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tsuhin8\Desktop\"/>
    </mc:Choice>
  </mc:AlternateContent>
  <bookViews>
    <workbookView xWindow="0" yWindow="60" windowWidth="19200" windowHeight="11550"/>
  </bookViews>
  <sheets>
    <sheet name="学校用（完全版）" sheetId="1" r:id="rId1"/>
    <sheet name="学校用（セレクト版) (2)" sheetId="3" r:id="rId2"/>
  </sheets>
  <definedNames>
    <definedName name="_xlnm._FilterDatabase" localSheetId="1" hidden="1">'学校用（セレクト版) (2)'!$A$16:$AI$1354</definedName>
    <definedName name="_xlnm._FilterDatabase" localSheetId="0" hidden="1">'学校用（完全版）'!$A$16:$AI$1355</definedName>
    <definedName name="_xlnm.Print_Area" localSheetId="1">'学校用（セレクト版) (2)'!$U$1:$AI$1354</definedName>
    <definedName name="_xlnm.Print_Area" localSheetId="0">'学校用（完全版）'!$U$1:$AI$1356</definedName>
    <definedName name="_xlnm.Print_Titles" localSheetId="1">'学校用（セレクト版) (2)'!$1:$16</definedName>
    <definedName name="_xlnm.Print_Titles" localSheetId="0">'学校用（完全版）'!$1:$16</definedName>
    <definedName name="Z_FC833591_29FC_4B3A_97B8_497960ABC3F8_.wvu.Cols" localSheetId="1" hidden="1">'学校用（セレクト版) (2)'!$W:$Y,'学校用（セレクト版) (2)'!$AJ:$AJ,'学校用（セレクト版) (2)'!$AL:$AL</definedName>
    <definedName name="Z_FC833591_29FC_4B3A_97B8_497960ABC3F8_.wvu.Cols" localSheetId="0" hidden="1">'学校用（完全版）'!$W:$Y,'学校用（完全版）'!$AJ:$AJ,'学校用（完全版）'!#REF!</definedName>
    <definedName name="Z_FC833591_29FC_4B3A_97B8_497960ABC3F8_.wvu.FilterData" localSheetId="1" hidden="1">'学校用（セレクト版) (2)'!$A$16:$AI$1354</definedName>
    <definedName name="Z_FC833591_29FC_4B3A_97B8_497960ABC3F8_.wvu.FilterData" localSheetId="0" hidden="1">'学校用（完全版）'!$A$16:$AI$1355</definedName>
    <definedName name="Z_FC833591_29FC_4B3A_97B8_497960ABC3F8_.wvu.PrintArea" localSheetId="1" hidden="1">'学校用（セレクト版) (2)'!$U$1:$AI$1355</definedName>
    <definedName name="Z_FC833591_29FC_4B3A_97B8_497960ABC3F8_.wvu.PrintArea" localSheetId="0" hidden="1">'学校用（完全版）'!$U$1:$AI$1356</definedName>
    <definedName name="Z_FC833591_29FC_4B3A_97B8_497960ABC3F8_.wvu.PrintTitles" localSheetId="1" hidden="1">'学校用（セレクト版) (2)'!$1:$16</definedName>
    <definedName name="Z_FC833591_29FC_4B3A_97B8_497960ABC3F8_.wvu.PrintTitles" localSheetId="0" hidden="1">'学校用（完全版）'!$1:$16</definedName>
  </definedNames>
  <calcPr calcId="152511"/>
  <customWorkbookViews>
    <customWorkbookView name="toshie - 個人用ビュー" guid="{FC833591-29FC-4B3A-97B8-497960ABC3F8}" mergeInterval="0" personalView="1" maximized="1" windowWidth="1362" windowHeight="546" activeSheetId="1"/>
  </customWorkbookViews>
</workbook>
</file>

<file path=xl/calcChain.xml><?xml version="1.0" encoding="utf-8"?>
<calcChain xmlns="http://schemas.openxmlformats.org/spreadsheetml/2006/main">
  <c r="AH1315" i="1" l="1"/>
  <c r="AH1244" i="1"/>
  <c r="AH1210" i="1"/>
  <c r="AH898" i="1"/>
  <c r="AI886" i="1"/>
  <c r="AH12" i="1"/>
  <c r="AH9" i="1"/>
  <c r="AH8" i="1"/>
  <c r="AH7" i="1"/>
  <c r="AG886" i="1"/>
  <c r="AI17" i="1" l="1"/>
  <c r="AH1345" i="3" l="1"/>
  <c r="AH1314" i="3"/>
  <c r="AH1269" i="3"/>
  <c r="AH1209" i="3"/>
  <c r="AH1243" i="3"/>
  <c r="AH1129" i="3"/>
  <c r="AH1117" i="3"/>
  <c r="AH1081" i="3"/>
  <c r="AH1130" i="3" s="1"/>
  <c r="AH1044" i="3"/>
  <c r="AH1028" i="3"/>
  <c r="AH1016" i="3"/>
  <c r="AH1007" i="3"/>
  <c r="AH1051" i="3"/>
  <c r="AH1021" i="3"/>
  <c r="AH999" i="3"/>
  <c r="AH934" i="3"/>
  <c r="AH897" i="3"/>
  <c r="AH882" i="3"/>
  <c r="AH855" i="3"/>
  <c r="AH825" i="3"/>
  <c r="AH807" i="3"/>
  <c r="AH800" i="3"/>
  <c r="AH789" i="3"/>
  <c r="AH790" i="3" s="1"/>
  <c r="AH745" i="3"/>
  <c r="AH738" i="3"/>
  <c r="AH687" i="3"/>
  <c r="AH734" i="3"/>
  <c r="AH670" i="3"/>
  <c r="AH611" i="3"/>
  <c r="AH575" i="3"/>
  <c r="AH534" i="3"/>
  <c r="AH476" i="3"/>
  <c r="AH451" i="3"/>
  <c r="AH467" i="3"/>
  <c r="AH401" i="3"/>
  <c r="AH340" i="3"/>
  <c r="AH290" i="3"/>
  <c r="AH285" i="3"/>
  <c r="AH266" i="3"/>
  <c r="AH260" i="3"/>
  <c r="AH235" i="3"/>
  <c r="AH211" i="3"/>
  <c r="AH349" i="3"/>
  <c r="AH186" i="3"/>
  <c r="AH182" i="3"/>
  <c r="AH179" i="3"/>
  <c r="AH171" i="3"/>
  <c r="AH92" i="3"/>
  <c r="AH144" i="3"/>
  <c r="AH172" i="3" s="1"/>
  <c r="AH64" i="3"/>
  <c r="AH64" i="1"/>
  <c r="AH1346" i="1"/>
  <c r="AH1270" i="1"/>
  <c r="AH1130" i="1"/>
  <c r="AH1118" i="1"/>
  <c r="AH1082" i="1"/>
  <c r="AH1045" i="1"/>
  <c r="AH1029" i="1"/>
  <c r="AH1017" i="1"/>
  <c r="AH1008" i="1"/>
  <c r="AH1052" i="1"/>
  <c r="AH1022" i="1"/>
  <c r="AH1000" i="1"/>
  <c r="AH935" i="1"/>
  <c r="AH882" i="1"/>
  <c r="AH855" i="1"/>
  <c r="AH825" i="1"/>
  <c r="AH807" i="1"/>
  <c r="AH800" i="1"/>
  <c r="AH789" i="1"/>
  <c r="AH745" i="1"/>
  <c r="AH738" i="1"/>
  <c r="AH687" i="1"/>
  <c r="AH734" i="1"/>
  <c r="AH670" i="1"/>
  <c r="AH611" i="1"/>
  <c r="AH575" i="1"/>
  <c r="AH534" i="1"/>
  <c r="AH476" i="1"/>
  <c r="AH451" i="1"/>
  <c r="AH467" i="1"/>
  <c r="AH401" i="1"/>
  <c r="AH340" i="1"/>
  <c r="AH290" i="1"/>
  <c r="AH285" i="1"/>
  <c r="AH266" i="1"/>
  <c r="AH260" i="1"/>
  <c r="AH235" i="1"/>
  <c r="AH211" i="1"/>
  <c r="AH349" i="1"/>
  <c r="AH186" i="1"/>
  <c r="AH182" i="1"/>
  <c r="AH179" i="1"/>
  <c r="AH171" i="1"/>
  <c r="AH92" i="1"/>
  <c r="AH144" i="1"/>
  <c r="AG1316" i="1"/>
  <c r="AG1315" i="3" s="1"/>
  <c r="AI1315" i="3" s="1"/>
  <c r="AG1317" i="1"/>
  <c r="AG1316" i="3" s="1"/>
  <c r="AI1316" i="3" s="1"/>
  <c r="AG1318" i="1"/>
  <c r="AG1317" i="3" s="1"/>
  <c r="AI1317" i="3" s="1"/>
  <c r="AG1319" i="1"/>
  <c r="AG1318" i="3" s="1"/>
  <c r="AI1318" i="3" s="1"/>
  <c r="AG1320" i="1"/>
  <c r="AI1320" i="1" s="1"/>
  <c r="AG1321" i="1"/>
  <c r="AG1320" i="3" s="1"/>
  <c r="AI1320" i="3" s="1"/>
  <c r="AG1322" i="1"/>
  <c r="AI1322" i="1" s="1"/>
  <c r="AG1323" i="1"/>
  <c r="AG1322" i="3" s="1"/>
  <c r="AI1322" i="3" s="1"/>
  <c r="AG1324" i="1"/>
  <c r="AG1323" i="3" s="1"/>
  <c r="AI1323" i="3" s="1"/>
  <c r="AG1325" i="1"/>
  <c r="AG1324" i="3" s="1"/>
  <c r="AI1324" i="3" s="1"/>
  <c r="AG1326" i="1"/>
  <c r="AG1325" i="3" s="1"/>
  <c r="AI1325" i="3" s="1"/>
  <c r="AG1327" i="1"/>
  <c r="AG1326" i="3" s="1"/>
  <c r="AI1326" i="3" s="1"/>
  <c r="AG1328" i="1"/>
  <c r="AG1327" i="3" s="1"/>
  <c r="AI1327" i="3" s="1"/>
  <c r="AG1329" i="1"/>
  <c r="AG1328" i="3" s="1"/>
  <c r="AI1328" i="3" s="1"/>
  <c r="AG1330" i="1"/>
  <c r="AG1329" i="3" s="1"/>
  <c r="AI1329" i="3" s="1"/>
  <c r="AG1331" i="1"/>
  <c r="AG1330" i="3" s="1"/>
  <c r="AI1330" i="3" s="1"/>
  <c r="AG1332" i="1"/>
  <c r="AG1331" i="3" s="1"/>
  <c r="AI1331" i="3" s="1"/>
  <c r="AG1333" i="1"/>
  <c r="AI1333" i="1" s="1"/>
  <c r="AG1334" i="1"/>
  <c r="AG1333" i="3" s="1"/>
  <c r="AI1333" i="3" s="1"/>
  <c r="AG1335" i="1"/>
  <c r="AG1334" i="3" s="1"/>
  <c r="AI1334" i="3" s="1"/>
  <c r="AG1336" i="1"/>
  <c r="AG1335" i="3" s="1"/>
  <c r="AI1335" i="3" s="1"/>
  <c r="AG1337" i="1"/>
  <c r="AG1338" i="1"/>
  <c r="AG1337" i="3" s="1"/>
  <c r="AI1337" i="3" s="1"/>
  <c r="AG1339" i="1"/>
  <c r="AG1338" i="3" s="1"/>
  <c r="AI1338" i="3" s="1"/>
  <c r="AG1340" i="1"/>
  <c r="AG1339" i="3" s="1"/>
  <c r="AI1339" i="3" s="1"/>
  <c r="AG1341" i="1"/>
  <c r="AG1340" i="3" s="1"/>
  <c r="AI1340" i="3" s="1"/>
  <c r="AG1342" i="1"/>
  <c r="AG1341" i="3" s="1"/>
  <c r="AI1341" i="3" s="1"/>
  <c r="AG1343" i="1"/>
  <c r="AG1342" i="3" s="1"/>
  <c r="AI1342" i="3" s="1"/>
  <c r="AG1344" i="1"/>
  <c r="AG1343" i="3" s="1"/>
  <c r="AI1343" i="3" s="1"/>
  <c r="AG1345" i="1"/>
  <c r="AG1344" i="3" s="1"/>
  <c r="AI1344" i="3" s="1"/>
  <c r="AG1272" i="1"/>
  <c r="AG1271" i="3" s="1"/>
  <c r="AI1271" i="3" s="1"/>
  <c r="AG1273" i="1"/>
  <c r="AG1272" i="3" s="1"/>
  <c r="AI1272" i="3" s="1"/>
  <c r="AG1274" i="1"/>
  <c r="AG1273" i="3" s="1"/>
  <c r="AI1273" i="3" s="1"/>
  <c r="AG1275" i="1"/>
  <c r="AG1274" i="3" s="1"/>
  <c r="AI1274" i="3" s="1"/>
  <c r="AG1276" i="1"/>
  <c r="AG1275" i="3" s="1"/>
  <c r="AI1275" i="3" s="1"/>
  <c r="AG1277" i="1"/>
  <c r="AG1276" i="3" s="1"/>
  <c r="AI1276" i="3" s="1"/>
  <c r="AG1278" i="1"/>
  <c r="AG1277" i="3" s="1"/>
  <c r="AI1277" i="3" s="1"/>
  <c r="AG1279" i="1"/>
  <c r="AG1278" i="3" s="1"/>
  <c r="AI1278" i="3" s="1"/>
  <c r="AG1280" i="1"/>
  <c r="AG1279" i="3" s="1"/>
  <c r="AI1279" i="3" s="1"/>
  <c r="AG1281" i="1"/>
  <c r="AG1280" i="3" s="1"/>
  <c r="AI1280" i="3" s="1"/>
  <c r="AG1282" i="1"/>
  <c r="AG1281" i="3" s="1"/>
  <c r="AI1281" i="3" s="1"/>
  <c r="AG1283" i="1"/>
  <c r="AG1282" i="3" s="1"/>
  <c r="AI1282" i="3" s="1"/>
  <c r="AG1284" i="1"/>
  <c r="AG1285" i="1"/>
  <c r="AG1284" i="3" s="1"/>
  <c r="AI1284" i="3" s="1"/>
  <c r="AG1286" i="1"/>
  <c r="AG1285" i="3" s="1"/>
  <c r="AI1285" i="3" s="1"/>
  <c r="AG1287" i="1"/>
  <c r="AI1287" i="1" s="1"/>
  <c r="AG1288" i="1"/>
  <c r="AI1288" i="1" s="1"/>
  <c r="AG1289" i="1"/>
  <c r="AG1288" i="3" s="1"/>
  <c r="AI1288" i="3" s="1"/>
  <c r="AG1290" i="1"/>
  <c r="AG1289" i="3" s="1"/>
  <c r="AI1289" i="3" s="1"/>
  <c r="AG1291" i="1"/>
  <c r="AI1291" i="1" s="1"/>
  <c r="AG1292" i="1"/>
  <c r="AG1293" i="1"/>
  <c r="AG1292" i="3" s="1"/>
  <c r="AI1292" i="3" s="1"/>
  <c r="AG1294" i="1"/>
  <c r="AG1293" i="3" s="1"/>
  <c r="AI1293" i="3" s="1"/>
  <c r="AG1295" i="1"/>
  <c r="AI1295" i="1" s="1"/>
  <c r="AG1296" i="1"/>
  <c r="AG1295" i="3" s="1"/>
  <c r="AI1295" i="3" s="1"/>
  <c r="AG1297" i="1"/>
  <c r="AI1297" i="1" s="1"/>
  <c r="AG1298" i="1"/>
  <c r="AG1297" i="3" s="1"/>
  <c r="AI1297" i="3" s="1"/>
  <c r="AG1299" i="1"/>
  <c r="AG1298" i="3" s="1"/>
  <c r="AI1298" i="3" s="1"/>
  <c r="AG1300" i="1"/>
  <c r="AG1299" i="3" s="1"/>
  <c r="AI1299" i="3" s="1"/>
  <c r="AG1301" i="1"/>
  <c r="AG1300" i="3" s="1"/>
  <c r="AI1300" i="3" s="1"/>
  <c r="AG1302" i="1"/>
  <c r="AI1302" i="1" s="1"/>
  <c r="AG1303" i="1"/>
  <c r="AI1303" i="1" s="1"/>
  <c r="AG1304" i="1"/>
  <c r="AG1303" i="3" s="1"/>
  <c r="AI1303" i="3" s="1"/>
  <c r="AG1305" i="1"/>
  <c r="AG1304" i="3" s="1"/>
  <c r="AI1304" i="3" s="1"/>
  <c r="AG1306" i="1"/>
  <c r="AG1305" i="3" s="1"/>
  <c r="AI1305" i="3" s="1"/>
  <c r="AG1307" i="1"/>
  <c r="AI1307" i="1" s="1"/>
  <c r="AG1308" i="1"/>
  <c r="AG1307" i="3" s="1"/>
  <c r="AI1307" i="3" s="1"/>
  <c r="AG1309" i="1"/>
  <c r="AG1308" i="3" s="1"/>
  <c r="AI1308" i="3" s="1"/>
  <c r="AG1310" i="1"/>
  <c r="AG1309" i="3" s="1"/>
  <c r="AI1309" i="3" s="1"/>
  <c r="AG1311" i="1"/>
  <c r="AI1311" i="1" s="1"/>
  <c r="AG1312" i="1"/>
  <c r="AG1311" i="3" s="1"/>
  <c r="AI1311" i="3" s="1"/>
  <c r="AG1313" i="1"/>
  <c r="AG1312" i="3" s="1"/>
  <c r="AI1312" i="3" s="1"/>
  <c r="AG1314" i="1"/>
  <c r="AG1313" i="3" s="1"/>
  <c r="AI1313" i="3" s="1"/>
  <c r="AG1245" i="1"/>
  <c r="AG1244" i="3" s="1"/>
  <c r="AI1244" i="3" s="1"/>
  <c r="AG1246" i="1"/>
  <c r="AG1245" i="3" s="1"/>
  <c r="AI1245" i="3" s="1"/>
  <c r="AG1247" i="1"/>
  <c r="AG1246" i="3" s="1"/>
  <c r="AI1246" i="3" s="1"/>
  <c r="AG1248" i="1"/>
  <c r="AG1247" i="3" s="1"/>
  <c r="AI1247" i="3" s="1"/>
  <c r="AG1249" i="1"/>
  <c r="AG1248" i="3" s="1"/>
  <c r="AI1248" i="3" s="1"/>
  <c r="AG1250" i="1"/>
  <c r="AG1251" i="1"/>
  <c r="AG1250" i="3" s="1"/>
  <c r="AI1250" i="3" s="1"/>
  <c r="AG1252" i="1"/>
  <c r="AG1251" i="3" s="1"/>
  <c r="AI1251" i="3" s="1"/>
  <c r="AG1253" i="1"/>
  <c r="AG1252" i="3" s="1"/>
  <c r="AI1252" i="3" s="1"/>
  <c r="AG1254" i="1"/>
  <c r="AG1253" i="3" s="1"/>
  <c r="AI1253" i="3" s="1"/>
  <c r="AG1255" i="1"/>
  <c r="AG1254" i="3" s="1"/>
  <c r="AI1254" i="3" s="1"/>
  <c r="AG1256" i="1"/>
  <c r="AI1256" i="1" s="1"/>
  <c r="AG1257" i="1"/>
  <c r="AG1256" i="3" s="1"/>
  <c r="AI1256" i="3" s="1"/>
  <c r="AG1258" i="1"/>
  <c r="AG1257" i="3" s="1"/>
  <c r="AI1257" i="3" s="1"/>
  <c r="AG1259" i="1"/>
  <c r="AG1258" i="3" s="1"/>
  <c r="AI1258" i="3" s="1"/>
  <c r="AG1260" i="1"/>
  <c r="AG1259" i="3" s="1"/>
  <c r="AI1259" i="3" s="1"/>
  <c r="AG1261" i="1"/>
  <c r="AG1260" i="3" s="1"/>
  <c r="AI1260" i="3" s="1"/>
  <c r="AG1262" i="1"/>
  <c r="AG1263" i="1"/>
  <c r="AG1262" i="3" s="1"/>
  <c r="AI1262" i="3" s="1"/>
  <c r="AG1264" i="1"/>
  <c r="AG1263" i="3" s="1"/>
  <c r="AI1263" i="3" s="1"/>
  <c r="AG1265" i="1"/>
  <c r="AI1265" i="1" s="1"/>
  <c r="AG1266" i="1"/>
  <c r="AG1265" i="3" s="1"/>
  <c r="AI1265" i="3" s="1"/>
  <c r="AG1267" i="1"/>
  <c r="AG1266" i="3" s="1"/>
  <c r="AI1266" i="3" s="1"/>
  <c r="AG1268" i="1"/>
  <c r="AG1267" i="3" s="1"/>
  <c r="AI1267" i="3" s="1"/>
  <c r="AG1269" i="1"/>
  <c r="AG1268" i="3" s="1"/>
  <c r="AI1268" i="3" s="1"/>
  <c r="AG1135" i="1"/>
  <c r="AG1136" i="1"/>
  <c r="AG1137" i="1"/>
  <c r="AG1136" i="3" s="1"/>
  <c r="AI1136" i="3" s="1"/>
  <c r="AG1138" i="1"/>
  <c r="AG1137" i="3" s="1"/>
  <c r="AI1137" i="3" s="1"/>
  <c r="AG1139" i="1"/>
  <c r="AG1138" i="3" s="1"/>
  <c r="AI1138" i="3" s="1"/>
  <c r="AG1140" i="1"/>
  <c r="AG1141" i="1"/>
  <c r="AI1141" i="1" s="1"/>
  <c r="AG1142" i="1"/>
  <c r="AG1143" i="1"/>
  <c r="AI1143" i="1" s="1"/>
  <c r="AG1144" i="1"/>
  <c r="AG1145" i="1"/>
  <c r="AG1144" i="3" s="1"/>
  <c r="AI1144" i="3" s="1"/>
  <c r="AG1146" i="1"/>
  <c r="AG1147" i="1"/>
  <c r="AG1146" i="3" s="1"/>
  <c r="AI1146" i="3" s="1"/>
  <c r="AG1148" i="1"/>
  <c r="AG1149" i="1"/>
  <c r="AI1149" i="1" s="1"/>
  <c r="AG1150" i="1"/>
  <c r="AG1151" i="1"/>
  <c r="AG1150" i="3" s="1"/>
  <c r="AI1150" i="3" s="1"/>
  <c r="AG1152" i="1"/>
  <c r="AG1153" i="1"/>
  <c r="AG1152" i="3" s="1"/>
  <c r="AI1152" i="3" s="1"/>
  <c r="AG1154" i="1"/>
  <c r="AG1153" i="3" s="1"/>
  <c r="AI1153" i="3" s="1"/>
  <c r="AG1155" i="1"/>
  <c r="AG1154" i="3" s="1"/>
  <c r="AI1154" i="3" s="1"/>
  <c r="AG1156" i="1"/>
  <c r="AG1157" i="1"/>
  <c r="AG1156" i="3" s="1"/>
  <c r="AI1156" i="3" s="1"/>
  <c r="AG1158" i="1"/>
  <c r="AG1159" i="1"/>
  <c r="AG1158" i="3" s="1"/>
  <c r="AI1158" i="3" s="1"/>
  <c r="AG1160" i="1"/>
  <c r="AG1161" i="1"/>
  <c r="AG1160" i="3" s="1"/>
  <c r="AI1160" i="3" s="1"/>
  <c r="AG1162" i="1"/>
  <c r="AG1161" i="3" s="1"/>
  <c r="AI1161" i="3" s="1"/>
  <c r="AG1163" i="1"/>
  <c r="AG1162" i="3" s="1"/>
  <c r="AI1162" i="3" s="1"/>
  <c r="AG1164" i="1"/>
  <c r="AG1165" i="1"/>
  <c r="AG1164" i="3" s="1"/>
  <c r="AI1164" i="3" s="1"/>
  <c r="AG1166" i="1"/>
  <c r="AG1165" i="3" s="1"/>
  <c r="AI1165" i="3" s="1"/>
  <c r="AG1167" i="1"/>
  <c r="AG1166" i="3" s="1"/>
  <c r="AI1166" i="3" s="1"/>
  <c r="AG1168" i="1"/>
  <c r="AG1169" i="1"/>
  <c r="AG1168" i="3" s="1"/>
  <c r="AI1168" i="3" s="1"/>
  <c r="AG1170" i="1"/>
  <c r="AI1170" i="1" s="1"/>
  <c r="AG1171" i="1"/>
  <c r="AI1171" i="1" s="1"/>
  <c r="AG1172" i="1"/>
  <c r="AG1173" i="1"/>
  <c r="AG1172" i="3" s="1"/>
  <c r="AI1172" i="3" s="1"/>
  <c r="AG1174" i="1"/>
  <c r="AG1175" i="1"/>
  <c r="AG1174" i="3" s="1"/>
  <c r="AI1174" i="3" s="1"/>
  <c r="AG1176" i="1"/>
  <c r="AG1175" i="3" s="1"/>
  <c r="AI1175" i="3" s="1"/>
  <c r="AG1177" i="1"/>
  <c r="AG1176" i="3" s="1"/>
  <c r="AI1176" i="3" s="1"/>
  <c r="AG1178" i="1"/>
  <c r="AG1179" i="1"/>
  <c r="AG1178" i="3" s="1"/>
  <c r="AI1178" i="3" s="1"/>
  <c r="AG1180" i="1"/>
  <c r="AG1179" i="3" s="1"/>
  <c r="AI1179" i="3" s="1"/>
  <c r="AG1181" i="1"/>
  <c r="AG1180" i="3" s="1"/>
  <c r="AI1180" i="3" s="1"/>
  <c r="AG1182" i="1"/>
  <c r="AG1181" i="3" s="1"/>
  <c r="AI1181" i="3" s="1"/>
  <c r="AG1183" i="1"/>
  <c r="AG1182" i="3" s="1"/>
  <c r="AI1182" i="3" s="1"/>
  <c r="AG1184" i="1"/>
  <c r="AG1183" i="3" s="1"/>
  <c r="AI1183" i="3" s="1"/>
  <c r="AG1185" i="1"/>
  <c r="AG1184" i="3" s="1"/>
  <c r="AI1184" i="3" s="1"/>
  <c r="AG1186" i="1"/>
  <c r="AG1185" i="3" s="1"/>
  <c r="AI1185" i="3" s="1"/>
  <c r="AG1187" i="1"/>
  <c r="AG1186" i="3" s="1"/>
  <c r="AI1186" i="3" s="1"/>
  <c r="AG1188" i="1"/>
  <c r="AG1187" i="3" s="1"/>
  <c r="AI1187" i="3" s="1"/>
  <c r="AG1189" i="1"/>
  <c r="AI1189" i="1" s="1"/>
  <c r="AG1190" i="1"/>
  <c r="AG1191" i="1"/>
  <c r="AI1191" i="1" s="1"/>
  <c r="AG1192" i="1"/>
  <c r="AG1191" i="3" s="1"/>
  <c r="AI1191" i="3" s="1"/>
  <c r="AG1193" i="1"/>
  <c r="AG1192" i="3" s="1"/>
  <c r="AI1192" i="3" s="1"/>
  <c r="AG1194" i="1"/>
  <c r="AG1193" i="3" s="1"/>
  <c r="AI1193" i="3" s="1"/>
  <c r="AG1195" i="1"/>
  <c r="AG1194" i="3" s="1"/>
  <c r="AI1194" i="3" s="1"/>
  <c r="AG1196" i="1"/>
  <c r="AG1195" i="3" s="1"/>
  <c r="AI1195" i="3" s="1"/>
  <c r="AG1197" i="1"/>
  <c r="AG1196" i="3" s="1"/>
  <c r="AI1196" i="3" s="1"/>
  <c r="AG1198" i="1"/>
  <c r="AG1197" i="3" s="1"/>
  <c r="AI1197" i="3" s="1"/>
  <c r="AG1199" i="1"/>
  <c r="AG1198" i="3" s="1"/>
  <c r="AI1198" i="3" s="1"/>
  <c r="AG1200" i="1"/>
  <c r="AG1199" i="3" s="1"/>
  <c r="AI1199" i="3" s="1"/>
  <c r="AG1201" i="1"/>
  <c r="AG1200" i="3" s="1"/>
  <c r="AI1200" i="3" s="1"/>
  <c r="AG1202" i="1"/>
  <c r="AG1201" i="3" s="1"/>
  <c r="AI1201" i="3" s="1"/>
  <c r="AG1203" i="1"/>
  <c r="AG1202" i="3" s="1"/>
  <c r="AI1202" i="3" s="1"/>
  <c r="AG1204" i="1"/>
  <c r="AG1203" i="3" s="1"/>
  <c r="AI1203" i="3" s="1"/>
  <c r="AG1205" i="1"/>
  <c r="AG1204" i="3" s="1"/>
  <c r="AI1204" i="3" s="1"/>
  <c r="AG1206" i="1"/>
  <c r="AI1206" i="1" s="1"/>
  <c r="AG1207" i="1"/>
  <c r="AI1207" i="1" s="1"/>
  <c r="AG1208" i="1"/>
  <c r="AG1207" i="3" s="1"/>
  <c r="AI1207" i="3" s="1"/>
  <c r="AG1209" i="1"/>
  <c r="AG1208" i="3" s="1"/>
  <c r="AI1208" i="3" s="1"/>
  <c r="AG1214" i="1"/>
  <c r="AG1215" i="1"/>
  <c r="AI1215" i="1" s="1"/>
  <c r="AG1216" i="1"/>
  <c r="AG1215" i="3" s="1"/>
  <c r="AI1215" i="3" s="1"/>
  <c r="AG1217" i="1"/>
  <c r="AG1216" i="3" s="1"/>
  <c r="AI1216" i="3" s="1"/>
  <c r="AG1218" i="1"/>
  <c r="AG1219" i="1"/>
  <c r="AG1220" i="1"/>
  <c r="AG1219" i="3" s="1"/>
  <c r="AI1219" i="3" s="1"/>
  <c r="AG1221" i="1"/>
  <c r="AG1220" i="3" s="1"/>
  <c r="AI1220" i="3" s="1"/>
  <c r="AG1222" i="1"/>
  <c r="AG1223" i="1"/>
  <c r="AG1222" i="3" s="1"/>
  <c r="AI1222" i="3" s="1"/>
  <c r="AG1224" i="1"/>
  <c r="AG1223" i="3" s="1"/>
  <c r="AI1223" i="3" s="1"/>
  <c r="AG1225" i="1"/>
  <c r="AG1224" i="3" s="1"/>
  <c r="AI1224" i="3" s="1"/>
  <c r="AG1226" i="1"/>
  <c r="AI1226" i="1" s="1"/>
  <c r="AG1227" i="1"/>
  <c r="AG1228" i="1"/>
  <c r="AG1227" i="3" s="1"/>
  <c r="AI1227" i="3" s="1"/>
  <c r="AG1229" i="1"/>
  <c r="AG1228" i="3" s="1"/>
  <c r="AI1228" i="3" s="1"/>
  <c r="AG1230" i="1"/>
  <c r="AG1231" i="1"/>
  <c r="AG1230" i="3" s="1"/>
  <c r="AI1230" i="3" s="1"/>
  <c r="AG1232" i="1"/>
  <c r="AG1233" i="1"/>
  <c r="AG1232" i="3" s="1"/>
  <c r="AI1232" i="3" s="1"/>
  <c r="AG1234" i="1"/>
  <c r="AG1235" i="1"/>
  <c r="AG1236" i="1"/>
  <c r="AG1235" i="3" s="1"/>
  <c r="AI1235" i="3" s="1"/>
  <c r="AG1237" i="1"/>
  <c r="AG1236" i="3" s="1"/>
  <c r="AI1236" i="3" s="1"/>
  <c r="AG1238" i="1"/>
  <c r="AI1238" i="1" s="1"/>
  <c r="AG1239" i="1"/>
  <c r="AG1238" i="3" s="1"/>
  <c r="AI1238" i="3" s="1"/>
  <c r="AG1240" i="1"/>
  <c r="AG1239" i="3" s="1"/>
  <c r="AI1239" i="3" s="1"/>
  <c r="AG1241" i="1"/>
  <c r="AG1240" i="3" s="1"/>
  <c r="AI1240" i="3" s="1"/>
  <c r="AG1242" i="1"/>
  <c r="AG1243" i="1"/>
  <c r="AG1119" i="1"/>
  <c r="AG1118" i="3" s="1"/>
  <c r="AI1118" i="3" s="1"/>
  <c r="AG1120" i="1"/>
  <c r="AG1119" i="3" s="1"/>
  <c r="AI1119" i="3" s="1"/>
  <c r="AG1121" i="1"/>
  <c r="AG1120" i="3" s="1"/>
  <c r="AI1120" i="3" s="1"/>
  <c r="AG1122" i="1"/>
  <c r="AG1123" i="1"/>
  <c r="AG1122" i="3" s="1"/>
  <c r="AI1122" i="3" s="1"/>
  <c r="AG1124" i="1"/>
  <c r="AG1123" i="3" s="1"/>
  <c r="AI1123" i="3" s="1"/>
  <c r="AG1125" i="1"/>
  <c r="AG1124" i="3" s="1"/>
  <c r="AI1124" i="3" s="1"/>
  <c r="AG1126" i="1"/>
  <c r="AG1127" i="1"/>
  <c r="AG1126" i="3" s="1"/>
  <c r="AI1126" i="3" s="1"/>
  <c r="AG1128" i="1"/>
  <c r="AG1127" i="3" s="1"/>
  <c r="AI1127" i="3" s="1"/>
  <c r="AG1129" i="1"/>
  <c r="AG1083" i="1"/>
  <c r="AG1082" i="3" s="1"/>
  <c r="AI1082" i="3" s="1"/>
  <c r="AG1084" i="1"/>
  <c r="AG1083" i="3" s="1"/>
  <c r="AI1083" i="3" s="1"/>
  <c r="AG1085" i="1"/>
  <c r="AG1084" i="3" s="1"/>
  <c r="AI1084" i="3" s="1"/>
  <c r="AG1086" i="1"/>
  <c r="AG1085" i="3" s="1"/>
  <c r="AI1085" i="3" s="1"/>
  <c r="AG1087" i="1"/>
  <c r="AG1086" i="3" s="1"/>
  <c r="AI1086" i="3" s="1"/>
  <c r="AG1088" i="1"/>
  <c r="AG1089" i="1"/>
  <c r="AG1088" i="3" s="1"/>
  <c r="AI1088" i="3" s="1"/>
  <c r="AG1090" i="1"/>
  <c r="AG1089" i="3" s="1"/>
  <c r="AI1089" i="3" s="1"/>
  <c r="AG1091" i="1"/>
  <c r="AI1091" i="1" s="1"/>
  <c r="AG1092" i="1"/>
  <c r="AG1091" i="3" s="1"/>
  <c r="AI1091" i="3" s="1"/>
  <c r="AG1093" i="1"/>
  <c r="AG1092" i="3" s="1"/>
  <c r="AI1092" i="3" s="1"/>
  <c r="AG1094" i="1"/>
  <c r="AG1093" i="3" s="1"/>
  <c r="AI1093" i="3" s="1"/>
  <c r="AG1095" i="1"/>
  <c r="AG1096" i="1"/>
  <c r="AG1095" i="3" s="1"/>
  <c r="AI1095" i="3" s="1"/>
  <c r="AG1097" i="1"/>
  <c r="AG1096" i="3" s="1"/>
  <c r="AI1096" i="3" s="1"/>
  <c r="AG1098" i="1"/>
  <c r="AG1099" i="1"/>
  <c r="AI1099" i="1" s="1"/>
  <c r="AG1100" i="1"/>
  <c r="AG1099" i="3" s="1"/>
  <c r="AI1099" i="3" s="1"/>
  <c r="AG1101" i="1"/>
  <c r="AG1100" i="3" s="1"/>
  <c r="AI1100" i="3" s="1"/>
  <c r="AG1102" i="1"/>
  <c r="AG1101" i="3" s="1"/>
  <c r="AI1101" i="3" s="1"/>
  <c r="AG1103" i="1"/>
  <c r="AG1102" i="3" s="1"/>
  <c r="AI1102" i="3" s="1"/>
  <c r="AG1104" i="1"/>
  <c r="AG1103" i="3" s="1"/>
  <c r="AI1103" i="3" s="1"/>
  <c r="AG1105" i="1"/>
  <c r="AG1104" i="3" s="1"/>
  <c r="AI1104" i="3" s="1"/>
  <c r="AG1106" i="1"/>
  <c r="AG1105" i="3" s="1"/>
  <c r="AI1105" i="3" s="1"/>
  <c r="AG1107" i="1"/>
  <c r="AG1108" i="1"/>
  <c r="AG1107" i="3" s="1"/>
  <c r="AI1107" i="3" s="1"/>
  <c r="AG1109" i="1"/>
  <c r="AG1108" i="3" s="1"/>
  <c r="AI1108" i="3" s="1"/>
  <c r="AG1110" i="1"/>
  <c r="AG1109" i="3" s="1"/>
  <c r="AI1109" i="3" s="1"/>
  <c r="AG1111" i="1"/>
  <c r="AG1110" i="3" s="1"/>
  <c r="AI1110" i="3" s="1"/>
  <c r="AG1112" i="1"/>
  <c r="AG1111" i="3" s="1"/>
  <c r="AI1111" i="3" s="1"/>
  <c r="AG1116" i="1"/>
  <c r="AG1115" i="3" s="1"/>
  <c r="AI1115" i="3" s="1"/>
  <c r="AG1117" i="1"/>
  <c r="AG1053" i="1"/>
  <c r="AG1054" i="1"/>
  <c r="AG1053" i="3" s="1"/>
  <c r="AI1053" i="3" s="1"/>
  <c r="AG1055" i="1"/>
  <c r="AG1054" i="3" s="1"/>
  <c r="AI1054" i="3" s="1"/>
  <c r="AG1056" i="1"/>
  <c r="AG1055" i="3" s="1"/>
  <c r="AI1055" i="3" s="1"/>
  <c r="AG1057" i="1"/>
  <c r="AG1056" i="3" s="1"/>
  <c r="AI1056" i="3" s="1"/>
  <c r="AG1058" i="1"/>
  <c r="AG1057" i="3" s="1"/>
  <c r="AI1057" i="3" s="1"/>
  <c r="AG1059" i="1"/>
  <c r="AG1058" i="3" s="1"/>
  <c r="AI1058" i="3" s="1"/>
  <c r="AG1060" i="1"/>
  <c r="AG1059" i="3" s="1"/>
  <c r="AI1059" i="3" s="1"/>
  <c r="AG1061" i="1"/>
  <c r="AG1062" i="1"/>
  <c r="AG1061" i="3" s="1"/>
  <c r="AI1061" i="3" s="1"/>
  <c r="AG1063" i="1"/>
  <c r="AG1062" i="3" s="1"/>
  <c r="AI1062" i="3" s="1"/>
  <c r="AG1064" i="1"/>
  <c r="AG1063" i="3" s="1"/>
  <c r="AI1063" i="3" s="1"/>
  <c r="AG1065" i="1"/>
  <c r="AG1064" i="3" s="1"/>
  <c r="AI1064" i="3" s="1"/>
  <c r="AG1066" i="1"/>
  <c r="AG1065" i="3" s="1"/>
  <c r="AI1065" i="3" s="1"/>
  <c r="AG1067" i="1"/>
  <c r="AG1066" i="3" s="1"/>
  <c r="AI1066" i="3" s="1"/>
  <c r="AG1068" i="1"/>
  <c r="AG1069" i="1"/>
  <c r="AG1070" i="1"/>
  <c r="AG1069" i="3" s="1"/>
  <c r="AI1069" i="3" s="1"/>
  <c r="AG1071" i="1"/>
  <c r="AG1070" i="3" s="1"/>
  <c r="AI1070" i="3" s="1"/>
  <c r="AG1072" i="1"/>
  <c r="AG1071" i="3" s="1"/>
  <c r="AI1071" i="3" s="1"/>
  <c r="AG1073" i="1"/>
  <c r="AG1072" i="3" s="1"/>
  <c r="AI1072" i="3" s="1"/>
  <c r="AG1074" i="1"/>
  <c r="AG1073" i="3" s="1"/>
  <c r="AI1073" i="3" s="1"/>
  <c r="AG1075" i="1"/>
  <c r="AG1074" i="3" s="1"/>
  <c r="AI1074" i="3" s="1"/>
  <c r="AG1076" i="1"/>
  <c r="AG1077" i="1"/>
  <c r="AG1078" i="1"/>
  <c r="AG1077" i="3" s="1"/>
  <c r="AI1077" i="3" s="1"/>
  <c r="AG1079" i="1"/>
  <c r="AG1078" i="3" s="1"/>
  <c r="AI1078" i="3" s="1"/>
  <c r="AG1080" i="1"/>
  <c r="AG1079" i="3" s="1"/>
  <c r="AI1079" i="3" s="1"/>
  <c r="AG1081" i="1"/>
  <c r="AG1080" i="3" s="1"/>
  <c r="AI1080" i="3" s="1"/>
  <c r="AG1031" i="1"/>
  <c r="AG1030" i="3" s="1"/>
  <c r="AI1030" i="3" s="1"/>
  <c r="AG1032" i="1"/>
  <c r="AG1031" i="3" s="1"/>
  <c r="AI1031" i="3" s="1"/>
  <c r="AG1033" i="1"/>
  <c r="AG1034" i="1"/>
  <c r="AG1033" i="3" s="1"/>
  <c r="AI1033" i="3" s="1"/>
  <c r="AG1035" i="1"/>
  <c r="AG1034" i="3" s="1"/>
  <c r="AI1034" i="3" s="1"/>
  <c r="AG1036" i="1"/>
  <c r="AG1035" i="3" s="1"/>
  <c r="AI1035" i="3" s="1"/>
  <c r="AG1037" i="1"/>
  <c r="AG1038" i="1"/>
  <c r="AG1037" i="3" s="1"/>
  <c r="AI1037" i="3" s="1"/>
  <c r="AG1039" i="1"/>
  <c r="AG1038" i="3" s="1"/>
  <c r="AI1038" i="3" s="1"/>
  <c r="AG1040" i="1"/>
  <c r="AG1039" i="3" s="1"/>
  <c r="AI1039" i="3" s="1"/>
  <c r="AG1041" i="1"/>
  <c r="AG1042" i="1"/>
  <c r="AG1041" i="3" s="1"/>
  <c r="AI1041" i="3" s="1"/>
  <c r="AG1043" i="1"/>
  <c r="AG1042" i="3" s="1"/>
  <c r="AI1042" i="3" s="1"/>
  <c r="AG1044" i="1"/>
  <c r="AG1043" i="3" s="1"/>
  <c r="AI1043" i="3" s="1"/>
  <c r="AG1024" i="1"/>
  <c r="AG1023" i="3" s="1"/>
  <c r="AI1023" i="3" s="1"/>
  <c r="AG1025" i="1"/>
  <c r="AI1025" i="1" s="1"/>
  <c r="AG1026" i="1"/>
  <c r="AG1027" i="1"/>
  <c r="AG1026" i="3" s="1"/>
  <c r="AI1026" i="3" s="1"/>
  <c r="AG1028" i="1"/>
  <c r="AG1027" i="3" s="1"/>
  <c r="AI1027" i="3" s="1"/>
  <c r="AG1010" i="1"/>
  <c r="AG1011" i="1"/>
  <c r="AG1010" i="3" s="1"/>
  <c r="AI1010" i="3" s="1"/>
  <c r="AG1012" i="1"/>
  <c r="AG1011" i="3" s="1"/>
  <c r="AI1011" i="3" s="1"/>
  <c r="AG1013" i="1"/>
  <c r="AG1012" i="3" s="1"/>
  <c r="AI1012" i="3" s="1"/>
  <c r="AG1014" i="1"/>
  <c r="AG1013" i="3" s="1"/>
  <c r="AI1013" i="3" s="1"/>
  <c r="AG1015" i="1"/>
  <c r="AG1014" i="3" s="1"/>
  <c r="AI1014" i="3" s="1"/>
  <c r="AG1016" i="1"/>
  <c r="AG1015" i="3" s="1"/>
  <c r="AI1015" i="3" s="1"/>
  <c r="AG1003" i="1"/>
  <c r="AG1004" i="1"/>
  <c r="AG1003" i="3" s="1"/>
  <c r="AI1003" i="3" s="1"/>
  <c r="AG1005" i="1"/>
  <c r="AG1004" i="3" s="1"/>
  <c r="AI1004" i="3" s="1"/>
  <c r="AG1006" i="1"/>
  <c r="AG1005" i="3" s="1"/>
  <c r="AI1005" i="3" s="1"/>
  <c r="AG1007" i="1"/>
  <c r="AG1006" i="3" s="1"/>
  <c r="AI1006" i="3" s="1"/>
  <c r="AG1046" i="1"/>
  <c r="AG1047" i="1"/>
  <c r="AG1048" i="1"/>
  <c r="AG1047" i="3" s="1"/>
  <c r="AI1047" i="3" s="1"/>
  <c r="AG1049" i="1"/>
  <c r="AG1048" i="3" s="1"/>
  <c r="AI1048" i="3" s="1"/>
  <c r="AG1050" i="1"/>
  <c r="AG1049" i="3" s="1"/>
  <c r="AI1049" i="3" s="1"/>
  <c r="AG1051" i="1"/>
  <c r="AG1050" i="3" s="1"/>
  <c r="AI1050" i="3" s="1"/>
  <c r="AG1018" i="1"/>
  <c r="AG1017" i="3" s="1"/>
  <c r="AI1017" i="3" s="1"/>
  <c r="AG1019" i="1"/>
  <c r="AI1019" i="1" s="1"/>
  <c r="AG1020" i="1"/>
  <c r="AG1019" i="3" s="1"/>
  <c r="AI1019" i="3" s="1"/>
  <c r="AG1021" i="1"/>
  <c r="AG1020" i="3" s="1"/>
  <c r="AI1020" i="3" s="1"/>
  <c r="AG936" i="1"/>
  <c r="AG937" i="1"/>
  <c r="AG936" i="3" s="1"/>
  <c r="AI936" i="3" s="1"/>
  <c r="AG938" i="1"/>
  <c r="AI938" i="1" s="1"/>
  <c r="AG939" i="1"/>
  <c r="AG940" i="1"/>
  <c r="AG939" i="3" s="1"/>
  <c r="AI939" i="3" s="1"/>
  <c r="AG941" i="1"/>
  <c r="AG940" i="3" s="1"/>
  <c r="AI940" i="3" s="1"/>
  <c r="AG942" i="1"/>
  <c r="AG943" i="1"/>
  <c r="AG944" i="1"/>
  <c r="AG943" i="3" s="1"/>
  <c r="AI943" i="3" s="1"/>
  <c r="AG945" i="1"/>
  <c r="AG946" i="1"/>
  <c r="AG945" i="3" s="1"/>
  <c r="AI945" i="3" s="1"/>
  <c r="AG947" i="1"/>
  <c r="AG948" i="1"/>
  <c r="AG949" i="1"/>
  <c r="AG948" i="3" s="1"/>
  <c r="AI948" i="3" s="1"/>
  <c r="AG950" i="1"/>
  <c r="AI950" i="1" s="1"/>
  <c r="AG951" i="1"/>
  <c r="AG952" i="1"/>
  <c r="AG951" i="3" s="1"/>
  <c r="AI951" i="3" s="1"/>
  <c r="AG953" i="1"/>
  <c r="AG952" i="3" s="1"/>
  <c r="AI952" i="3" s="1"/>
  <c r="AG954" i="1"/>
  <c r="AG953" i="3" s="1"/>
  <c r="AI953" i="3" s="1"/>
  <c r="AG955" i="1"/>
  <c r="AG956" i="1"/>
  <c r="AG957" i="1"/>
  <c r="AI957" i="1" s="1"/>
  <c r="AG958" i="1"/>
  <c r="AG959" i="1"/>
  <c r="AG960" i="1"/>
  <c r="AI960" i="1" s="1"/>
  <c r="AG961" i="1"/>
  <c r="AG962" i="1"/>
  <c r="AG961" i="3" s="1"/>
  <c r="AI961" i="3" s="1"/>
  <c r="AG963" i="1"/>
  <c r="AG964" i="1"/>
  <c r="AG963" i="3" s="1"/>
  <c r="AI963" i="3" s="1"/>
  <c r="AG965" i="1"/>
  <c r="AG964" i="3" s="1"/>
  <c r="AI964" i="3" s="1"/>
  <c r="AG966" i="1"/>
  <c r="AG967" i="1"/>
  <c r="AG968" i="1"/>
  <c r="AG969" i="1"/>
  <c r="AG970" i="1"/>
  <c r="AI970" i="1" s="1"/>
  <c r="AG971" i="1"/>
  <c r="AG972" i="1"/>
  <c r="AG971" i="3" s="1"/>
  <c r="AI971" i="3" s="1"/>
  <c r="AG973" i="1"/>
  <c r="AG972" i="3" s="1"/>
  <c r="AI972" i="3" s="1"/>
  <c r="AG974" i="1"/>
  <c r="AG973" i="3" s="1"/>
  <c r="AI973" i="3" s="1"/>
  <c r="AG975" i="1"/>
  <c r="AG974" i="3" s="1"/>
  <c r="AI974" i="3" s="1"/>
  <c r="AG976" i="1"/>
  <c r="AI976" i="1" s="1"/>
  <c r="AG977" i="1"/>
  <c r="AG978" i="1"/>
  <c r="AG979" i="1"/>
  <c r="AG978" i="3" s="1"/>
  <c r="AI978" i="3" s="1"/>
  <c r="AG980" i="1"/>
  <c r="AG981" i="1"/>
  <c r="AG980" i="3" s="1"/>
  <c r="AI980" i="3" s="1"/>
  <c r="AG982" i="1"/>
  <c r="AG981" i="3" s="1"/>
  <c r="AI981" i="3" s="1"/>
  <c r="AG983" i="1"/>
  <c r="AG982" i="3" s="1"/>
  <c r="AI982" i="3" s="1"/>
  <c r="AG984" i="1"/>
  <c r="AG983" i="3" s="1"/>
  <c r="AI983" i="3" s="1"/>
  <c r="AG985" i="1"/>
  <c r="AG984" i="3" s="1"/>
  <c r="AI984" i="3" s="1"/>
  <c r="AG986" i="1"/>
  <c r="AG985" i="3" s="1"/>
  <c r="AI985" i="3" s="1"/>
  <c r="AG987" i="1"/>
  <c r="AG986" i="3" s="1"/>
  <c r="AI986" i="3" s="1"/>
  <c r="AG988" i="1"/>
  <c r="AG989" i="1"/>
  <c r="AG990" i="1"/>
  <c r="AG991" i="1"/>
  <c r="AG992" i="1"/>
  <c r="AG991" i="3" s="1"/>
  <c r="AI991" i="3" s="1"/>
  <c r="AG993" i="1"/>
  <c r="AG992" i="3" s="1"/>
  <c r="AI992" i="3" s="1"/>
  <c r="AG994" i="1"/>
  <c r="AG993" i="3" s="1"/>
  <c r="AI993" i="3" s="1"/>
  <c r="AG995" i="1"/>
  <c r="AG994" i="3" s="1"/>
  <c r="AI994" i="3" s="1"/>
  <c r="AG996" i="1"/>
  <c r="AG997" i="1"/>
  <c r="AG996" i="3" s="1"/>
  <c r="AI996" i="3" s="1"/>
  <c r="AG998" i="1"/>
  <c r="AG999" i="1"/>
  <c r="AG998" i="3" s="1"/>
  <c r="AI998" i="3" s="1"/>
  <c r="AG900" i="1"/>
  <c r="AG899" i="3" s="1"/>
  <c r="AI899" i="3" s="1"/>
  <c r="AG901" i="1"/>
  <c r="AG902" i="1"/>
  <c r="AI902" i="1" s="1"/>
  <c r="AG903" i="1"/>
  <c r="AG904" i="1"/>
  <c r="AG905" i="1"/>
  <c r="AG906" i="1"/>
  <c r="AG907" i="1"/>
  <c r="AG908" i="1"/>
  <c r="AG907" i="3" s="1"/>
  <c r="AI907" i="3" s="1"/>
  <c r="AG909" i="1"/>
  <c r="AG910" i="1"/>
  <c r="AG909" i="3" s="1"/>
  <c r="AI909" i="3" s="1"/>
  <c r="AG911" i="1"/>
  <c r="AG912" i="1"/>
  <c r="AI912" i="1" s="1"/>
  <c r="AG913" i="1"/>
  <c r="AG912" i="3" s="1"/>
  <c r="AI912" i="3" s="1"/>
  <c r="AG914" i="1"/>
  <c r="AG915" i="1"/>
  <c r="AG916" i="1"/>
  <c r="AG915" i="3" s="1"/>
  <c r="AI915" i="3" s="1"/>
  <c r="AG917" i="1"/>
  <c r="AG918" i="1"/>
  <c r="AG917" i="3" s="1"/>
  <c r="AI917" i="3" s="1"/>
  <c r="AG919" i="1"/>
  <c r="AG920" i="1"/>
  <c r="AG919" i="3" s="1"/>
  <c r="AI919" i="3" s="1"/>
  <c r="AG921" i="1"/>
  <c r="AG920" i="3" s="1"/>
  <c r="AI920" i="3" s="1"/>
  <c r="AG922" i="1"/>
  <c r="AI922" i="1" s="1"/>
  <c r="AG923" i="1"/>
  <c r="AI923" i="1" s="1"/>
  <c r="AG924" i="1"/>
  <c r="AG923" i="3" s="1"/>
  <c r="AI923" i="3" s="1"/>
  <c r="AG925" i="1"/>
  <c r="AG924" i="3" s="1"/>
  <c r="AI924" i="3" s="1"/>
  <c r="AG926" i="1"/>
  <c r="AG925" i="3" s="1"/>
  <c r="AI925" i="3" s="1"/>
  <c r="AG927" i="1"/>
  <c r="AG928" i="1"/>
  <c r="AG927" i="3" s="1"/>
  <c r="AI927" i="3" s="1"/>
  <c r="AG929" i="1"/>
  <c r="AG928" i="3" s="1"/>
  <c r="AI928" i="3" s="1"/>
  <c r="AG930" i="1"/>
  <c r="AG931" i="1"/>
  <c r="AG932" i="1"/>
  <c r="AG931" i="3" s="1"/>
  <c r="AI931" i="3" s="1"/>
  <c r="AG933" i="1"/>
  <c r="AG934" i="1"/>
  <c r="AG933" i="3" s="1"/>
  <c r="AI933" i="3" s="1"/>
  <c r="AG884" i="1"/>
  <c r="AG884" i="3" s="1"/>
  <c r="AI884" i="3" s="1"/>
  <c r="AG885" i="1"/>
  <c r="AG885" i="3" s="1"/>
  <c r="AI885" i="3" s="1"/>
  <c r="AG887" i="1"/>
  <c r="AG888" i="1"/>
  <c r="AG889" i="1"/>
  <c r="AG888" i="3" s="1"/>
  <c r="AI888" i="3" s="1"/>
  <c r="AG890" i="1"/>
  <c r="AG889" i="3" s="1"/>
  <c r="AI889" i="3" s="1"/>
  <c r="AG891" i="1"/>
  <c r="AI891" i="1" s="1"/>
  <c r="AG892" i="1"/>
  <c r="AG891" i="3" s="1"/>
  <c r="AI891" i="3" s="1"/>
  <c r="AG893" i="1"/>
  <c r="AG892" i="3" s="1"/>
  <c r="AI892" i="3" s="1"/>
  <c r="AG894" i="1"/>
  <c r="AG893" i="3" s="1"/>
  <c r="AI893" i="3" s="1"/>
  <c r="AG895" i="1"/>
  <c r="AG894" i="3" s="1"/>
  <c r="AI894" i="3" s="1"/>
  <c r="AG896" i="1"/>
  <c r="AG897" i="1"/>
  <c r="AG896" i="3" s="1"/>
  <c r="AI896" i="3" s="1"/>
  <c r="AG858" i="1"/>
  <c r="AG858" i="3" s="1"/>
  <c r="AI858" i="3" s="1"/>
  <c r="AG859" i="1"/>
  <c r="AG859" i="3" s="1"/>
  <c r="AI859" i="3" s="1"/>
  <c r="AG860" i="1"/>
  <c r="AG860" i="3" s="1"/>
  <c r="AI860" i="3" s="1"/>
  <c r="AG861" i="1"/>
  <c r="AG861" i="3" s="1"/>
  <c r="AI861" i="3" s="1"/>
  <c r="AG862" i="1"/>
  <c r="AG862" i="3" s="1"/>
  <c r="AI862" i="3" s="1"/>
  <c r="AG863" i="1"/>
  <c r="AG863" i="3" s="1"/>
  <c r="AI863" i="3" s="1"/>
  <c r="AG864" i="1"/>
  <c r="AG865" i="1"/>
  <c r="AG865" i="3" s="1"/>
  <c r="AI865" i="3" s="1"/>
  <c r="AG866" i="1"/>
  <c r="AG866" i="3" s="1"/>
  <c r="AI866" i="3" s="1"/>
  <c r="AG867" i="1"/>
  <c r="AG868" i="1"/>
  <c r="AG868" i="3" s="1"/>
  <c r="AI868" i="3" s="1"/>
  <c r="AG869" i="1"/>
  <c r="AG869" i="3" s="1"/>
  <c r="AI869" i="3" s="1"/>
  <c r="AG870" i="1"/>
  <c r="AG870" i="3" s="1"/>
  <c r="AI870" i="3" s="1"/>
  <c r="AG871" i="1"/>
  <c r="AG872" i="1"/>
  <c r="AG873" i="1"/>
  <c r="AG873" i="3" s="1"/>
  <c r="AI873" i="3" s="1"/>
  <c r="AG874" i="1"/>
  <c r="AI874" i="1" s="1"/>
  <c r="AG875" i="1"/>
  <c r="AG875" i="3" s="1"/>
  <c r="AI875" i="3" s="1"/>
  <c r="AG876" i="1"/>
  <c r="AG876" i="3" s="1"/>
  <c r="AI876" i="3" s="1"/>
  <c r="AG877" i="1"/>
  <c r="AG877" i="3" s="1"/>
  <c r="AI877" i="3" s="1"/>
  <c r="AG878" i="1"/>
  <c r="AG878" i="3" s="1"/>
  <c r="AI878" i="3" s="1"/>
  <c r="AG879" i="1"/>
  <c r="AG879" i="3" s="1"/>
  <c r="AI879" i="3" s="1"/>
  <c r="AG880" i="1"/>
  <c r="AG881" i="1"/>
  <c r="AG881" i="3" s="1"/>
  <c r="AI881" i="3" s="1"/>
  <c r="AG826" i="1"/>
  <c r="AI826" i="1" s="1"/>
  <c r="AG827" i="1"/>
  <c r="AG827" i="3" s="1"/>
  <c r="AI827" i="3" s="1"/>
  <c r="AG828" i="1"/>
  <c r="AG828" i="3" s="1"/>
  <c r="AI828" i="3" s="1"/>
  <c r="AG829" i="1"/>
  <c r="AG830" i="1"/>
  <c r="AG831" i="1"/>
  <c r="AG832" i="1"/>
  <c r="AI832" i="1" s="1"/>
  <c r="AG833" i="1"/>
  <c r="AG834" i="1"/>
  <c r="AG834" i="3" s="1"/>
  <c r="AI834" i="3" s="1"/>
  <c r="AG835" i="1"/>
  <c r="AI835" i="1" s="1"/>
  <c r="AG836" i="1"/>
  <c r="AG836" i="3" s="1"/>
  <c r="AI836" i="3" s="1"/>
  <c r="AG837" i="1"/>
  <c r="AG838" i="1"/>
  <c r="AG839" i="1"/>
  <c r="AI839" i="1" s="1"/>
  <c r="AG840" i="1"/>
  <c r="AG841" i="1"/>
  <c r="AG842" i="1"/>
  <c r="AG843" i="1"/>
  <c r="AI843" i="1" s="1"/>
  <c r="AG844" i="1"/>
  <c r="AG844" i="3" s="1"/>
  <c r="AI844" i="3" s="1"/>
  <c r="AG845" i="1"/>
  <c r="AG846" i="1"/>
  <c r="AG846" i="3" s="1"/>
  <c r="AI846" i="3" s="1"/>
  <c r="AG847" i="1"/>
  <c r="AG847" i="3" s="1"/>
  <c r="AI847" i="3" s="1"/>
  <c r="AG848" i="1"/>
  <c r="AI848" i="1" s="1"/>
  <c r="AG849" i="1"/>
  <c r="AG850" i="1"/>
  <c r="AG851" i="1"/>
  <c r="AG851" i="3" s="1"/>
  <c r="AI851" i="3" s="1"/>
  <c r="AG852" i="1"/>
  <c r="AG852" i="3" s="1"/>
  <c r="AI852" i="3" s="1"/>
  <c r="AG853" i="1"/>
  <c r="AG854" i="1"/>
  <c r="AG854" i="3" s="1"/>
  <c r="AI854" i="3" s="1"/>
  <c r="AG811" i="1"/>
  <c r="AG811" i="3" s="1"/>
  <c r="AI811" i="3" s="1"/>
  <c r="AG812" i="1"/>
  <c r="AG813" i="1"/>
  <c r="AG813" i="3" s="1"/>
  <c r="AI813" i="3" s="1"/>
  <c r="AG814" i="1"/>
  <c r="AG814" i="3" s="1"/>
  <c r="AI814" i="3" s="1"/>
  <c r="AG815" i="1"/>
  <c r="AG815" i="3" s="1"/>
  <c r="AI815" i="3" s="1"/>
  <c r="AG816" i="1"/>
  <c r="AI816" i="1" s="1"/>
  <c r="AG817" i="1"/>
  <c r="AG817" i="3" s="1"/>
  <c r="AI817" i="3" s="1"/>
  <c r="AG818" i="1"/>
  <c r="AG819" i="1"/>
  <c r="AG820" i="1"/>
  <c r="AG820" i="3" s="1"/>
  <c r="AI820" i="3" s="1"/>
  <c r="AG821" i="1"/>
  <c r="AG821" i="3" s="1"/>
  <c r="AI821" i="3" s="1"/>
  <c r="AG822" i="1"/>
  <c r="AG822" i="3" s="1"/>
  <c r="AI822" i="3" s="1"/>
  <c r="AG823" i="1"/>
  <c r="AG823" i="3" s="1"/>
  <c r="AI823" i="3" s="1"/>
  <c r="AG824" i="1"/>
  <c r="AG824" i="3" s="1"/>
  <c r="AI824" i="3" s="1"/>
  <c r="AG803" i="1"/>
  <c r="AI803" i="1" s="1"/>
  <c r="AG804" i="1"/>
  <c r="AG804" i="3" s="1"/>
  <c r="AI804" i="3" s="1"/>
  <c r="AG805" i="1"/>
  <c r="AG806" i="1"/>
  <c r="AG806" i="3" s="1"/>
  <c r="AI806" i="3" s="1"/>
  <c r="AG793" i="1"/>
  <c r="AG794" i="1"/>
  <c r="AI794" i="1" s="1"/>
  <c r="AG795" i="1"/>
  <c r="AG795" i="3" s="1"/>
  <c r="AI795" i="3" s="1"/>
  <c r="AG796" i="1"/>
  <c r="AG796" i="3" s="1"/>
  <c r="AI796" i="3" s="1"/>
  <c r="AG797" i="1"/>
  <c r="AG797" i="3" s="1"/>
  <c r="AI797" i="3" s="1"/>
  <c r="AG798" i="1"/>
  <c r="AG799" i="1"/>
  <c r="AG799" i="3" s="1"/>
  <c r="AI799" i="3" s="1"/>
  <c r="AG746" i="1"/>
  <c r="AG746" i="3" s="1"/>
  <c r="AI746" i="3" s="1"/>
  <c r="AG747" i="1"/>
  <c r="AG748" i="1"/>
  <c r="AG748" i="3" s="1"/>
  <c r="AI748" i="3" s="1"/>
  <c r="AG749" i="1"/>
  <c r="AG750" i="1"/>
  <c r="AG750" i="3" s="1"/>
  <c r="AI750" i="3" s="1"/>
  <c r="AG751" i="1"/>
  <c r="AG752" i="1"/>
  <c r="AI752" i="1" s="1"/>
  <c r="AG753" i="1"/>
  <c r="AI753" i="1" s="1"/>
  <c r="AG754" i="1"/>
  <c r="AI754" i="1" s="1"/>
  <c r="AG755" i="1"/>
  <c r="AG756" i="1"/>
  <c r="AG756" i="3" s="1"/>
  <c r="AI756" i="3" s="1"/>
  <c r="AG757" i="1"/>
  <c r="AG757" i="3" s="1"/>
  <c r="AI757" i="3" s="1"/>
  <c r="AG758" i="1"/>
  <c r="AG758" i="3" s="1"/>
  <c r="AI758" i="3" s="1"/>
  <c r="AG759" i="1"/>
  <c r="AG760" i="1"/>
  <c r="AG761" i="1"/>
  <c r="AG761" i="3" s="1"/>
  <c r="AI761" i="3" s="1"/>
  <c r="AG762" i="1"/>
  <c r="AG762" i="3" s="1"/>
  <c r="AI762" i="3" s="1"/>
  <c r="AG763" i="1"/>
  <c r="AG764" i="1"/>
  <c r="AG764" i="3" s="1"/>
  <c r="AI764" i="3" s="1"/>
  <c r="AG765" i="1"/>
  <c r="AG766" i="1"/>
  <c r="AG766" i="3" s="1"/>
  <c r="AI766" i="3" s="1"/>
  <c r="AG767" i="1"/>
  <c r="AG768" i="1"/>
  <c r="AI768" i="1" s="1"/>
  <c r="AG769" i="1"/>
  <c r="AG769" i="3" s="1"/>
  <c r="AI769" i="3" s="1"/>
  <c r="AG770" i="1"/>
  <c r="AG770" i="3" s="1"/>
  <c r="AI770" i="3" s="1"/>
  <c r="AG771" i="1"/>
  <c r="AG772" i="1"/>
  <c r="AG772" i="3" s="1"/>
  <c r="AI772" i="3" s="1"/>
  <c r="AG773" i="1"/>
  <c r="AG773" i="3" s="1"/>
  <c r="AI773" i="3" s="1"/>
  <c r="AG774" i="1"/>
  <c r="AG774" i="3" s="1"/>
  <c r="AI774" i="3" s="1"/>
  <c r="AG775" i="1"/>
  <c r="AG776" i="1"/>
  <c r="AG777" i="1"/>
  <c r="AG777" i="3" s="1"/>
  <c r="AI777" i="3" s="1"/>
  <c r="AG778" i="1"/>
  <c r="AG778" i="3" s="1"/>
  <c r="AI778" i="3" s="1"/>
  <c r="AG779" i="1"/>
  <c r="AG780" i="1"/>
  <c r="AG780" i="3" s="1"/>
  <c r="AI780" i="3" s="1"/>
  <c r="AG781" i="1"/>
  <c r="AG782" i="1"/>
  <c r="AG782" i="3" s="1"/>
  <c r="AI782" i="3" s="1"/>
  <c r="AG783" i="1"/>
  <c r="AG784" i="1"/>
  <c r="AG785" i="1"/>
  <c r="AG785" i="3" s="1"/>
  <c r="AI785" i="3" s="1"/>
  <c r="AG786" i="1"/>
  <c r="AG786" i="3" s="1"/>
  <c r="AI786" i="3" s="1"/>
  <c r="AG787" i="1"/>
  <c r="AI787" i="1" s="1"/>
  <c r="AG788" i="1"/>
  <c r="AG740" i="1"/>
  <c r="AG740" i="3" s="1"/>
  <c r="AI740" i="3" s="1"/>
  <c r="AG741" i="1"/>
  <c r="AG742" i="1"/>
  <c r="AG743" i="1"/>
  <c r="AG744" i="1"/>
  <c r="AG736" i="1"/>
  <c r="AI736" i="1" s="1"/>
  <c r="AG737" i="1"/>
  <c r="AG737" i="3" s="1"/>
  <c r="AI737" i="3" s="1"/>
  <c r="AG675" i="1"/>
  <c r="AG675" i="3" s="1"/>
  <c r="AI675" i="3" s="1"/>
  <c r="AG676" i="1"/>
  <c r="AG677" i="1"/>
  <c r="AI677" i="1" s="1"/>
  <c r="AG678" i="1"/>
  <c r="AG679" i="1"/>
  <c r="AG680" i="1"/>
  <c r="AG680" i="3" s="1"/>
  <c r="AI680" i="3" s="1"/>
  <c r="AG681" i="1"/>
  <c r="AG681" i="3" s="1"/>
  <c r="AI681" i="3" s="1"/>
  <c r="AG682" i="1"/>
  <c r="AG683" i="1"/>
  <c r="AG683" i="3" s="1"/>
  <c r="AI683" i="3" s="1"/>
  <c r="AG684" i="1"/>
  <c r="AG684" i="3" s="1"/>
  <c r="AI684" i="3" s="1"/>
  <c r="AG685" i="1"/>
  <c r="AG685" i="3" s="1"/>
  <c r="AI685" i="3" s="1"/>
  <c r="AG686" i="1"/>
  <c r="AG691" i="1"/>
  <c r="AG692" i="1"/>
  <c r="AG692" i="3" s="1"/>
  <c r="AI692" i="3" s="1"/>
  <c r="AG693" i="1"/>
  <c r="AG694" i="1"/>
  <c r="AG695" i="1"/>
  <c r="AG696" i="1"/>
  <c r="AG696" i="3" s="1"/>
  <c r="AI696" i="3" s="1"/>
  <c r="AG697" i="1"/>
  <c r="AG697" i="3" s="1"/>
  <c r="AI697" i="3" s="1"/>
  <c r="AG698" i="1"/>
  <c r="AG699" i="1"/>
  <c r="AG699" i="3" s="1"/>
  <c r="AI699" i="3" s="1"/>
  <c r="AG700" i="1"/>
  <c r="AG701" i="1"/>
  <c r="AG702" i="1"/>
  <c r="AG703" i="1"/>
  <c r="AG704" i="1"/>
  <c r="AG704" i="3" s="1"/>
  <c r="AI704" i="3" s="1"/>
  <c r="AG705" i="1"/>
  <c r="AG705" i="3" s="1"/>
  <c r="AI705" i="3" s="1"/>
  <c r="AG706" i="1"/>
  <c r="AG707" i="1"/>
  <c r="AG707" i="3" s="1"/>
  <c r="AI707" i="3" s="1"/>
  <c r="AG708" i="1"/>
  <c r="AG708" i="3" s="1"/>
  <c r="AI708" i="3" s="1"/>
  <c r="AG709" i="1"/>
  <c r="AG710" i="1"/>
  <c r="AG711" i="1"/>
  <c r="AI711" i="1" s="1"/>
  <c r="AG712" i="1"/>
  <c r="AG712" i="3" s="1"/>
  <c r="AI712" i="3" s="1"/>
  <c r="AG713" i="1"/>
  <c r="AG713" i="3" s="1"/>
  <c r="AI713" i="3" s="1"/>
  <c r="AG714" i="1"/>
  <c r="AG715" i="1"/>
  <c r="AG716" i="1"/>
  <c r="AG717" i="1"/>
  <c r="AI717" i="1" s="1"/>
  <c r="AG718" i="1"/>
  <c r="AG719" i="1"/>
  <c r="AG719" i="3" s="1"/>
  <c r="AI719" i="3" s="1"/>
  <c r="AG720" i="1"/>
  <c r="AG721" i="1"/>
  <c r="AG722" i="1"/>
  <c r="AG723" i="1"/>
  <c r="AG723" i="3" s="1"/>
  <c r="AI723" i="3" s="1"/>
  <c r="AG724" i="1"/>
  <c r="AG724" i="3" s="1"/>
  <c r="AI724" i="3" s="1"/>
  <c r="AG725" i="1"/>
  <c r="AI725" i="1" s="1"/>
  <c r="AG726" i="1"/>
  <c r="AG727" i="1"/>
  <c r="AG728" i="1"/>
  <c r="AG728" i="3" s="1"/>
  <c r="AI728" i="3" s="1"/>
  <c r="AG729" i="1"/>
  <c r="AG729" i="3" s="1"/>
  <c r="AI729" i="3" s="1"/>
  <c r="AG730" i="1"/>
  <c r="AG731" i="1"/>
  <c r="AG731" i="3" s="1"/>
  <c r="AI731" i="3" s="1"/>
  <c r="AG732" i="1"/>
  <c r="AG733" i="1"/>
  <c r="AG612" i="1"/>
  <c r="AG613" i="1"/>
  <c r="AG614" i="1"/>
  <c r="AG615" i="1"/>
  <c r="AG615" i="3" s="1"/>
  <c r="AI615" i="3" s="1"/>
  <c r="AG616" i="1"/>
  <c r="AG616" i="3" s="1"/>
  <c r="AI616" i="3" s="1"/>
  <c r="AG617" i="1"/>
  <c r="AG617" i="3" s="1"/>
  <c r="AI617" i="3" s="1"/>
  <c r="AG618" i="1"/>
  <c r="AG619" i="1"/>
  <c r="AG619" i="3" s="1"/>
  <c r="AI619" i="3" s="1"/>
  <c r="AG620" i="1"/>
  <c r="AI620" i="1" s="1"/>
  <c r="AG621" i="1"/>
  <c r="AI621" i="1" s="1"/>
  <c r="AG622" i="1"/>
  <c r="AG623" i="1"/>
  <c r="AG623" i="3" s="1"/>
  <c r="AI623" i="3" s="1"/>
  <c r="AG624" i="1"/>
  <c r="AG624" i="3" s="1"/>
  <c r="AI624" i="3" s="1"/>
  <c r="AG625" i="1"/>
  <c r="AG625" i="3" s="1"/>
  <c r="AI625" i="3" s="1"/>
  <c r="AG626" i="1"/>
  <c r="AG627" i="1"/>
  <c r="AG627" i="3" s="1"/>
  <c r="AI627" i="3" s="1"/>
  <c r="AG628" i="1"/>
  <c r="AG628" i="3" s="1"/>
  <c r="AI628" i="3" s="1"/>
  <c r="AG629" i="1"/>
  <c r="AG630" i="1"/>
  <c r="AG631" i="1"/>
  <c r="AG631" i="3" s="1"/>
  <c r="AI631" i="3" s="1"/>
  <c r="AG632" i="1"/>
  <c r="AG632" i="3" s="1"/>
  <c r="AI632" i="3" s="1"/>
  <c r="AG633" i="1"/>
  <c r="AG633" i="3" s="1"/>
  <c r="AI633" i="3" s="1"/>
  <c r="AG634" i="1"/>
  <c r="AG635" i="1"/>
  <c r="AG635" i="3" s="1"/>
  <c r="AI635" i="3" s="1"/>
  <c r="AG636" i="1"/>
  <c r="AG636" i="3" s="1"/>
  <c r="AI636" i="3" s="1"/>
  <c r="AG637" i="1"/>
  <c r="AG638" i="1"/>
  <c r="AG639" i="1"/>
  <c r="AG639" i="3" s="1"/>
  <c r="AI639" i="3" s="1"/>
  <c r="AG640" i="1"/>
  <c r="AG640" i="3" s="1"/>
  <c r="AI640" i="3" s="1"/>
  <c r="AG641" i="1"/>
  <c r="AG641" i="3" s="1"/>
  <c r="AI641" i="3" s="1"/>
  <c r="AG642" i="1"/>
  <c r="AG643" i="1"/>
  <c r="AG643" i="3" s="1"/>
  <c r="AI643" i="3" s="1"/>
  <c r="AG644" i="1"/>
  <c r="AG644" i="3" s="1"/>
  <c r="AI644" i="3" s="1"/>
  <c r="AG645" i="1"/>
  <c r="AI645" i="1" s="1"/>
  <c r="AG646" i="1"/>
  <c r="AG647" i="1"/>
  <c r="AG647" i="3" s="1"/>
  <c r="AI647" i="3" s="1"/>
  <c r="AG648" i="1"/>
  <c r="AG648" i="3" s="1"/>
  <c r="AI648" i="3" s="1"/>
  <c r="AG649" i="1"/>
  <c r="AI649" i="1" s="1"/>
  <c r="AG650" i="1"/>
  <c r="AG651" i="1"/>
  <c r="AG651" i="3" s="1"/>
  <c r="AI651" i="3" s="1"/>
  <c r="AG652" i="1"/>
  <c r="AG652" i="3" s="1"/>
  <c r="AI652" i="3" s="1"/>
  <c r="AG653" i="1"/>
  <c r="AG654" i="1"/>
  <c r="AG655" i="1"/>
  <c r="AG655" i="3" s="1"/>
  <c r="AI655" i="3" s="1"/>
  <c r="AG656" i="1"/>
  <c r="AG656" i="3" s="1"/>
  <c r="AI656" i="3" s="1"/>
  <c r="AG657" i="1"/>
  <c r="AG657" i="3" s="1"/>
  <c r="AI657" i="3" s="1"/>
  <c r="AG658" i="1"/>
  <c r="AG659" i="1"/>
  <c r="AG659" i="3" s="1"/>
  <c r="AI659" i="3" s="1"/>
  <c r="AG660" i="1"/>
  <c r="AG660" i="3" s="1"/>
  <c r="AI660" i="3" s="1"/>
  <c r="AG661" i="1"/>
  <c r="AG662" i="1"/>
  <c r="AG663" i="1"/>
  <c r="AG663" i="3" s="1"/>
  <c r="AI663" i="3" s="1"/>
  <c r="AG664" i="1"/>
  <c r="AG664" i="3" s="1"/>
  <c r="AI664" i="3" s="1"/>
  <c r="AG665" i="1"/>
  <c r="AG665" i="3" s="1"/>
  <c r="AI665" i="3" s="1"/>
  <c r="AG666" i="1"/>
  <c r="AI666" i="1" s="1"/>
  <c r="AG667" i="1"/>
  <c r="AG667" i="3" s="1"/>
  <c r="AI667" i="3" s="1"/>
  <c r="AG668" i="1"/>
  <c r="AG669" i="1"/>
  <c r="AG582" i="1"/>
  <c r="AG583" i="1"/>
  <c r="AG583" i="3" s="1"/>
  <c r="AI583" i="3" s="1"/>
  <c r="AG584" i="1"/>
  <c r="AG584" i="3" s="1"/>
  <c r="AI584" i="3" s="1"/>
  <c r="AG585" i="1"/>
  <c r="AG586" i="1"/>
  <c r="AG586" i="3" s="1"/>
  <c r="AI586" i="3" s="1"/>
  <c r="AG587" i="1"/>
  <c r="AG587" i="3" s="1"/>
  <c r="AI587" i="3" s="1"/>
  <c r="AG588" i="1"/>
  <c r="AG588" i="3" s="1"/>
  <c r="AI588" i="3" s="1"/>
  <c r="AG589" i="1"/>
  <c r="AG589" i="3" s="1"/>
  <c r="AI589" i="3" s="1"/>
  <c r="AG590" i="1"/>
  <c r="AG590" i="3" s="1"/>
  <c r="AI590" i="3" s="1"/>
  <c r="AG591" i="1"/>
  <c r="AG591" i="3" s="1"/>
  <c r="AI591" i="3" s="1"/>
  <c r="AG592" i="1"/>
  <c r="AG592" i="3" s="1"/>
  <c r="AI592" i="3" s="1"/>
  <c r="AG593" i="1"/>
  <c r="AG594" i="1"/>
  <c r="AG595" i="1"/>
  <c r="AG595" i="3" s="1"/>
  <c r="AI595" i="3" s="1"/>
  <c r="AG596" i="1"/>
  <c r="AG596" i="3" s="1"/>
  <c r="AI596" i="3" s="1"/>
  <c r="AG597" i="1"/>
  <c r="AG597" i="3" s="1"/>
  <c r="AI597" i="3" s="1"/>
  <c r="AG598" i="1"/>
  <c r="AG599" i="1"/>
  <c r="AG599" i="3" s="1"/>
  <c r="AI599" i="3" s="1"/>
  <c r="AG600" i="1"/>
  <c r="AG600" i="3" s="1"/>
  <c r="AI600" i="3" s="1"/>
  <c r="AG601" i="1"/>
  <c r="AI601" i="1" s="1"/>
  <c r="AG602" i="1"/>
  <c r="AG603" i="1"/>
  <c r="AG603" i="3" s="1"/>
  <c r="AI603" i="3" s="1"/>
  <c r="AG604" i="1"/>
  <c r="AG605" i="1"/>
  <c r="AG605" i="3" s="1"/>
  <c r="AI605" i="3" s="1"/>
  <c r="AG606" i="1"/>
  <c r="AG606" i="3" s="1"/>
  <c r="AI606" i="3" s="1"/>
  <c r="AG607" i="1"/>
  <c r="AG607" i="3" s="1"/>
  <c r="AI607" i="3" s="1"/>
  <c r="AG608" i="1"/>
  <c r="AG608" i="3" s="1"/>
  <c r="AI608" i="3" s="1"/>
  <c r="AG609" i="1"/>
  <c r="AG610" i="1"/>
  <c r="AI610" i="1" s="1"/>
  <c r="AG538" i="1"/>
  <c r="AG539" i="1"/>
  <c r="AG540" i="1"/>
  <c r="AG541" i="1"/>
  <c r="AG541" i="3" s="1"/>
  <c r="AI541" i="3" s="1"/>
  <c r="AG542" i="1"/>
  <c r="AG542" i="3" s="1"/>
  <c r="AI542" i="3" s="1"/>
  <c r="AG543" i="1"/>
  <c r="AG544" i="1"/>
  <c r="AG544" i="3" s="1"/>
  <c r="AI544" i="3" s="1"/>
  <c r="AG545" i="1"/>
  <c r="AG546" i="1"/>
  <c r="AG547" i="1"/>
  <c r="AG548" i="1"/>
  <c r="AG548" i="3" s="1"/>
  <c r="AI548" i="3" s="1"/>
  <c r="AG549" i="1"/>
  <c r="AG550" i="1"/>
  <c r="AG551" i="1"/>
  <c r="AG552" i="1"/>
  <c r="AG553" i="1"/>
  <c r="AG553" i="3" s="1"/>
  <c r="AI553" i="3" s="1"/>
  <c r="AG554" i="1"/>
  <c r="AG555" i="1"/>
  <c r="AG556" i="1"/>
  <c r="AG557" i="1"/>
  <c r="AG557" i="3" s="1"/>
  <c r="AI557" i="3" s="1"/>
  <c r="AG558" i="1"/>
  <c r="AG558" i="3" s="1"/>
  <c r="AI558" i="3" s="1"/>
  <c r="AG559" i="1"/>
  <c r="AG560" i="1"/>
  <c r="AG560" i="3" s="1"/>
  <c r="AI560" i="3" s="1"/>
  <c r="AG561" i="1"/>
  <c r="AG561" i="3" s="1"/>
  <c r="AI561" i="3" s="1"/>
  <c r="AG562" i="1"/>
  <c r="AG563" i="1"/>
  <c r="AG564" i="1"/>
  <c r="AI564" i="1" s="1"/>
  <c r="AG565" i="1"/>
  <c r="AG566" i="1"/>
  <c r="AG566" i="3" s="1"/>
  <c r="AI566" i="3" s="1"/>
  <c r="AG567" i="1"/>
  <c r="AG568" i="1"/>
  <c r="AG568" i="3" s="1"/>
  <c r="AI568" i="3" s="1"/>
  <c r="AG569" i="1"/>
  <c r="AG569" i="3" s="1"/>
  <c r="AI569" i="3" s="1"/>
  <c r="AG570" i="1"/>
  <c r="AG571" i="1"/>
  <c r="AG572" i="1"/>
  <c r="AG572" i="3" s="1"/>
  <c r="AI572" i="3" s="1"/>
  <c r="AG573" i="1"/>
  <c r="AG573" i="3" s="1"/>
  <c r="AI573" i="3" s="1"/>
  <c r="AG574" i="1"/>
  <c r="AG574" i="3" s="1"/>
  <c r="AI574" i="3" s="1"/>
  <c r="AG481" i="1"/>
  <c r="AG481" i="3" s="1"/>
  <c r="AI481" i="3" s="1"/>
  <c r="AG482" i="1"/>
  <c r="AG483" i="1"/>
  <c r="AG483" i="3" s="1"/>
  <c r="AI483" i="3" s="1"/>
  <c r="AG484" i="1"/>
  <c r="AG484" i="3" s="1"/>
  <c r="AI484" i="3" s="1"/>
  <c r="AG485" i="1"/>
  <c r="AG486" i="1"/>
  <c r="AG486" i="3" s="1"/>
  <c r="AI486" i="3" s="1"/>
  <c r="AG487" i="1"/>
  <c r="AI487" i="1" s="1"/>
  <c r="AG488" i="1"/>
  <c r="AG489" i="1"/>
  <c r="AG489" i="3" s="1"/>
  <c r="AI489" i="3" s="1"/>
  <c r="AG490" i="1"/>
  <c r="AG490" i="3" s="1"/>
  <c r="AI490" i="3" s="1"/>
  <c r="AG491" i="1"/>
  <c r="AG491" i="3" s="1"/>
  <c r="AI491" i="3" s="1"/>
  <c r="AG492" i="1"/>
  <c r="AG493" i="1"/>
  <c r="AG494" i="1"/>
  <c r="AG495" i="1"/>
  <c r="AG495" i="3" s="1"/>
  <c r="AI495" i="3" s="1"/>
  <c r="AG496" i="1"/>
  <c r="AG497" i="1"/>
  <c r="AG497" i="3" s="1"/>
  <c r="AI497" i="3" s="1"/>
  <c r="AG498" i="1"/>
  <c r="AG498" i="3" s="1"/>
  <c r="AI498" i="3" s="1"/>
  <c r="AG499" i="1"/>
  <c r="AG499" i="3" s="1"/>
  <c r="AI499" i="3" s="1"/>
  <c r="AG500" i="1"/>
  <c r="AG500" i="3" s="1"/>
  <c r="AI500" i="3" s="1"/>
  <c r="AG501" i="1"/>
  <c r="AG502" i="1"/>
  <c r="AG503" i="1"/>
  <c r="AG503" i="3" s="1"/>
  <c r="AI503" i="3" s="1"/>
  <c r="AG504" i="1"/>
  <c r="AG505" i="1"/>
  <c r="AG505" i="3" s="1"/>
  <c r="AI505" i="3" s="1"/>
  <c r="AG506" i="1"/>
  <c r="AG506" i="3" s="1"/>
  <c r="AI506" i="3" s="1"/>
  <c r="AG507" i="1"/>
  <c r="AI507" i="1" s="1"/>
  <c r="AG508" i="1"/>
  <c r="AG508" i="3" s="1"/>
  <c r="AI508" i="3" s="1"/>
  <c r="AG509" i="1"/>
  <c r="AG510" i="1"/>
  <c r="AI510" i="1" s="1"/>
  <c r="AG511" i="1"/>
  <c r="AG511" i="3" s="1"/>
  <c r="AI511" i="3" s="1"/>
  <c r="AG512" i="1"/>
  <c r="AG512" i="3" s="1"/>
  <c r="AI512" i="3" s="1"/>
  <c r="AG513" i="1"/>
  <c r="AG513" i="3" s="1"/>
  <c r="AI513" i="3" s="1"/>
  <c r="AG514" i="1"/>
  <c r="AG514" i="3" s="1"/>
  <c r="AI514" i="3" s="1"/>
  <c r="AG515" i="1"/>
  <c r="AI515" i="1" s="1"/>
  <c r="AG516" i="1"/>
  <c r="AG516" i="3" s="1"/>
  <c r="AI516" i="3" s="1"/>
  <c r="AG517" i="1"/>
  <c r="AG518" i="1"/>
  <c r="AI518" i="1" s="1"/>
  <c r="AG519" i="1"/>
  <c r="AG519" i="3" s="1"/>
  <c r="AI519" i="3" s="1"/>
  <c r="AG520" i="1"/>
  <c r="AG520" i="3" s="1"/>
  <c r="AI520" i="3" s="1"/>
  <c r="AG521" i="1"/>
  <c r="AG521" i="3" s="1"/>
  <c r="AI521" i="3" s="1"/>
  <c r="AG522" i="1"/>
  <c r="AG522" i="3" s="1"/>
  <c r="AI522" i="3" s="1"/>
  <c r="AG523" i="1"/>
  <c r="AG523" i="3" s="1"/>
  <c r="AI523" i="3" s="1"/>
  <c r="AG524" i="1"/>
  <c r="AI524" i="1" s="1"/>
  <c r="AG525" i="1"/>
  <c r="AG526" i="1"/>
  <c r="AG527" i="1"/>
  <c r="AI527" i="1" s="1"/>
  <c r="AG528" i="1"/>
  <c r="AG528" i="3" s="1"/>
  <c r="AI528" i="3" s="1"/>
  <c r="AG529" i="1"/>
  <c r="AG529" i="3" s="1"/>
  <c r="AI529" i="3" s="1"/>
  <c r="AG530" i="1"/>
  <c r="AI530" i="1" s="1"/>
  <c r="AG531" i="1"/>
  <c r="AI531" i="1" s="1"/>
  <c r="AG532" i="1"/>
  <c r="AG532" i="3" s="1"/>
  <c r="AI532" i="3" s="1"/>
  <c r="AG533" i="1"/>
  <c r="AG533" i="3" s="1"/>
  <c r="AI533" i="3" s="1"/>
  <c r="AG468" i="1"/>
  <c r="AG468" i="3" s="1"/>
  <c r="AI468" i="3" s="1"/>
  <c r="AG469" i="1"/>
  <c r="AG469" i="3" s="1"/>
  <c r="AI469" i="3" s="1"/>
  <c r="AG470" i="1"/>
  <c r="AG471" i="1"/>
  <c r="AG472" i="1"/>
  <c r="AG473" i="1"/>
  <c r="AG473" i="3" s="1"/>
  <c r="AI473" i="3" s="1"/>
  <c r="AG474" i="1"/>
  <c r="AG474" i="3" s="1"/>
  <c r="AI474" i="3" s="1"/>
  <c r="AG475" i="1"/>
  <c r="AG406" i="1"/>
  <c r="AG406" i="3" s="1"/>
  <c r="AI406" i="3" s="1"/>
  <c r="AG407" i="1"/>
  <c r="AG408" i="1"/>
  <c r="AG408" i="3" s="1"/>
  <c r="AI408" i="3" s="1"/>
  <c r="AG409" i="1"/>
  <c r="AG410" i="1"/>
  <c r="AG411" i="1"/>
  <c r="AG411" i="3" s="1"/>
  <c r="AI411" i="3" s="1"/>
  <c r="AG412" i="1"/>
  <c r="AG413" i="1"/>
  <c r="AG414" i="1"/>
  <c r="AG415" i="1"/>
  <c r="AG416" i="1"/>
  <c r="AI416" i="1" s="1"/>
  <c r="AG417" i="1"/>
  <c r="AG418" i="1"/>
  <c r="AG418" i="3" s="1"/>
  <c r="AI418" i="3" s="1"/>
  <c r="AG419" i="1"/>
  <c r="AG420" i="1"/>
  <c r="AG421" i="1"/>
  <c r="AG422" i="1"/>
  <c r="AG423" i="1"/>
  <c r="AG424" i="1"/>
  <c r="AG424" i="3" s="1"/>
  <c r="AI424" i="3" s="1"/>
  <c r="AG425" i="1"/>
  <c r="AG426" i="1"/>
  <c r="AG426" i="3" s="1"/>
  <c r="AI426" i="3" s="1"/>
  <c r="AG427" i="1"/>
  <c r="AG428" i="1"/>
  <c r="AG429" i="1"/>
  <c r="AG430" i="1"/>
  <c r="AG430" i="3" s="1"/>
  <c r="AI430" i="3" s="1"/>
  <c r="AG431" i="1"/>
  <c r="AG432" i="1"/>
  <c r="AG432" i="3" s="1"/>
  <c r="AI432" i="3" s="1"/>
  <c r="AG433" i="1"/>
  <c r="AG434" i="1"/>
  <c r="AI434" i="1" s="1"/>
  <c r="AG435" i="1"/>
  <c r="AG435" i="3" s="1"/>
  <c r="AI435" i="3" s="1"/>
  <c r="AG436" i="1"/>
  <c r="AG437" i="1"/>
  <c r="AG438" i="1"/>
  <c r="AI438" i="1" s="1"/>
  <c r="AG439" i="1"/>
  <c r="AG440" i="1"/>
  <c r="AG440" i="3" s="1"/>
  <c r="AI440" i="3" s="1"/>
  <c r="AG441" i="1"/>
  <c r="AG442" i="1"/>
  <c r="AG443" i="1"/>
  <c r="AG443" i="3" s="1"/>
  <c r="AI443" i="3" s="1"/>
  <c r="AG444" i="1"/>
  <c r="AG445" i="1"/>
  <c r="AG446" i="1"/>
  <c r="AG447" i="1"/>
  <c r="AG448" i="1"/>
  <c r="AG448" i="3" s="1"/>
  <c r="AI448" i="3" s="1"/>
  <c r="AG449" i="1"/>
  <c r="AG450" i="1"/>
  <c r="AG450" i="3" s="1"/>
  <c r="AI450" i="3" s="1"/>
  <c r="AG455" i="1"/>
  <c r="AG455" i="3" s="1"/>
  <c r="AI455" i="3" s="1"/>
  <c r="AG456" i="1"/>
  <c r="AG456" i="3" s="1"/>
  <c r="AI456" i="3" s="1"/>
  <c r="AG457" i="1"/>
  <c r="AG457" i="3" s="1"/>
  <c r="AI457" i="3" s="1"/>
  <c r="AG458" i="1"/>
  <c r="AG459" i="1"/>
  <c r="AG460" i="1"/>
  <c r="AG461" i="1"/>
  <c r="AG461" i="3" s="1"/>
  <c r="AI461" i="3" s="1"/>
  <c r="AG462" i="1"/>
  <c r="AG463" i="1"/>
  <c r="AI463" i="1" s="1"/>
  <c r="AG464" i="1"/>
  <c r="AG464" i="3" s="1"/>
  <c r="AI464" i="3" s="1"/>
  <c r="AG465" i="1"/>
  <c r="AG466" i="1"/>
  <c r="AG466" i="3" s="1"/>
  <c r="AI466" i="3" s="1"/>
  <c r="AG350" i="1"/>
  <c r="AG350" i="3" s="1"/>
  <c r="AI350" i="3" s="1"/>
  <c r="AG351" i="1"/>
  <c r="AG352" i="1"/>
  <c r="AG352" i="3" s="1"/>
  <c r="AI352" i="3" s="1"/>
  <c r="AG353" i="1"/>
  <c r="AG353" i="3" s="1"/>
  <c r="AI353" i="3" s="1"/>
  <c r="AG354" i="1"/>
  <c r="AG354" i="3" s="1"/>
  <c r="AI354" i="3" s="1"/>
  <c r="AG355" i="1"/>
  <c r="AG355" i="3" s="1"/>
  <c r="AI355" i="3" s="1"/>
  <c r="AG356" i="1"/>
  <c r="AG357" i="1"/>
  <c r="AG357" i="3" s="1"/>
  <c r="AI357" i="3" s="1"/>
  <c r="AG358" i="1"/>
  <c r="AG358" i="3" s="1"/>
  <c r="AI358" i="3" s="1"/>
  <c r="AG359" i="1"/>
  <c r="AG360" i="1"/>
  <c r="AG360" i="3" s="1"/>
  <c r="AI360" i="3" s="1"/>
  <c r="AG361" i="1"/>
  <c r="AG361" i="3" s="1"/>
  <c r="AI361" i="3" s="1"/>
  <c r="AG362" i="1"/>
  <c r="AG362" i="3" s="1"/>
  <c r="AI362" i="3" s="1"/>
  <c r="AG363" i="1"/>
  <c r="AG363" i="3" s="1"/>
  <c r="AI363" i="3" s="1"/>
  <c r="AG364" i="1"/>
  <c r="AG365" i="1"/>
  <c r="AG366" i="1"/>
  <c r="AG366" i="3" s="1"/>
  <c r="AI366" i="3" s="1"/>
  <c r="AG367" i="1"/>
  <c r="AG368" i="1"/>
  <c r="AG368" i="3" s="1"/>
  <c r="AI368" i="3" s="1"/>
  <c r="AG369" i="1"/>
  <c r="AG369" i="3" s="1"/>
  <c r="AI369" i="3" s="1"/>
  <c r="AG370" i="1"/>
  <c r="AG370" i="3" s="1"/>
  <c r="AI370" i="3" s="1"/>
  <c r="AG371" i="1"/>
  <c r="AG372" i="1"/>
  <c r="AG373" i="1"/>
  <c r="AG373" i="3" s="1"/>
  <c r="AI373" i="3" s="1"/>
  <c r="AG374" i="1"/>
  <c r="AG374" i="3" s="1"/>
  <c r="AI374" i="3" s="1"/>
  <c r="AG375" i="1"/>
  <c r="AG375" i="3" s="1"/>
  <c r="AI375" i="3" s="1"/>
  <c r="AG376" i="1"/>
  <c r="AG376" i="3" s="1"/>
  <c r="AI376" i="3" s="1"/>
  <c r="AG377" i="1"/>
  <c r="AG378" i="1"/>
  <c r="AG378" i="3" s="1"/>
  <c r="AI378" i="3" s="1"/>
  <c r="AG379" i="1"/>
  <c r="AG380" i="1"/>
  <c r="AG380" i="3" s="1"/>
  <c r="AI380" i="3" s="1"/>
  <c r="AG381" i="1"/>
  <c r="AG382" i="1"/>
  <c r="AG382" i="3" s="1"/>
  <c r="AI382" i="3" s="1"/>
  <c r="AG383" i="1"/>
  <c r="AG384" i="1"/>
  <c r="AG384" i="3" s="1"/>
  <c r="AI384" i="3" s="1"/>
  <c r="AG385" i="1"/>
  <c r="AG386" i="1"/>
  <c r="AG386" i="3" s="1"/>
  <c r="AI386" i="3" s="1"/>
  <c r="AG387" i="1"/>
  <c r="AG388" i="1"/>
  <c r="AG389" i="1"/>
  <c r="AG390" i="1"/>
  <c r="AG390" i="3" s="1"/>
  <c r="AI390" i="3" s="1"/>
  <c r="AG391" i="1"/>
  <c r="AG392" i="1"/>
  <c r="AG392" i="3" s="1"/>
  <c r="AI392" i="3" s="1"/>
  <c r="AG393" i="1"/>
  <c r="AG393" i="3" s="1"/>
  <c r="AI393" i="3" s="1"/>
  <c r="AG394" i="1"/>
  <c r="AG394" i="3" s="1"/>
  <c r="AI394" i="3" s="1"/>
  <c r="AG395" i="1"/>
  <c r="AI395" i="1" s="1"/>
  <c r="AG396" i="1"/>
  <c r="AG397" i="1"/>
  <c r="AG398" i="1"/>
  <c r="AG398" i="3" s="1"/>
  <c r="AI398" i="3" s="1"/>
  <c r="AG399" i="1"/>
  <c r="AG399" i="3" s="1"/>
  <c r="AI399" i="3" s="1"/>
  <c r="AG400" i="1"/>
  <c r="AG400" i="3" s="1"/>
  <c r="AI400" i="3" s="1"/>
  <c r="AG292" i="1"/>
  <c r="AG292" i="3" s="1"/>
  <c r="AI292" i="3" s="1"/>
  <c r="AG293" i="1"/>
  <c r="AG294" i="1"/>
  <c r="AG295" i="1"/>
  <c r="AG296" i="1"/>
  <c r="AG297" i="1"/>
  <c r="AG297" i="3" s="1"/>
  <c r="AI297" i="3" s="1"/>
  <c r="AG298" i="1"/>
  <c r="AG298" i="3" s="1"/>
  <c r="AI298" i="3" s="1"/>
  <c r="AG299" i="1"/>
  <c r="AG300" i="1"/>
  <c r="AG301" i="1"/>
  <c r="AG302" i="1"/>
  <c r="AG303" i="1"/>
  <c r="AG304" i="1"/>
  <c r="AG305" i="1"/>
  <c r="AG306" i="1"/>
  <c r="AG306" i="3" s="1"/>
  <c r="AI306" i="3" s="1"/>
  <c r="AG307" i="1"/>
  <c r="AG308" i="1"/>
  <c r="AG309" i="1"/>
  <c r="AG309" i="3" s="1"/>
  <c r="AI309" i="3" s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1" i="3" s="1"/>
  <c r="AI321" i="3" s="1"/>
  <c r="AG322" i="1"/>
  <c r="AG322" i="3" s="1"/>
  <c r="AI322" i="3" s="1"/>
  <c r="AG323" i="1"/>
  <c r="AG324" i="1"/>
  <c r="AG325" i="1"/>
  <c r="AG326" i="1"/>
  <c r="AG327" i="1"/>
  <c r="AG328" i="1"/>
  <c r="AG328" i="3" s="1"/>
  <c r="AI328" i="3" s="1"/>
  <c r="AG329" i="1"/>
  <c r="AG330" i="1"/>
  <c r="AG330" i="3" s="1"/>
  <c r="AI330" i="3" s="1"/>
  <c r="AG331" i="1"/>
  <c r="AG332" i="1"/>
  <c r="AG333" i="1"/>
  <c r="AG334" i="1"/>
  <c r="AG335" i="1"/>
  <c r="AG336" i="1"/>
  <c r="AG337" i="1"/>
  <c r="AG338" i="1"/>
  <c r="AG339" i="1"/>
  <c r="AG268" i="1"/>
  <c r="AG269" i="1"/>
  <c r="AG270" i="1"/>
  <c r="AG271" i="1"/>
  <c r="AG271" i="3" s="1"/>
  <c r="AI271" i="3" s="1"/>
  <c r="AG272" i="1"/>
  <c r="AG273" i="1"/>
  <c r="AG274" i="1"/>
  <c r="AG275" i="1"/>
  <c r="AG275" i="3" s="1"/>
  <c r="AI275" i="3" s="1"/>
  <c r="AG276" i="1"/>
  <c r="AG277" i="1"/>
  <c r="AG278" i="1"/>
  <c r="AG279" i="1"/>
  <c r="AG279" i="3" s="1"/>
  <c r="AI279" i="3" s="1"/>
  <c r="AG280" i="1"/>
  <c r="AG280" i="3" s="1"/>
  <c r="AI280" i="3" s="1"/>
  <c r="AG281" i="1"/>
  <c r="AG282" i="1"/>
  <c r="AG282" i="3" s="1"/>
  <c r="AI282" i="3" s="1"/>
  <c r="AG283" i="1"/>
  <c r="AG283" i="3" s="1"/>
  <c r="AI283" i="3" s="1"/>
  <c r="AG284" i="1"/>
  <c r="AG262" i="1"/>
  <c r="AI262" i="1" s="1"/>
  <c r="AG263" i="1"/>
  <c r="AG263" i="3" s="1"/>
  <c r="AI263" i="3" s="1"/>
  <c r="AG264" i="1"/>
  <c r="AG265" i="1"/>
  <c r="AG265" i="3" s="1"/>
  <c r="AI265" i="3" s="1"/>
  <c r="AG237" i="1"/>
  <c r="AG238" i="1"/>
  <c r="AG239" i="1"/>
  <c r="AG239" i="3" s="1"/>
  <c r="AI239" i="3" s="1"/>
  <c r="AG240" i="1"/>
  <c r="AG240" i="3" s="1"/>
  <c r="AI240" i="3" s="1"/>
  <c r="AG241" i="1"/>
  <c r="AG241" i="3" s="1"/>
  <c r="AI241" i="3" s="1"/>
  <c r="AG242" i="1"/>
  <c r="AG242" i="3" s="1"/>
  <c r="AI242" i="3" s="1"/>
  <c r="AG243" i="1"/>
  <c r="AG243" i="3" s="1"/>
  <c r="AI243" i="3" s="1"/>
  <c r="AG244" i="1"/>
  <c r="AG245" i="1"/>
  <c r="AG246" i="1"/>
  <c r="AG247" i="1"/>
  <c r="AG247" i="3" s="1"/>
  <c r="AI247" i="3" s="1"/>
  <c r="AG248" i="1"/>
  <c r="AG248" i="3" s="1"/>
  <c r="AI248" i="3" s="1"/>
  <c r="AG249" i="1"/>
  <c r="AG250" i="1"/>
  <c r="AG250" i="3" s="1"/>
  <c r="AI250" i="3" s="1"/>
  <c r="AG251" i="1"/>
  <c r="AG251" i="3" s="1"/>
  <c r="AI251" i="3" s="1"/>
  <c r="AG252" i="1"/>
  <c r="AG253" i="1"/>
  <c r="AG254" i="1"/>
  <c r="AG254" i="3" s="1"/>
  <c r="AI254" i="3" s="1"/>
  <c r="AG255" i="1"/>
  <c r="AG255" i="3" s="1"/>
  <c r="AI255" i="3" s="1"/>
  <c r="AG256" i="1"/>
  <c r="AG256" i="3" s="1"/>
  <c r="AI256" i="3" s="1"/>
  <c r="AG257" i="1"/>
  <c r="AG258" i="1"/>
  <c r="AG259" i="1"/>
  <c r="AG259" i="3" s="1"/>
  <c r="AI259" i="3" s="1"/>
  <c r="AG213" i="1"/>
  <c r="AG214" i="1"/>
  <c r="AG215" i="1"/>
  <c r="AG216" i="1"/>
  <c r="AG217" i="1"/>
  <c r="AG218" i="1"/>
  <c r="AG219" i="1"/>
  <c r="AG219" i="3" s="1"/>
  <c r="AI219" i="3" s="1"/>
  <c r="AG220" i="1"/>
  <c r="AG221" i="1"/>
  <c r="AG222" i="1"/>
  <c r="AG223" i="1"/>
  <c r="AG224" i="1"/>
  <c r="AG225" i="1"/>
  <c r="AG226" i="1"/>
  <c r="AG227" i="1"/>
  <c r="AI227" i="1" s="1"/>
  <c r="AG228" i="1"/>
  <c r="AG229" i="1"/>
  <c r="AG230" i="1"/>
  <c r="AG231" i="1"/>
  <c r="AG232" i="1"/>
  <c r="AG233" i="1"/>
  <c r="AG234" i="1"/>
  <c r="AG189" i="1"/>
  <c r="AG190" i="1"/>
  <c r="AG190" i="3" s="1"/>
  <c r="AI190" i="3" s="1"/>
  <c r="AG191" i="1"/>
  <c r="AG191" i="3" s="1"/>
  <c r="AI191" i="3" s="1"/>
  <c r="AG192" i="1"/>
  <c r="AG193" i="1"/>
  <c r="AI193" i="1" s="1"/>
  <c r="AG194" i="1"/>
  <c r="AG195" i="1"/>
  <c r="AG195" i="3" s="1"/>
  <c r="AI195" i="3" s="1"/>
  <c r="AG196" i="1"/>
  <c r="AG197" i="1"/>
  <c r="AG197" i="3" s="1"/>
  <c r="AI197" i="3" s="1"/>
  <c r="AG198" i="1"/>
  <c r="AG198" i="3" s="1"/>
  <c r="AI198" i="3" s="1"/>
  <c r="AG199" i="1"/>
  <c r="AG200" i="1"/>
  <c r="AG201" i="1"/>
  <c r="AG202" i="1"/>
  <c r="AG202" i="3" s="1"/>
  <c r="AI202" i="3" s="1"/>
  <c r="AG203" i="1"/>
  <c r="AG203" i="3" s="1"/>
  <c r="AI203" i="3" s="1"/>
  <c r="AG204" i="1"/>
  <c r="AG204" i="3" s="1"/>
  <c r="AI204" i="3" s="1"/>
  <c r="AG205" i="1"/>
  <c r="AG205" i="3" s="1"/>
  <c r="AI205" i="3" s="1"/>
  <c r="AG206" i="1"/>
  <c r="AG207" i="1"/>
  <c r="AG208" i="1"/>
  <c r="AG208" i="3" s="1"/>
  <c r="AI208" i="3" s="1"/>
  <c r="AG209" i="1"/>
  <c r="AG210" i="1"/>
  <c r="AG210" i="3" s="1"/>
  <c r="AI210" i="3" s="1"/>
  <c r="AG341" i="1"/>
  <c r="AG342" i="1"/>
  <c r="AG343" i="1"/>
  <c r="AI343" i="1" s="1"/>
  <c r="AG344" i="1"/>
  <c r="AG345" i="1"/>
  <c r="AG346" i="1"/>
  <c r="AG347" i="1"/>
  <c r="AG348" i="1"/>
  <c r="AG184" i="1"/>
  <c r="AG185" i="1"/>
  <c r="AG181" i="1"/>
  <c r="AG174" i="1"/>
  <c r="AG175" i="1"/>
  <c r="AG176" i="1"/>
  <c r="AG177" i="1"/>
  <c r="AG178" i="1"/>
  <c r="AG145" i="1"/>
  <c r="AG145" i="3" s="1"/>
  <c r="AI145" i="3" s="1"/>
  <c r="AG146" i="1"/>
  <c r="AG147" i="1"/>
  <c r="AG148" i="1"/>
  <c r="AG148" i="3" s="1"/>
  <c r="AI148" i="3" s="1"/>
  <c r="AG149" i="1"/>
  <c r="AG150" i="1"/>
  <c r="AG151" i="1"/>
  <c r="AG152" i="1"/>
  <c r="AG152" i="3" s="1"/>
  <c r="AI152" i="3" s="1"/>
  <c r="AG153" i="1"/>
  <c r="AG153" i="3" s="1"/>
  <c r="AI153" i="3" s="1"/>
  <c r="AG154" i="1"/>
  <c r="AG155" i="1"/>
  <c r="AG156" i="1"/>
  <c r="AG157" i="1"/>
  <c r="AG158" i="1"/>
  <c r="AG159" i="1"/>
  <c r="AG159" i="3" s="1"/>
  <c r="AI159" i="3" s="1"/>
  <c r="AG160" i="1"/>
  <c r="AG160" i="3" s="1"/>
  <c r="AI160" i="3" s="1"/>
  <c r="AG161" i="1"/>
  <c r="AG161" i="3" s="1"/>
  <c r="AI161" i="3" s="1"/>
  <c r="AG162" i="1"/>
  <c r="AG163" i="1"/>
  <c r="AG164" i="1"/>
  <c r="AG164" i="3" s="1"/>
  <c r="AI164" i="3" s="1"/>
  <c r="AG165" i="1"/>
  <c r="AG166" i="1"/>
  <c r="AG167" i="1"/>
  <c r="AG168" i="1"/>
  <c r="AG167" i="3" s="1"/>
  <c r="AI167" i="3" s="1"/>
  <c r="AG169" i="1"/>
  <c r="AG169" i="3" s="1"/>
  <c r="AI169" i="3" s="1"/>
  <c r="AG170" i="1"/>
  <c r="AG68" i="1"/>
  <c r="AG69" i="1"/>
  <c r="AG69" i="3" s="1"/>
  <c r="AI69" i="3" s="1"/>
  <c r="AG70" i="1"/>
  <c r="AG71" i="1"/>
  <c r="AG72" i="1"/>
  <c r="AG73" i="1"/>
  <c r="AG73" i="3" s="1"/>
  <c r="AI73" i="3" s="1"/>
  <c r="AG74" i="1"/>
  <c r="AG75" i="1"/>
  <c r="AG76" i="1"/>
  <c r="AG77" i="1"/>
  <c r="AG77" i="3" s="1"/>
  <c r="AI77" i="3" s="1"/>
  <c r="AG78" i="1"/>
  <c r="AG79" i="1"/>
  <c r="AG80" i="1"/>
  <c r="AG80" i="3" s="1"/>
  <c r="AI80" i="3" s="1"/>
  <c r="AG81" i="1"/>
  <c r="AG81" i="3" s="1"/>
  <c r="AI81" i="3" s="1"/>
  <c r="AG82" i="1"/>
  <c r="AG83" i="1"/>
  <c r="AG84" i="1"/>
  <c r="AG85" i="1"/>
  <c r="AG85" i="3" s="1"/>
  <c r="AI85" i="3" s="1"/>
  <c r="AG86" i="1"/>
  <c r="AG87" i="1"/>
  <c r="AG88" i="1"/>
  <c r="AG89" i="1"/>
  <c r="AG89" i="3" s="1"/>
  <c r="AI89" i="3" s="1"/>
  <c r="AG90" i="1"/>
  <c r="AG90" i="3" s="1"/>
  <c r="AI90" i="3" s="1"/>
  <c r="AG91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0" i="3" s="1"/>
  <c r="AI110" i="3" s="1"/>
  <c r="AG111" i="1"/>
  <c r="AG111" i="3" s="1"/>
  <c r="AI111" i="3" s="1"/>
  <c r="AG112" i="1"/>
  <c r="AG113" i="1"/>
  <c r="AG114" i="1"/>
  <c r="AG115" i="1"/>
  <c r="AG116" i="1"/>
  <c r="AG116" i="3" s="1"/>
  <c r="AI116" i="3" s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2" i="3" s="1"/>
  <c r="AI132" i="3" s="1"/>
  <c r="AG133" i="1"/>
  <c r="AG134" i="1"/>
  <c r="AI134" i="1" s="1"/>
  <c r="AG135" i="1"/>
  <c r="AG136" i="1"/>
  <c r="AG137" i="1"/>
  <c r="AG138" i="1"/>
  <c r="AG139" i="1"/>
  <c r="AG140" i="1"/>
  <c r="AG141" i="1"/>
  <c r="AG142" i="1"/>
  <c r="AG143" i="1"/>
  <c r="AG143" i="3" s="1"/>
  <c r="AI143" i="3" s="1"/>
  <c r="AG20" i="1"/>
  <c r="AG21" i="1"/>
  <c r="AG21" i="3" s="1"/>
  <c r="AI21" i="3" s="1"/>
  <c r="AG22" i="1"/>
  <c r="AG22" i="3" s="1"/>
  <c r="AI22" i="3" s="1"/>
  <c r="AG23" i="1"/>
  <c r="AG24" i="1"/>
  <c r="AG25" i="1"/>
  <c r="AG25" i="3" s="1"/>
  <c r="AI25" i="3" s="1"/>
  <c r="AG26" i="1"/>
  <c r="AG27" i="1"/>
  <c r="AG28" i="1"/>
  <c r="AG28" i="3" s="1"/>
  <c r="AI28" i="3" s="1"/>
  <c r="AG29" i="1"/>
  <c r="AG29" i="3" s="1"/>
  <c r="AI29" i="3" s="1"/>
  <c r="AG30" i="1"/>
  <c r="AG31" i="1"/>
  <c r="AG32" i="1"/>
  <c r="AG33" i="1"/>
  <c r="AG33" i="3" s="1"/>
  <c r="AI33" i="3" s="1"/>
  <c r="AG34" i="1"/>
  <c r="AG35" i="1"/>
  <c r="AG36" i="1"/>
  <c r="AG37" i="1"/>
  <c r="AG37" i="3" s="1"/>
  <c r="AI37" i="3" s="1"/>
  <c r="AG38" i="1"/>
  <c r="AG39" i="1"/>
  <c r="AG40" i="1"/>
  <c r="AG41" i="1"/>
  <c r="AG41" i="3" s="1"/>
  <c r="AI41" i="3" s="1"/>
  <c r="AG42" i="1"/>
  <c r="AG43" i="1"/>
  <c r="AG44" i="1"/>
  <c r="AG45" i="1"/>
  <c r="AG45" i="3" s="1"/>
  <c r="AI45" i="3" s="1"/>
  <c r="AG46" i="1"/>
  <c r="AG47" i="1"/>
  <c r="AG48" i="1"/>
  <c r="AG48" i="3" s="1"/>
  <c r="AI48" i="3" s="1"/>
  <c r="AG49" i="1"/>
  <c r="AG49" i="3" s="1"/>
  <c r="AI49" i="3" s="1"/>
  <c r="AG50" i="1"/>
  <c r="AG51" i="1"/>
  <c r="AI51" i="1" s="1"/>
  <c r="AG52" i="1"/>
  <c r="AG52" i="3" s="1"/>
  <c r="AI52" i="3" s="1"/>
  <c r="AG53" i="1"/>
  <c r="AG53" i="3" s="1"/>
  <c r="AI53" i="3" s="1"/>
  <c r="AG54" i="1"/>
  <c r="AG54" i="3" s="1"/>
  <c r="AI54" i="3" s="1"/>
  <c r="AG55" i="1"/>
  <c r="AG56" i="1"/>
  <c r="AG57" i="1"/>
  <c r="AG57" i="3" s="1"/>
  <c r="AI57" i="3" s="1"/>
  <c r="AG58" i="1"/>
  <c r="AG59" i="1"/>
  <c r="AG60" i="1"/>
  <c r="AG61" i="1"/>
  <c r="AG61" i="3" s="1"/>
  <c r="AI61" i="3" s="1"/>
  <c r="AG62" i="1"/>
  <c r="AG63" i="1"/>
  <c r="AG65" i="3"/>
  <c r="AI65" i="3" s="1"/>
  <c r="AG66" i="3"/>
  <c r="AI66" i="3" s="1"/>
  <c r="AG67" i="3"/>
  <c r="AI67" i="3" s="1"/>
  <c r="AG93" i="3"/>
  <c r="AI93" i="3" s="1"/>
  <c r="AG94" i="3"/>
  <c r="AI94" i="3" s="1"/>
  <c r="AG95" i="3"/>
  <c r="AI95" i="3" s="1"/>
  <c r="AG134" i="3"/>
  <c r="AI134" i="3" s="1"/>
  <c r="AG17" i="3"/>
  <c r="AI17" i="3" s="1"/>
  <c r="AG18" i="3"/>
  <c r="AI18" i="3" s="1"/>
  <c r="AG19" i="3"/>
  <c r="AI19" i="3" s="1"/>
  <c r="AG183" i="3"/>
  <c r="AI183" i="3" s="1"/>
  <c r="AG180" i="3"/>
  <c r="AI180" i="3" s="1"/>
  <c r="AG173" i="3"/>
  <c r="AI173" i="3" s="1"/>
  <c r="AG291" i="3"/>
  <c r="AI291" i="3" s="1"/>
  <c r="AG286" i="3"/>
  <c r="AI286" i="3" s="1"/>
  <c r="AG287" i="3"/>
  <c r="AI287" i="3" s="1"/>
  <c r="AG288" i="3"/>
  <c r="AI288" i="3" s="1"/>
  <c r="AG289" i="3"/>
  <c r="AI289" i="3" s="1"/>
  <c r="AG267" i="3"/>
  <c r="AI267" i="3" s="1"/>
  <c r="AG261" i="3"/>
  <c r="AI261" i="3" s="1"/>
  <c r="AG236" i="3"/>
  <c r="AI236" i="3" s="1"/>
  <c r="AG212" i="3"/>
  <c r="AI212" i="3" s="1"/>
  <c r="AG188" i="3"/>
  <c r="AI188" i="3" s="1"/>
  <c r="AG403" i="3"/>
  <c r="AI403" i="3" s="1"/>
  <c r="AG404" i="3"/>
  <c r="AI404" i="3" s="1"/>
  <c r="AG405" i="3"/>
  <c r="AI405" i="3" s="1"/>
  <c r="AG452" i="3"/>
  <c r="AI452" i="3" s="1"/>
  <c r="AG453" i="3"/>
  <c r="AI453" i="3" s="1"/>
  <c r="AG454" i="3"/>
  <c r="AI454" i="3" s="1"/>
  <c r="AG576" i="3"/>
  <c r="AI576" i="3" s="1"/>
  <c r="AG577" i="3"/>
  <c r="AI577" i="3" s="1"/>
  <c r="AG578" i="3"/>
  <c r="AI578" i="3" s="1"/>
  <c r="AG579" i="3"/>
  <c r="AI579" i="3" s="1"/>
  <c r="AG580" i="3"/>
  <c r="AI580" i="3" s="1"/>
  <c r="AG581" i="3"/>
  <c r="AI581" i="3" s="1"/>
  <c r="AG535" i="3"/>
  <c r="AI535" i="3" s="1"/>
  <c r="AG536" i="3"/>
  <c r="AI536" i="3" s="1"/>
  <c r="AG537" i="3"/>
  <c r="AI537" i="3" s="1"/>
  <c r="AG478" i="3"/>
  <c r="AI478" i="3" s="1"/>
  <c r="AG479" i="3"/>
  <c r="AI479" i="3" s="1"/>
  <c r="AG480" i="3"/>
  <c r="AI480" i="3" s="1"/>
  <c r="AG739" i="3"/>
  <c r="AI739" i="3" s="1"/>
  <c r="AG735" i="3"/>
  <c r="AI735" i="3" s="1"/>
  <c r="AG672" i="3"/>
  <c r="AI672" i="3" s="1"/>
  <c r="AG673" i="3"/>
  <c r="AI673" i="3" s="1"/>
  <c r="AG674" i="3"/>
  <c r="AI674" i="3" s="1"/>
  <c r="AG688" i="3"/>
  <c r="AI688" i="3" s="1"/>
  <c r="AG689" i="3"/>
  <c r="AI689" i="3" s="1"/>
  <c r="AG690" i="3"/>
  <c r="AI690" i="3" s="1"/>
  <c r="AG808" i="3"/>
  <c r="AI808" i="3" s="1"/>
  <c r="AG809" i="3"/>
  <c r="AI809" i="3" s="1"/>
  <c r="AG810" i="3"/>
  <c r="AI810" i="3" s="1"/>
  <c r="AG801" i="3"/>
  <c r="AI801" i="3" s="1"/>
  <c r="AG802" i="3"/>
  <c r="AI802" i="3" s="1"/>
  <c r="AG791" i="3"/>
  <c r="AI791" i="3" s="1"/>
  <c r="AG792" i="3"/>
  <c r="AI792" i="3" s="1"/>
  <c r="AG898" i="3"/>
  <c r="AI898" i="3" s="1"/>
  <c r="AG883" i="3"/>
  <c r="AI883" i="3" s="1"/>
  <c r="AG857" i="3"/>
  <c r="AI857" i="3" s="1"/>
  <c r="AG1112" i="3"/>
  <c r="AI1112" i="3" s="1"/>
  <c r="AG1113" i="3"/>
  <c r="AI1113" i="3" s="1"/>
  <c r="AG1114" i="3"/>
  <c r="AI1114" i="3" s="1"/>
  <c r="AG1029" i="3"/>
  <c r="AI1029" i="3" s="1"/>
  <c r="AG1022" i="3"/>
  <c r="AI1022" i="3" s="1"/>
  <c r="AG1008" i="3"/>
  <c r="AI1008" i="3" s="1"/>
  <c r="AG1001" i="3"/>
  <c r="AI1001" i="3" s="1"/>
  <c r="AG1131" i="3"/>
  <c r="AI1131" i="3" s="1"/>
  <c r="AG1132" i="3"/>
  <c r="AI1132" i="3" s="1"/>
  <c r="AG1133" i="3"/>
  <c r="AI1133" i="3" s="1"/>
  <c r="AG1210" i="3"/>
  <c r="AI1210" i="3" s="1"/>
  <c r="AG1211" i="3"/>
  <c r="AI1211" i="3" s="1"/>
  <c r="AG1212" i="3"/>
  <c r="AI1212" i="3" s="1"/>
  <c r="AH7" i="3"/>
  <c r="AH8" i="3"/>
  <c r="AH9" i="3"/>
  <c r="AI65" i="1"/>
  <c r="AI66" i="1"/>
  <c r="AI67" i="1"/>
  <c r="AI93" i="1"/>
  <c r="AI94" i="1"/>
  <c r="AI95" i="1"/>
  <c r="AI18" i="1"/>
  <c r="AI19" i="1"/>
  <c r="AI183" i="1"/>
  <c r="AI180" i="1"/>
  <c r="AI173" i="1"/>
  <c r="AI291" i="1"/>
  <c r="AI286" i="1"/>
  <c r="AI287" i="1"/>
  <c r="AI288" i="1"/>
  <c r="AI289" i="1"/>
  <c r="AI267" i="1"/>
  <c r="AI261" i="1"/>
  <c r="AI236" i="1"/>
  <c r="AI212" i="1"/>
  <c r="AI188" i="1"/>
  <c r="AI403" i="1"/>
  <c r="AI404" i="1"/>
  <c r="AI405" i="1"/>
  <c r="AI452" i="1"/>
  <c r="AI453" i="1"/>
  <c r="AI454" i="1"/>
  <c r="AI576" i="1"/>
  <c r="AI577" i="1"/>
  <c r="AI578" i="1"/>
  <c r="AI579" i="1"/>
  <c r="AI580" i="1"/>
  <c r="AI581" i="1"/>
  <c r="AI535" i="1"/>
  <c r="AI536" i="1"/>
  <c r="AI537" i="1"/>
  <c r="AI478" i="1"/>
  <c r="AI479" i="1"/>
  <c r="AI480" i="1"/>
  <c r="AI739" i="1"/>
  <c r="AI735" i="1"/>
  <c r="AI672" i="1"/>
  <c r="AI673" i="1"/>
  <c r="AI674" i="1"/>
  <c r="AI688" i="1"/>
  <c r="AI689" i="1"/>
  <c r="AI690" i="1"/>
  <c r="AI808" i="1"/>
  <c r="AI809" i="1"/>
  <c r="AI810" i="1"/>
  <c r="AI801" i="1"/>
  <c r="AI802" i="1"/>
  <c r="AI791" i="1"/>
  <c r="AI792" i="1"/>
  <c r="AI899" i="1"/>
  <c r="AI883" i="1"/>
  <c r="AI857" i="1"/>
  <c r="AI1113" i="1"/>
  <c r="AI1114" i="1"/>
  <c r="AI1115" i="1"/>
  <c r="AI1030" i="1"/>
  <c r="AI1023" i="1"/>
  <c r="AI1009" i="1"/>
  <c r="AI1002" i="1"/>
  <c r="AI1132" i="1"/>
  <c r="AI1133" i="1"/>
  <c r="AI1134" i="1"/>
  <c r="AI1211" i="1"/>
  <c r="AI1212" i="1"/>
  <c r="AI1213" i="1"/>
  <c r="AI1354" i="3"/>
  <c r="AI1353" i="3"/>
  <c r="AI1352" i="3"/>
  <c r="AI1351" i="3"/>
  <c r="AI1350" i="3"/>
  <c r="AI1349" i="3"/>
  <c r="AI1348" i="3"/>
  <c r="AI1347" i="3"/>
  <c r="AI1346" i="3"/>
  <c r="AF1260" i="3"/>
  <c r="AE1260" i="3"/>
  <c r="AD1260" i="3"/>
  <c r="AC1260" i="3"/>
  <c r="AB1260" i="3"/>
  <c r="AA1260" i="3"/>
  <c r="Z1260" i="3"/>
  <c r="V1260" i="3"/>
  <c r="Y1260" i="3"/>
  <c r="W1260" i="3"/>
  <c r="U1260" i="3"/>
  <c r="AF1259" i="3"/>
  <c r="AE1259" i="3"/>
  <c r="AD1259" i="3"/>
  <c r="AC1259" i="3"/>
  <c r="AB1259" i="3"/>
  <c r="AA1259" i="3"/>
  <c r="Z1259" i="3"/>
  <c r="V1259" i="3"/>
  <c r="Y1259" i="3"/>
  <c r="W1259" i="3"/>
  <c r="U1259" i="3"/>
  <c r="V1044" i="3"/>
  <c r="V1043" i="3"/>
  <c r="V1042" i="3"/>
  <c r="V1041" i="3"/>
  <c r="V1040" i="3"/>
  <c r="U1043" i="3"/>
  <c r="U1042" i="3"/>
  <c r="U1041" i="3"/>
  <c r="U1040" i="3"/>
  <c r="W1041" i="3"/>
  <c r="Y1041" i="3"/>
  <c r="Z1041" i="3"/>
  <c r="AA1041" i="3"/>
  <c r="AB1041" i="3"/>
  <c r="AC1041" i="3"/>
  <c r="AD1041" i="3"/>
  <c r="AE1041" i="3"/>
  <c r="AF1041" i="3"/>
  <c r="W1042" i="3"/>
  <c r="Y1042" i="3"/>
  <c r="Z1042" i="3"/>
  <c r="AA1042" i="3"/>
  <c r="AB1042" i="3"/>
  <c r="AC1042" i="3"/>
  <c r="AD1042" i="3"/>
  <c r="AE1042" i="3"/>
  <c r="AF1042" i="3"/>
  <c r="W1043" i="3"/>
  <c r="Y1043" i="3"/>
  <c r="Z1043" i="3"/>
  <c r="AA1043" i="3"/>
  <c r="AB1043" i="3"/>
  <c r="AC1043" i="3"/>
  <c r="AD1043" i="3"/>
  <c r="AE1043" i="3"/>
  <c r="AF1043" i="3"/>
  <c r="AF1040" i="3"/>
  <c r="AE1040" i="3"/>
  <c r="AD1040" i="3"/>
  <c r="AC1040" i="3"/>
  <c r="AB1040" i="3"/>
  <c r="AA1040" i="3"/>
  <c r="Z1040" i="3"/>
  <c r="Y1040" i="3"/>
  <c r="W1040" i="3"/>
  <c r="AF937" i="3"/>
  <c r="AE937" i="3"/>
  <c r="AD937" i="3"/>
  <c r="AB937" i="3"/>
  <c r="AA937" i="3"/>
  <c r="AC937" i="3"/>
  <c r="Z937" i="3"/>
  <c r="Y937" i="3"/>
  <c r="W937" i="3"/>
  <c r="V937" i="3"/>
  <c r="U937" i="3"/>
  <c r="AA620" i="3"/>
  <c r="AA441" i="3"/>
  <c r="AA440" i="3"/>
  <c r="AA439" i="3"/>
  <c r="AA438" i="3"/>
  <c r="AD574" i="3"/>
  <c r="AD573" i="3"/>
  <c r="AF574" i="3"/>
  <c r="AE574" i="3"/>
  <c r="AC574" i="3"/>
  <c r="AB574" i="3"/>
  <c r="AA574" i="3"/>
  <c r="Z574" i="3"/>
  <c r="Y574" i="3"/>
  <c r="W574" i="3"/>
  <c r="V574" i="3"/>
  <c r="U574" i="3"/>
  <c r="AF573" i="3"/>
  <c r="AE573" i="3"/>
  <c r="AC573" i="3"/>
  <c r="AB573" i="3"/>
  <c r="AA573" i="3"/>
  <c r="Z573" i="3"/>
  <c r="Y573" i="3"/>
  <c r="W573" i="3"/>
  <c r="V573" i="3"/>
  <c r="U573" i="3"/>
  <c r="AD171" i="3"/>
  <c r="AD170" i="3"/>
  <c r="AD169" i="3"/>
  <c r="AD168" i="3"/>
  <c r="AD167" i="3"/>
  <c r="AD166" i="3"/>
  <c r="AF166" i="3"/>
  <c r="AE166" i="3"/>
  <c r="AC166" i="3"/>
  <c r="AB166" i="3"/>
  <c r="AA166" i="3"/>
  <c r="Z166" i="3"/>
  <c r="Y166" i="3"/>
  <c r="W166" i="3"/>
  <c r="V166" i="3"/>
  <c r="U166" i="3"/>
  <c r="U11" i="3"/>
  <c r="U10" i="3"/>
  <c r="U8" i="3"/>
  <c r="U7" i="3"/>
  <c r="AG1345" i="3"/>
  <c r="AF1345" i="3"/>
  <c r="AE1345" i="3"/>
  <c r="AD1345" i="3"/>
  <c r="AC1345" i="3"/>
  <c r="AB1345" i="3"/>
  <c r="AA1345" i="3"/>
  <c r="Z1345" i="3"/>
  <c r="Y1345" i="3"/>
  <c r="X1345" i="3"/>
  <c r="W1345" i="3"/>
  <c r="V1345" i="3"/>
  <c r="U1345" i="3"/>
  <c r="AF1344" i="3"/>
  <c r="AE1344" i="3"/>
  <c r="AD1344" i="3"/>
  <c r="AC1344" i="3"/>
  <c r="AB1344" i="3"/>
  <c r="AA1344" i="3"/>
  <c r="Z1344" i="3"/>
  <c r="Y1344" i="3"/>
  <c r="X1344" i="3"/>
  <c r="W1344" i="3"/>
  <c r="V1344" i="3"/>
  <c r="U1344" i="3"/>
  <c r="AF1343" i="3"/>
  <c r="AE1343" i="3"/>
  <c r="AD1343" i="3"/>
  <c r="AC1343" i="3"/>
  <c r="AB1343" i="3"/>
  <c r="AA1343" i="3"/>
  <c r="Z1343" i="3"/>
  <c r="Y1343" i="3"/>
  <c r="X1343" i="3"/>
  <c r="W1343" i="3"/>
  <c r="V1343" i="3"/>
  <c r="U1343" i="3"/>
  <c r="AF1342" i="3"/>
  <c r="AE1342" i="3"/>
  <c r="AD1342" i="3"/>
  <c r="AC1342" i="3"/>
  <c r="AB1342" i="3"/>
  <c r="AA1342" i="3"/>
  <c r="Z1342" i="3"/>
  <c r="Y1342" i="3"/>
  <c r="X1342" i="3"/>
  <c r="W1342" i="3"/>
  <c r="V1342" i="3"/>
  <c r="U1342" i="3"/>
  <c r="AF1341" i="3"/>
  <c r="AE1341" i="3"/>
  <c r="AD1341" i="3"/>
  <c r="AC1341" i="3"/>
  <c r="AB1341" i="3"/>
  <c r="AA1341" i="3"/>
  <c r="Z1341" i="3"/>
  <c r="Y1341" i="3"/>
  <c r="X1341" i="3"/>
  <c r="W1341" i="3"/>
  <c r="V1341" i="3"/>
  <c r="U1341" i="3"/>
  <c r="AF1340" i="3"/>
  <c r="AE1340" i="3"/>
  <c r="AD1340" i="3"/>
  <c r="AC1340" i="3"/>
  <c r="AB1340" i="3"/>
  <c r="AA1340" i="3"/>
  <c r="Z1340" i="3"/>
  <c r="Y1340" i="3"/>
  <c r="X1340" i="3"/>
  <c r="W1340" i="3"/>
  <c r="V1340" i="3"/>
  <c r="U1340" i="3"/>
  <c r="AF1339" i="3"/>
  <c r="AE1339" i="3"/>
  <c r="AD1339" i="3"/>
  <c r="AC1339" i="3"/>
  <c r="AB1339" i="3"/>
  <c r="AA1339" i="3"/>
  <c r="Z1339" i="3"/>
  <c r="Y1339" i="3"/>
  <c r="X1339" i="3"/>
  <c r="W1339" i="3"/>
  <c r="V1339" i="3"/>
  <c r="U1339" i="3"/>
  <c r="AF1338" i="3"/>
  <c r="AE1338" i="3"/>
  <c r="AD1338" i="3"/>
  <c r="AC1338" i="3"/>
  <c r="AB1338" i="3"/>
  <c r="AA1338" i="3"/>
  <c r="Z1338" i="3"/>
  <c r="Y1338" i="3"/>
  <c r="X1338" i="3"/>
  <c r="W1338" i="3"/>
  <c r="V1338" i="3"/>
  <c r="U1338" i="3"/>
  <c r="AF1337" i="3"/>
  <c r="AE1337" i="3"/>
  <c r="AD1337" i="3"/>
  <c r="AC1337" i="3"/>
  <c r="AB1337" i="3"/>
  <c r="AA1337" i="3"/>
  <c r="Z1337" i="3"/>
  <c r="Y1337" i="3"/>
  <c r="X1337" i="3"/>
  <c r="W1337" i="3"/>
  <c r="V1337" i="3"/>
  <c r="U1337" i="3"/>
  <c r="AF1336" i="3"/>
  <c r="AE1336" i="3"/>
  <c r="AD1336" i="3"/>
  <c r="AC1336" i="3"/>
  <c r="AB1336" i="3"/>
  <c r="AA1336" i="3"/>
  <c r="Z1336" i="3"/>
  <c r="Y1336" i="3"/>
  <c r="X1336" i="3"/>
  <c r="W1336" i="3"/>
  <c r="V1336" i="3"/>
  <c r="U1336" i="3"/>
  <c r="AF1335" i="3"/>
  <c r="AE1335" i="3"/>
  <c r="AD1335" i="3"/>
  <c r="AC1335" i="3"/>
  <c r="AB1335" i="3"/>
  <c r="AA1335" i="3"/>
  <c r="Z1335" i="3"/>
  <c r="Y1335" i="3"/>
  <c r="X1335" i="3"/>
  <c r="W1335" i="3"/>
  <c r="V1335" i="3"/>
  <c r="U1335" i="3"/>
  <c r="AF1334" i="3"/>
  <c r="AE1334" i="3"/>
  <c r="AD1334" i="3"/>
  <c r="AC1334" i="3"/>
  <c r="AB1334" i="3"/>
  <c r="AA1334" i="3"/>
  <c r="Z1334" i="3"/>
  <c r="Y1334" i="3"/>
  <c r="X1334" i="3"/>
  <c r="W1334" i="3"/>
  <c r="V1334" i="3"/>
  <c r="U1334" i="3"/>
  <c r="AF1333" i="3"/>
  <c r="AE1333" i="3"/>
  <c r="AD1333" i="3"/>
  <c r="AC1333" i="3"/>
  <c r="AB1333" i="3"/>
  <c r="AA1333" i="3"/>
  <c r="Z1333" i="3"/>
  <c r="Y1333" i="3"/>
  <c r="X1333" i="3"/>
  <c r="W1333" i="3"/>
  <c r="V1333" i="3"/>
  <c r="U1333" i="3"/>
  <c r="AF1332" i="3"/>
  <c r="AE1332" i="3"/>
  <c r="AD1332" i="3"/>
  <c r="AC1332" i="3"/>
  <c r="AB1332" i="3"/>
  <c r="AA1332" i="3"/>
  <c r="Z1332" i="3"/>
  <c r="Y1332" i="3"/>
  <c r="X1332" i="3"/>
  <c r="W1332" i="3"/>
  <c r="V1332" i="3"/>
  <c r="U1332" i="3"/>
  <c r="AF1331" i="3"/>
  <c r="AE1331" i="3"/>
  <c r="AD1331" i="3"/>
  <c r="AC1331" i="3"/>
  <c r="AB1331" i="3"/>
  <c r="AA1331" i="3"/>
  <c r="Z1331" i="3"/>
  <c r="Y1331" i="3"/>
  <c r="X1331" i="3"/>
  <c r="W1331" i="3"/>
  <c r="V1331" i="3"/>
  <c r="U1331" i="3"/>
  <c r="AF1330" i="3"/>
  <c r="AE1330" i="3"/>
  <c r="AD1330" i="3"/>
  <c r="AC1330" i="3"/>
  <c r="AB1330" i="3"/>
  <c r="AA1330" i="3"/>
  <c r="Z1330" i="3"/>
  <c r="Y1330" i="3"/>
  <c r="X1330" i="3"/>
  <c r="W1330" i="3"/>
  <c r="V1330" i="3"/>
  <c r="U1330" i="3"/>
  <c r="AF1329" i="3"/>
  <c r="AE1329" i="3"/>
  <c r="AD1329" i="3"/>
  <c r="AC1329" i="3"/>
  <c r="AB1329" i="3"/>
  <c r="AA1329" i="3"/>
  <c r="Z1329" i="3"/>
  <c r="Y1329" i="3"/>
  <c r="X1329" i="3"/>
  <c r="W1329" i="3"/>
  <c r="V1329" i="3"/>
  <c r="U1329" i="3"/>
  <c r="AF1328" i="3"/>
  <c r="AE1328" i="3"/>
  <c r="AD1328" i="3"/>
  <c r="AC1328" i="3"/>
  <c r="AB1328" i="3"/>
  <c r="AA1328" i="3"/>
  <c r="Z1328" i="3"/>
  <c r="Y1328" i="3"/>
  <c r="X1328" i="3"/>
  <c r="W1328" i="3"/>
  <c r="V1328" i="3"/>
  <c r="U1328" i="3"/>
  <c r="AF1327" i="3"/>
  <c r="AE1327" i="3"/>
  <c r="AD1327" i="3"/>
  <c r="AC1327" i="3"/>
  <c r="AB1327" i="3"/>
  <c r="AA1327" i="3"/>
  <c r="Z1327" i="3"/>
  <c r="Y1327" i="3"/>
  <c r="X1327" i="3"/>
  <c r="W1327" i="3"/>
  <c r="V1327" i="3"/>
  <c r="U1327" i="3"/>
  <c r="AF1326" i="3"/>
  <c r="AE1326" i="3"/>
  <c r="AD1326" i="3"/>
  <c r="AC1326" i="3"/>
  <c r="AB1326" i="3"/>
  <c r="AA1326" i="3"/>
  <c r="Z1326" i="3"/>
  <c r="Y1326" i="3"/>
  <c r="X1326" i="3"/>
  <c r="W1326" i="3"/>
  <c r="V1326" i="3"/>
  <c r="U1326" i="3"/>
  <c r="AF1325" i="3"/>
  <c r="AE1325" i="3"/>
  <c r="AD1325" i="3"/>
  <c r="AC1325" i="3"/>
  <c r="AB1325" i="3"/>
  <c r="AA1325" i="3"/>
  <c r="Z1325" i="3"/>
  <c r="Y1325" i="3"/>
  <c r="X1325" i="3"/>
  <c r="W1325" i="3"/>
  <c r="V1325" i="3"/>
  <c r="U1325" i="3"/>
  <c r="AF1324" i="3"/>
  <c r="AE1324" i="3"/>
  <c r="AD1324" i="3"/>
  <c r="AC1324" i="3"/>
  <c r="AB1324" i="3"/>
  <c r="AA1324" i="3"/>
  <c r="Z1324" i="3"/>
  <c r="Y1324" i="3"/>
  <c r="X1324" i="3"/>
  <c r="W1324" i="3"/>
  <c r="V1324" i="3"/>
  <c r="U1324" i="3"/>
  <c r="AF1323" i="3"/>
  <c r="AE1323" i="3"/>
  <c r="AD1323" i="3"/>
  <c r="AC1323" i="3"/>
  <c r="AB1323" i="3"/>
  <c r="AA1323" i="3"/>
  <c r="Z1323" i="3"/>
  <c r="Y1323" i="3"/>
  <c r="X1323" i="3"/>
  <c r="W1323" i="3"/>
  <c r="V1323" i="3"/>
  <c r="U1323" i="3"/>
  <c r="AF1322" i="3"/>
  <c r="AE1322" i="3"/>
  <c r="AD1322" i="3"/>
  <c r="AC1322" i="3"/>
  <c r="AB1322" i="3"/>
  <c r="AA1322" i="3"/>
  <c r="Z1322" i="3"/>
  <c r="Y1322" i="3"/>
  <c r="X1322" i="3"/>
  <c r="W1322" i="3"/>
  <c r="V1322" i="3"/>
  <c r="U1322" i="3"/>
  <c r="AF1321" i="3"/>
  <c r="AE1321" i="3"/>
  <c r="AD1321" i="3"/>
  <c r="AC1321" i="3"/>
  <c r="AB1321" i="3"/>
  <c r="AA1321" i="3"/>
  <c r="Z1321" i="3"/>
  <c r="Y1321" i="3"/>
  <c r="X1321" i="3"/>
  <c r="W1321" i="3"/>
  <c r="V1321" i="3"/>
  <c r="U1321" i="3"/>
  <c r="AF1320" i="3"/>
  <c r="AE1320" i="3"/>
  <c r="AD1320" i="3"/>
  <c r="AC1320" i="3"/>
  <c r="AB1320" i="3"/>
  <c r="AA1320" i="3"/>
  <c r="Z1320" i="3"/>
  <c r="Y1320" i="3"/>
  <c r="X1320" i="3"/>
  <c r="W1320" i="3"/>
  <c r="V1320" i="3"/>
  <c r="U1320" i="3"/>
  <c r="AF1319" i="3"/>
  <c r="AE1319" i="3"/>
  <c r="AD1319" i="3"/>
  <c r="AC1319" i="3"/>
  <c r="AB1319" i="3"/>
  <c r="AA1319" i="3"/>
  <c r="Z1319" i="3"/>
  <c r="Y1319" i="3"/>
  <c r="X1319" i="3"/>
  <c r="W1319" i="3"/>
  <c r="V1319" i="3"/>
  <c r="U1319" i="3"/>
  <c r="AF1318" i="3"/>
  <c r="AE1318" i="3"/>
  <c r="AD1318" i="3"/>
  <c r="AC1318" i="3"/>
  <c r="AB1318" i="3"/>
  <c r="AA1318" i="3"/>
  <c r="Z1318" i="3"/>
  <c r="Y1318" i="3"/>
  <c r="X1318" i="3"/>
  <c r="W1318" i="3"/>
  <c r="V1318" i="3"/>
  <c r="U1318" i="3"/>
  <c r="AF1317" i="3"/>
  <c r="AE1317" i="3"/>
  <c r="AD1317" i="3"/>
  <c r="AC1317" i="3"/>
  <c r="AB1317" i="3"/>
  <c r="AA1317" i="3"/>
  <c r="Z1317" i="3"/>
  <c r="Y1317" i="3"/>
  <c r="X1317" i="3"/>
  <c r="W1317" i="3"/>
  <c r="V1317" i="3"/>
  <c r="U1317" i="3"/>
  <c r="AF1316" i="3"/>
  <c r="AE1316" i="3"/>
  <c r="AD1316" i="3"/>
  <c r="AC1316" i="3"/>
  <c r="AB1316" i="3"/>
  <c r="AA1316" i="3"/>
  <c r="Z1316" i="3"/>
  <c r="Y1316" i="3"/>
  <c r="X1316" i="3"/>
  <c r="W1316" i="3"/>
  <c r="V1316" i="3"/>
  <c r="U1316" i="3"/>
  <c r="AF1315" i="3"/>
  <c r="AE1315" i="3"/>
  <c r="AD1315" i="3"/>
  <c r="AC1315" i="3"/>
  <c r="AB1315" i="3"/>
  <c r="AA1315" i="3"/>
  <c r="Z1315" i="3"/>
  <c r="Y1315" i="3"/>
  <c r="X1315" i="3"/>
  <c r="W1315" i="3"/>
  <c r="V1315" i="3"/>
  <c r="U1315" i="3"/>
  <c r="AG1314" i="3"/>
  <c r="AF1314" i="3"/>
  <c r="AE1314" i="3"/>
  <c r="AD1314" i="3"/>
  <c r="AC1314" i="3"/>
  <c r="AB1314" i="3"/>
  <c r="AA1314" i="3"/>
  <c r="Z1314" i="3"/>
  <c r="Y1314" i="3"/>
  <c r="X1314" i="3"/>
  <c r="W1314" i="3"/>
  <c r="V1314" i="3"/>
  <c r="U1314" i="3"/>
  <c r="AF1313" i="3"/>
  <c r="AE1313" i="3"/>
  <c r="AD1313" i="3"/>
  <c r="AC1313" i="3"/>
  <c r="AB1313" i="3"/>
  <c r="AA1313" i="3"/>
  <c r="Z1313" i="3"/>
  <c r="Y1313" i="3"/>
  <c r="X1313" i="3"/>
  <c r="W1313" i="3"/>
  <c r="V1313" i="3"/>
  <c r="U1313" i="3"/>
  <c r="AF1312" i="3"/>
  <c r="AE1312" i="3"/>
  <c r="AD1312" i="3"/>
  <c r="AC1312" i="3"/>
  <c r="AB1312" i="3"/>
  <c r="AA1312" i="3"/>
  <c r="Z1312" i="3"/>
  <c r="Y1312" i="3"/>
  <c r="W1312" i="3"/>
  <c r="V1312" i="3"/>
  <c r="U1312" i="3"/>
  <c r="AF1311" i="3"/>
  <c r="AE1311" i="3"/>
  <c r="AD1311" i="3"/>
  <c r="AC1311" i="3"/>
  <c r="AB1311" i="3"/>
  <c r="AA1311" i="3"/>
  <c r="Z1311" i="3"/>
  <c r="Y1311" i="3"/>
  <c r="W1311" i="3"/>
  <c r="V1311" i="3"/>
  <c r="U1311" i="3"/>
  <c r="AF1310" i="3"/>
  <c r="AE1310" i="3"/>
  <c r="AD1310" i="3"/>
  <c r="AC1310" i="3"/>
  <c r="AB1310" i="3"/>
  <c r="AA1310" i="3"/>
  <c r="Z1310" i="3"/>
  <c r="Y1310" i="3"/>
  <c r="W1310" i="3"/>
  <c r="V1310" i="3"/>
  <c r="U1310" i="3"/>
  <c r="AF1309" i="3"/>
  <c r="AE1309" i="3"/>
  <c r="AD1309" i="3"/>
  <c r="AC1309" i="3"/>
  <c r="AB1309" i="3"/>
  <c r="AA1309" i="3"/>
  <c r="Z1309" i="3"/>
  <c r="Y1309" i="3"/>
  <c r="W1309" i="3"/>
  <c r="V1309" i="3"/>
  <c r="U1309" i="3"/>
  <c r="AF1308" i="3"/>
  <c r="AE1308" i="3"/>
  <c r="AD1308" i="3"/>
  <c r="AC1308" i="3"/>
  <c r="AB1308" i="3"/>
  <c r="AA1308" i="3"/>
  <c r="Z1308" i="3"/>
  <c r="Y1308" i="3"/>
  <c r="W1308" i="3"/>
  <c r="V1308" i="3"/>
  <c r="U1308" i="3"/>
  <c r="AF1307" i="3"/>
  <c r="AE1307" i="3"/>
  <c r="AD1307" i="3"/>
  <c r="AC1307" i="3"/>
  <c r="AB1307" i="3"/>
  <c r="AA1307" i="3"/>
  <c r="Z1307" i="3"/>
  <c r="Y1307" i="3"/>
  <c r="W1307" i="3"/>
  <c r="V1307" i="3"/>
  <c r="U1307" i="3"/>
  <c r="AF1306" i="3"/>
  <c r="AE1306" i="3"/>
  <c r="AD1306" i="3"/>
  <c r="AC1306" i="3"/>
  <c r="AB1306" i="3"/>
  <c r="AA1306" i="3"/>
  <c r="Z1306" i="3"/>
  <c r="Y1306" i="3"/>
  <c r="W1306" i="3"/>
  <c r="V1306" i="3"/>
  <c r="U1306" i="3"/>
  <c r="AF1305" i="3"/>
  <c r="AE1305" i="3"/>
  <c r="AD1305" i="3"/>
  <c r="AC1305" i="3"/>
  <c r="AB1305" i="3"/>
  <c r="AA1305" i="3"/>
  <c r="Z1305" i="3"/>
  <c r="Y1305" i="3"/>
  <c r="W1305" i="3"/>
  <c r="V1305" i="3"/>
  <c r="U1305" i="3"/>
  <c r="AF1304" i="3"/>
  <c r="AE1304" i="3"/>
  <c r="AD1304" i="3"/>
  <c r="AC1304" i="3"/>
  <c r="AB1304" i="3"/>
  <c r="AA1304" i="3"/>
  <c r="Z1304" i="3"/>
  <c r="Y1304" i="3"/>
  <c r="W1304" i="3"/>
  <c r="V1304" i="3"/>
  <c r="U1304" i="3"/>
  <c r="AF1303" i="3"/>
  <c r="AE1303" i="3"/>
  <c r="AD1303" i="3"/>
  <c r="AC1303" i="3"/>
  <c r="AB1303" i="3"/>
  <c r="AA1303" i="3"/>
  <c r="Z1303" i="3"/>
  <c r="Y1303" i="3"/>
  <c r="W1303" i="3"/>
  <c r="V1303" i="3"/>
  <c r="U1303" i="3"/>
  <c r="AF1302" i="3"/>
  <c r="AE1302" i="3"/>
  <c r="AD1302" i="3"/>
  <c r="AC1302" i="3"/>
  <c r="AB1302" i="3"/>
  <c r="AA1302" i="3"/>
  <c r="Z1302" i="3"/>
  <c r="Y1302" i="3"/>
  <c r="W1302" i="3"/>
  <c r="V1302" i="3"/>
  <c r="U1302" i="3"/>
  <c r="AF1301" i="3"/>
  <c r="AE1301" i="3"/>
  <c r="AD1301" i="3"/>
  <c r="AC1301" i="3"/>
  <c r="AB1301" i="3"/>
  <c r="AA1301" i="3"/>
  <c r="Z1301" i="3"/>
  <c r="Y1301" i="3"/>
  <c r="W1301" i="3"/>
  <c r="V1301" i="3"/>
  <c r="U1301" i="3"/>
  <c r="AF1300" i="3"/>
  <c r="AE1300" i="3"/>
  <c r="AD1300" i="3"/>
  <c r="AC1300" i="3"/>
  <c r="AB1300" i="3"/>
  <c r="AA1300" i="3"/>
  <c r="Z1300" i="3"/>
  <c r="Y1300" i="3"/>
  <c r="W1300" i="3"/>
  <c r="V1300" i="3"/>
  <c r="U1300" i="3"/>
  <c r="AF1299" i="3"/>
  <c r="AE1299" i="3"/>
  <c r="AD1299" i="3"/>
  <c r="AC1299" i="3"/>
  <c r="AB1299" i="3"/>
  <c r="AA1299" i="3"/>
  <c r="Z1299" i="3"/>
  <c r="Y1299" i="3"/>
  <c r="W1299" i="3"/>
  <c r="V1299" i="3"/>
  <c r="U1299" i="3"/>
  <c r="AF1298" i="3"/>
  <c r="AE1298" i="3"/>
  <c r="AD1298" i="3"/>
  <c r="AC1298" i="3"/>
  <c r="AB1298" i="3"/>
  <c r="AA1298" i="3"/>
  <c r="Z1298" i="3"/>
  <c r="Y1298" i="3"/>
  <c r="W1298" i="3"/>
  <c r="V1298" i="3"/>
  <c r="U1298" i="3"/>
  <c r="AF1297" i="3"/>
  <c r="AE1297" i="3"/>
  <c r="AD1297" i="3"/>
  <c r="AC1297" i="3"/>
  <c r="AB1297" i="3"/>
  <c r="AA1297" i="3"/>
  <c r="Z1297" i="3"/>
  <c r="Y1297" i="3"/>
  <c r="W1297" i="3"/>
  <c r="V1297" i="3"/>
  <c r="U1297" i="3"/>
  <c r="AF1296" i="3"/>
  <c r="AE1296" i="3"/>
  <c r="AD1296" i="3"/>
  <c r="AC1296" i="3"/>
  <c r="AB1296" i="3"/>
  <c r="AA1296" i="3"/>
  <c r="Z1296" i="3"/>
  <c r="Y1296" i="3"/>
  <c r="W1296" i="3"/>
  <c r="V1296" i="3"/>
  <c r="U1296" i="3"/>
  <c r="AF1295" i="3"/>
  <c r="AE1295" i="3"/>
  <c r="AD1295" i="3"/>
  <c r="AC1295" i="3"/>
  <c r="AB1295" i="3"/>
  <c r="AA1295" i="3"/>
  <c r="Z1295" i="3"/>
  <c r="Y1295" i="3"/>
  <c r="W1295" i="3"/>
  <c r="V1295" i="3"/>
  <c r="U1295" i="3"/>
  <c r="AF1294" i="3"/>
  <c r="AE1294" i="3"/>
  <c r="AD1294" i="3"/>
  <c r="AC1294" i="3"/>
  <c r="AB1294" i="3"/>
  <c r="AA1294" i="3"/>
  <c r="Z1294" i="3"/>
  <c r="Y1294" i="3"/>
  <c r="W1294" i="3"/>
  <c r="V1294" i="3"/>
  <c r="U1294" i="3"/>
  <c r="AF1293" i="3"/>
  <c r="AE1293" i="3"/>
  <c r="AD1293" i="3"/>
  <c r="AC1293" i="3"/>
  <c r="AB1293" i="3"/>
  <c r="AA1293" i="3"/>
  <c r="Z1293" i="3"/>
  <c r="Y1293" i="3"/>
  <c r="W1293" i="3"/>
  <c r="V1293" i="3"/>
  <c r="U1293" i="3"/>
  <c r="AF1292" i="3"/>
  <c r="AE1292" i="3"/>
  <c r="AD1292" i="3"/>
  <c r="AC1292" i="3"/>
  <c r="AB1292" i="3"/>
  <c r="AA1292" i="3"/>
  <c r="Z1292" i="3"/>
  <c r="Y1292" i="3"/>
  <c r="W1292" i="3"/>
  <c r="V1292" i="3"/>
  <c r="U1292" i="3"/>
  <c r="AF1291" i="3"/>
  <c r="AE1291" i="3"/>
  <c r="AD1291" i="3"/>
  <c r="AC1291" i="3"/>
  <c r="AB1291" i="3"/>
  <c r="AA1291" i="3"/>
  <c r="Z1291" i="3"/>
  <c r="Y1291" i="3"/>
  <c r="W1291" i="3"/>
  <c r="V1291" i="3"/>
  <c r="U1291" i="3"/>
  <c r="AF1290" i="3"/>
  <c r="AE1290" i="3"/>
  <c r="AD1290" i="3"/>
  <c r="AC1290" i="3"/>
  <c r="AB1290" i="3"/>
  <c r="AA1290" i="3"/>
  <c r="Z1290" i="3"/>
  <c r="Y1290" i="3"/>
  <c r="W1290" i="3"/>
  <c r="V1290" i="3"/>
  <c r="U1290" i="3"/>
  <c r="AF1289" i="3"/>
  <c r="AE1289" i="3"/>
  <c r="AD1289" i="3"/>
  <c r="AC1289" i="3"/>
  <c r="AB1289" i="3"/>
  <c r="AA1289" i="3"/>
  <c r="Z1289" i="3"/>
  <c r="Y1289" i="3"/>
  <c r="W1289" i="3"/>
  <c r="V1289" i="3"/>
  <c r="U1289" i="3"/>
  <c r="AF1288" i="3"/>
  <c r="AE1288" i="3"/>
  <c r="AD1288" i="3"/>
  <c r="AC1288" i="3"/>
  <c r="AB1288" i="3"/>
  <c r="AA1288" i="3"/>
  <c r="Z1288" i="3"/>
  <c r="Y1288" i="3"/>
  <c r="W1288" i="3"/>
  <c r="V1288" i="3"/>
  <c r="U1288" i="3"/>
  <c r="AF1287" i="3"/>
  <c r="AE1287" i="3"/>
  <c r="AD1287" i="3"/>
  <c r="AC1287" i="3"/>
  <c r="AB1287" i="3"/>
  <c r="AA1287" i="3"/>
  <c r="Z1287" i="3"/>
  <c r="Y1287" i="3"/>
  <c r="W1287" i="3"/>
  <c r="V1287" i="3"/>
  <c r="U1287" i="3"/>
  <c r="AF1286" i="3"/>
  <c r="AE1286" i="3"/>
  <c r="AD1286" i="3"/>
  <c r="AC1286" i="3"/>
  <c r="AB1286" i="3"/>
  <c r="AA1286" i="3"/>
  <c r="Z1286" i="3"/>
  <c r="Y1286" i="3"/>
  <c r="W1286" i="3"/>
  <c r="V1286" i="3"/>
  <c r="U1286" i="3"/>
  <c r="AF1285" i="3"/>
  <c r="AE1285" i="3"/>
  <c r="AD1285" i="3"/>
  <c r="AC1285" i="3"/>
  <c r="AB1285" i="3"/>
  <c r="AA1285" i="3"/>
  <c r="Z1285" i="3"/>
  <c r="Y1285" i="3"/>
  <c r="W1285" i="3"/>
  <c r="V1285" i="3"/>
  <c r="U1285" i="3"/>
  <c r="AF1284" i="3"/>
  <c r="AE1284" i="3"/>
  <c r="AD1284" i="3"/>
  <c r="AC1284" i="3"/>
  <c r="AB1284" i="3"/>
  <c r="AA1284" i="3"/>
  <c r="Z1284" i="3"/>
  <c r="Y1284" i="3"/>
  <c r="W1284" i="3"/>
  <c r="V1284" i="3"/>
  <c r="U1284" i="3"/>
  <c r="AF1283" i="3"/>
  <c r="AE1283" i="3"/>
  <c r="AD1283" i="3"/>
  <c r="AC1283" i="3"/>
  <c r="AB1283" i="3"/>
  <c r="AA1283" i="3"/>
  <c r="Z1283" i="3"/>
  <c r="Y1283" i="3"/>
  <c r="W1283" i="3"/>
  <c r="V1283" i="3"/>
  <c r="U1283" i="3"/>
  <c r="AF1282" i="3"/>
  <c r="AE1282" i="3"/>
  <c r="AD1282" i="3"/>
  <c r="AC1282" i="3"/>
  <c r="AB1282" i="3"/>
  <c r="AA1282" i="3"/>
  <c r="Z1282" i="3"/>
  <c r="Y1282" i="3"/>
  <c r="W1282" i="3"/>
  <c r="V1282" i="3"/>
  <c r="U1282" i="3"/>
  <c r="AF1281" i="3"/>
  <c r="AE1281" i="3"/>
  <c r="AD1281" i="3"/>
  <c r="AC1281" i="3"/>
  <c r="AB1281" i="3"/>
  <c r="AA1281" i="3"/>
  <c r="Z1281" i="3"/>
  <c r="Y1281" i="3"/>
  <c r="W1281" i="3"/>
  <c r="V1281" i="3"/>
  <c r="U1281" i="3"/>
  <c r="AF1280" i="3"/>
  <c r="AE1280" i="3"/>
  <c r="AD1280" i="3"/>
  <c r="AC1280" i="3"/>
  <c r="AB1280" i="3"/>
  <c r="AA1280" i="3"/>
  <c r="Z1280" i="3"/>
  <c r="Y1280" i="3"/>
  <c r="W1280" i="3"/>
  <c r="V1280" i="3"/>
  <c r="U1280" i="3"/>
  <c r="AF1279" i="3"/>
  <c r="AE1279" i="3"/>
  <c r="AD1279" i="3"/>
  <c r="AC1279" i="3"/>
  <c r="AB1279" i="3"/>
  <c r="AA1279" i="3"/>
  <c r="Z1279" i="3"/>
  <c r="Y1279" i="3"/>
  <c r="W1279" i="3"/>
  <c r="V1279" i="3"/>
  <c r="U1279" i="3"/>
  <c r="AF1278" i="3"/>
  <c r="AE1278" i="3"/>
  <c r="AD1278" i="3"/>
  <c r="AC1278" i="3"/>
  <c r="AB1278" i="3"/>
  <c r="AA1278" i="3"/>
  <c r="Z1278" i="3"/>
  <c r="Y1278" i="3"/>
  <c r="W1278" i="3"/>
  <c r="V1278" i="3"/>
  <c r="U1278" i="3"/>
  <c r="AF1277" i="3"/>
  <c r="AE1277" i="3"/>
  <c r="AD1277" i="3"/>
  <c r="AC1277" i="3"/>
  <c r="AB1277" i="3"/>
  <c r="AA1277" i="3"/>
  <c r="Z1277" i="3"/>
  <c r="Y1277" i="3"/>
  <c r="W1277" i="3"/>
  <c r="V1277" i="3"/>
  <c r="U1277" i="3"/>
  <c r="AF1276" i="3"/>
  <c r="AE1276" i="3"/>
  <c r="AD1276" i="3"/>
  <c r="AC1276" i="3"/>
  <c r="AB1276" i="3"/>
  <c r="AA1276" i="3"/>
  <c r="Z1276" i="3"/>
  <c r="Y1276" i="3"/>
  <c r="W1276" i="3"/>
  <c r="V1276" i="3"/>
  <c r="U1276" i="3"/>
  <c r="AF1275" i="3"/>
  <c r="AE1275" i="3"/>
  <c r="AD1275" i="3"/>
  <c r="AC1275" i="3"/>
  <c r="AB1275" i="3"/>
  <c r="AA1275" i="3"/>
  <c r="Z1275" i="3"/>
  <c r="Y1275" i="3"/>
  <c r="W1275" i="3"/>
  <c r="V1275" i="3"/>
  <c r="U1275" i="3"/>
  <c r="AF1274" i="3"/>
  <c r="AE1274" i="3"/>
  <c r="AD1274" i="3"/>
  <c r="AC1274" i="3"/>
  <c r="AB1274" i="3"/>
  <c r="AA1274" i="3"/>
  <c r="Z1274" i="3"/>
  <c r="Y1274" i="3"/>
  <c r="W1274" i="3"/>
  <c r="V1274" i="3"/>
  <c r="U1274" i="3"/>
  <c r="AF1273" i="3"/>
  <c r="AE1273" i="3"/>
  <c r="AD1273" i="3"/>
  <c r="AC1273" i="3"/>
  <c r="AB1273" i="3"/>
  <c r="AA1273" i="3"/>
  <c r="Z1273" i="3"/>
  <c r="Y1273" i="3"/>
  <c r="W1273" i="3"/>
  <c r="V1273" i="3"/>
  <c r="U1273" i="3"/>
  <c r="AF1272" i="3"/>
  <c r="AE1272" i="3"/>
  <c r="AD1272" i="3"/>
  <c r="AC1272" i="3"/>
  <c r="AB1272" i="3"/>
  <c r="AA1272" i="3"/>
  <c r="Z1272" i="3"/>
  <c r="Y1272" i="3"/>
  <c r="W1272" i="3"/>
  <c r="V1272" i="3"/>
  <c r="U1272" i="3"/>
  <c r="AF1271" i="3"/>
  <c r="AE1271" i="3"/>
  <c r="AD1271" i="3"/>
  <c r="AC1271" i="3"/>
  <c r="AB1271" i="3"/>
  <c r="AA1271" i="3"/>
  <c r="Z1271" i="3"/>
  <c r="Y1271" i="3"/>
  <c r="W1271" i="3"/>
  <c r="V1271" i="3"/>
  <c r="U1271" i="3"/>
  <c r="AG1270" i="3"/>
  <c r="AF1270" i="3"/>
  <c r="AE1270" i="3"/>
  <c r="AD1270" i="3"/>
  <c r="AC1270" i="3"/>
  <c r="AB1270" i="3"/>
  <c r="AA1270" i="3"/>
  <c r="Z1270" i="3"/>
  <c r="Y1270" i="3"/>
  <c r="W1270" i="3"/>
  <c r="V1270" i="3"/>
  <c r="U1270" i="3"/>
  <c r="AG1269" i="3"/>
  <c r="AF1269" i="3"/>
  <c r="AE1269" i="3"/>
  <c r="AD1269" i="3"/>
  <c r="AC1269" i="3"/>
  <c r="AB1269" i="3"/>
  <c r="AA1269" i="3"/>
  <c r="Z1269" i="3"/>
  <c r="Y1269" i="3"/>
  <c r="W1269" i="3"/>
  <c r="V1269" i="3"/>
  <c r="U1269" i="3"/>
  <c r="AF1268" i="3"/>
  <c r="AE1268" i="3"/>
  <c r="AD1268" i="3"/>
  <c r="AC1268" i="3"/>
  <c r="AB1268" i="3"/>
  <c r="AA1268" i="3"/>
  <c r="Z1268" i="3"/>
  <c r="Y1268" i="3"/>
  <c r="W1268" i="3"/>
  <c r="V1268" i="3"/>
  <c r="U1268" i="3"/>
  <c r="AF1267" i="3"/>
  <c r="AE1267" i="3"/>
  <c r="AD1267" i="3"/>
  <c r="AC1267" i="3"/>
  <c r="AB1267" i="3"/>
  <c r="AA1267" i="3"/>
  <c r="Z1267" i="3"/>
  <c r="Y1267" i="3"/>
  <c r="W1267" i="3"/>
  <c r="V1267" i="3"/>
  <c r="U1267" i="3"/>
  <c r="AF1266" i="3"/>
  <c r="AE1266" i="3"/>
  <c r="AD1266" i="3"/>
  <c r="AC1266" i="3"/>
  <c r="AB1266" i="3"/>
  <c r="AA1266" i="3"/>
  <c r="Z1266" i="3"/>
  <c r="Y1266" i="3"/>
  <c r="W1266" i="3"/>
  <c r="V1266" i="3"/>
  <c r="U1266" i="3"/>
  <c r="AF1265" i="3"/>
  <c r="AE1265" i="3"/>
  <c r="AD1265" i="3"/>
  <c r="AC1265" i="3"/>
  <c r="AB1265" i="3"/>
  <c r="AA1265" i="3"/>
  <c r="Z1265" i="3"/>
  <c r="Y1265" i="3"/>
  <c r="W1265" i="3"/>
  <c r="V1265" i="3"/>
  <c r="U1265" i="3"/>
  <c r="AF1264" i="3"/>
  <c r="AE1264" i="3"/>
  <c r="AD1264" i="3"/>
  <c r="AC1264" i="3"/>
  <c r="AB1264" i="3"/>
  <c r="AA1264" i="3"/>
  <c r="Z1264" i="3"/>
  <c r="Y1264" i="3"/>
  <c r="W1264" i="3"/>
  <c r="V1264" i="3"/>
  <c r="U1264" i="3"/>
  <c r="AF1263" i="3"/>
  <c r="AE1263" i="3"/>
  <c r="AD1263" i="3"/>
  <c r="AC1263" i="3"/>
  <c r="AB1263" i="3"/>
  <c r="AA1263" i="3"/>
  <c r="Z1263" i="3"/>
  <c r="Y1263" i="3"/>
  <c r="W1263" i="3"/>
  <c r="V1263" i="3"/>
  <c r="U1263" i="3"/>
  <c r="AF1262" i="3"/>
  <c r="AE1262" i="3"/>
  <c r="AD1262" i="3"/>
  <c r="AC1262" i="3"/>
  <c r="AB1262" i="3"/>
  <c r="AA1262" i="3"/>
  <c r="Z1262" i="3"/>
  <c r="Y1262" i="3"/>
  <c r="W1262" i="3"/>
  <c r="V1262" i="3"/>
  <c r="U1262" i="3"/>
  <c r="AF1261" i="3"/>
  <c r="AE1261" i="3"/>
  <c r="AD1261" i="3"/>
  <c r="AC1261" i="3"/>
  <c r="AB1261" i="3"/>
  <c r="AA1261" i="3"/>
  <c r="Z1261" i="3"/>
  <c r="Y1261" i="3"/>
  <c r="W1261" i="3"/>
  <c r="V1261" i="3"/>
  <c r="U1261" i="3"/>
  <c r="AF1258" i="3"/>
  <c r="AE1258" i="3"/>
  <c r="AD1258" i="3"/>
  <c r="AC1258" i="3"/>
  <c r="AB1258" i="3"/>
  <c r="AA1258" i="3"/>
  <c r="Z1258" i="3"/>
  <c r="Y1258" i="3"/>
  <c r="W1258" i="3"/>
  <c r="V1258" i="3"/>
  <c r="U1258" i="3"/>
  <c r="AF1257" i="3"/>
  <c r="AE1257" i="3"/>
  <c r="AD1257" i="3"/>
  <c r="AC1257" i="3"/>
  <c r="AB1257" i="3"/>
  <c r="AA1257" i="3"/>
  <c r="Z1257" i="3"/>
  <c r="Y1257" i="3"/>
  <c r="W1257" i="3"/>
  <c r="V1257" i="3"/>
  <c r="U1257" i="3"/>
  <c r="AF1256" i="3"/>
  <c r="AE1256" i="3"/>
  <c r="AD1256" i="3"/>
  <c r="AC1256" i="3"/>
  <c r="AB1256" i="3"/>
  <c r="AA1256" i="3"/>
  <c r="Z1256" i="3"/>
  <c r="Y1256" i="3"/>
  <c r="W1256" i="3"/>
  <c r="V1256" i="3"/>
  <c r="U1256" i="3"/>
  <c r="AF1255" i="3"/>
  <c r="AE1255" i="3"/>
  <c r="AD1255" i="3"/>
  <c r="AC1255" i="3"/>
  <c r="AB1255" i="3"/>
  <c r="AA1255" i="3"/>
  <c r="Z1255" i="3"/>
  <c r="Y1255" i="3"/>
  <c r="W1255" i="3"/>
  <c r="V1255" i="3"/>
  <c r="U1255" i="3"/>
  <c r="AF1254" i="3"/>
  <c r="AE1254" i="3"/>
  <c r="AD1254" i="3"/>
  <c r="AC1254" i="3"/>
  <c r="AB1254" i="3"/>
  <c r="AA1254" i="3"/>
  <c r="Z1254" i="3"/>
  <c r="Y1254" i="3"/>
  <c r="W1254" i="3"/>
  <c r="V1254" i="3"/>
  <c r="U1254" i="3"/>
  <c r="AF1253" i="3"/>
  <c r="AE1253" i="3"/>
  <c r="AD1253" i="3"/>
  <c r="AC1253" i="3"/>
  <c r="AB1253" i="3"/>
  <c r="AA1253" i="3"/>
  <c r="Z1253" i="3"/>
  <c r="Y1253" i="3"/>
  <c r="W1253" i="3"/>
  <c r="V1253" i="3"/>
  <c r="U1253" i="3"/>
  <c r="AF1252" i="3"/>
  <c r="AE1252" i="3"/>
  <c r="AD1252" i="3"/>
  <c r="AC1252" i="3"/>
  <c r="AB1252" i="3"/>
  <c r="AA1252" i="3"/>
  <c r="Z1252" i="3"/>
  <c r="Y1252" i="3"/>
  <c r="W1252" i="3"/>
  <c r="V1252" i="3"/>
  <c r="U1252" i="3"/>
  <c r="AF1251" i="3"/>
  <c r="AE1251" i="3"/>
  <c r="AD1251" i="3"/>
  <c r="AC1251" i="3"/>
  <c r="AB1251" i="3"/>
  <c r="AA1251" i="3"/>
  <c r="Z1251" i="3"/>
  <c r="Y1251" i="3"/>
  <c r="W1251" i="3"/>
  <c r="V1251" i="3"/>
  <c r="U1251" i="3"/>
  <c r="AF1250" i="3"/>
  <c r="AE1250" i="3"/>
  <c r="AD1250" i="3"/>
  <c r="AC1250" i="3"/>
  <c r="AB1250" i="3"/>
  <c r="AA1250" i="3"/>
  <c r="Z1250" i="3"/>
  <c r="Y1250" i="3"/>
  <c r="W1250" i="3"/>
  <c r="V1250" i="3"/>
  <c r="U1250" i="3"/>
  <c r="AF1249" i="3"/>
  <c r="AE1249" i="3"/>
  <c r="AD1249" i="3"/>
  <c r="AC1249" i="3"/>
  <c r="AB1249" i="3"/>
  <c r="AA1249" i="3"/>
  <c r="Z1249" i="3"/>
  <c r="Y1249" i="3"/>
  <c r="W1249" i="3"/>
  <c r="V1249" i="3"/>
  <c r="U1249" i="3"/>
  <c r="AF1248" i="3"/>
  <c r="AE1248" i="3"/>
  <c r="AD1248" i="3"/>
  <c r="AC1248" i="3"/>
  <c r="AB1248" i="3"/>
  <c r="AA1248" i="3"/>
  <c r="Z1248" i="3"/>
  <c r="Y1248" i="3"/>
  <c r="W1248" i="3"/>
  <c r="V1248" i="3"/>
  <c r="U1248" i="3"/>
  <c r="AF1247" i="3"/>
  <c r="AE1247" i="3"/>
  <c r="AD1247" i="3"/>
  <c r="AC1247" i="3"/>
  <c r="AB1247" i="3"/>
  <c r="AA1247" i="3"/>
  <c r="Z1247" i="3"/>
  <c r="Y1247" i="3"/>
  <c r="W1247" i="3"/>
  <c r="V1247" i="3"/>
  <c r="U1247" i="3"/>
  <c r="AF1246" i="3"/>
  <c r="AE1246" i="3"/>
  <c r="AD1246" i="3"/>
  <c r="AC1246" i="3"/>
  <c r="AB1246" i="3"/>
  <c r="AA1246" i="3"/>
  <c r="Z1246" i="3"/>
  <c r="Y1246" i="3"/>
  <c r="W1246" i="3"/>
  <c r="V1246" i="3"/>
  <c r="U1246" i="3"/>
  <c r="AF1245" i="3"/>
  <c r="AE1245" i="3"/>
  <c r="AD1245" i="3"/>
  <c r="AC1245" i="3"/>
  <c r="AB1245" i="3"/>
  <c r="AA1245" i="3"/>
  <c r="Z1245" i="3"/>
  <c r="Y1245" i="3"/>
  <c r="W1245" i="3"/>
  <c r="V1245" i="3"/>
  <c r="U1245" i="3"/>
  <c r="AF1244" i="3"/>
  <c r="AE1244" i="3"/>
  <c r="AD1244" i="3"/>
  <c r="AC1244" i="3"/>
  <c r="AB1244" i="3"/>
  <c r="AA1244" i="3"/>
  <c r="Z1244" i="3"/>
  <c r="Y1244" i="3"/>
  <c r="W1244" i="3"/>
  <c r="V1244" i="3"/>
  <c r="U1244" i="3"/>
  <c r="AG1243" i="3"/>
  <c r="AF1243" i="3"/>
  <c r="AE1243" i="3"/>
  <c r="AD1243" i="3"/>
  <c r="AC1243" i="3"/>
  <c r="AB1243" i="3"/>
  <c r="AA1243" i="3"/>
  <c r="Z1243" i="3"/>
  <c r="Y1243" i="3"/>
  <c r="W1243" i="3"/>
  <c r="V1243" i="3"/>
  <c r="U1243" i="3"/>
  <c r="AF1242" i="3"/>
  <c r="AE1242" i="3"/>
  <c r="AD1242" i="3"/>
  <c r="AC1242" i="3"/>
  <c r="AB1242" i="3"/>
  <c r="AA1242" i="3"/>
  <c r="Z1242" i="3"/>
  <c r="Y1242" i="3"/>
  <c r="W1242" i="3"/>
  <c r="V1242" i="3"/>
  <c r="U1242" i="3"/>
  <c r="AF1241" i="3"/>
  <c r="AE1241" i="3"/>
  <c r="AD1241" i="3"/>
  <c r="AC1241" i="3"/>
  <c r="AB1241" i="3"/>
  <c r="AA1241" i="3"/>
  <c r="Z1241" i="3"/>
  <c r="Y1241" i="3"/>
  <c r="W1241" i="3"/>
  <c r="V1241" i="3"/>
  <c r="U1241" i="3"/>
  <c r="AF1240" i="3"/>
  <c r="AE1240" i="3"/>
  <c r="AD1240" i="3"/>
  <c r="AC1240" i="3"/>
  <c r="AB1240" i="3"/>
  <c r="AA1240" i="3"/>
  <c r="Z1240" i="3"/>
  <c r="Y1240" i="3"/>
  <c r="W1240" i="3"/>
  <c r="V1240" i="3"/>
  <c r="U1240" i="3"/>
  <c r="AF1239" i="3"/>
  <c r="AE1239" i="3"/>
  <c r="AD1239" i="3"/>
  <c r="AC1239" i="3"/>
  <c r="AB1239" i="3"/>
  <c r="AA1239" i="3"/>
  <c r="Z1239" i="3"/>
  <c r="Y1239" i="3"/>
  <c r="W1239" i="3"/>
  <c r="V1239" i="3"/>
  <c r="U1239" i="3"/>
  <c r="AF1238" i="3"/>
  <c r="AE1238" i="3"/>
  <c r="AD1238" i="3"/>
  <c r="AC1238" i="3"/>
  <c r="AB1238" i="3"/>
  <c r="AA1238" i="3"/>
  <c r="Z1238" i="3"/>
  <c r="Y1238" i="3"/>
  <c r="W1238" i="3"/>
  <c r="V1238" i="3"/>
  <c r="U1238" i="3"/>
  <c r="AF1237" i="3"/>
  <c r="AE1237" i="3"/>
  <c r="AD1237" i="3"/>
  <c r="AC1237" i="3"/>
  <c r="AB1237" i="3"/>
  <c r="AA1237" i="3"/>
  <c r="Z1237" i="3"/>
  <c r="Y1237" i="3"/>
  <c r="W1237" i="3"/>
  <c r="V1237" i="3"/>
  <c r="U1237" i="3"/>
  <c r="AF1236" i="3"/>
  <c r="AE1236" i="3"/>
  <c r="AD1236" i="3"/>
  <c r="AC1236" i="3"/>
  <c r="AB1236" i="3"/>
  <c r="AA1236" i="3"/>
  <c r="Z1236" i="3"/>
  <c r="Y1236" i="3"/>
  <c r="W1236" i="3"/>
  <c r="V1236" i="3"/>
  <c r="U1236" i="3"/>
  <c r="AF1235" i="3"/>
  <c r="AE1235" i="3"/>
  <c r="AD1235" i="3"/>
  <c r="AC1235" i="3"/>
  <c r="AB1235" i="3"/>
  <c r="AA1235" i="3"/>
  <c r="Z1235" i="3"/>
  <c r="Y1235" i="3"/>
  <c r="W1235" i="3"/>
  <c r="V1235" i="3"/>
  <c r="U1235" i="3"/>
  <c r="AF1234" i="3"/>
  <c r="AE1234" i="3"/>
  <c r="AD1234" i="3"/>
  <c r="AC1234" i="3"/>
  <c r="AB1234" i="3"/>
  <c r="AA1234" i="3"/>
  <c r="Z1234" i="3"/>
  <c r="Y1234" i="3"/>
  <c r="W1234" i="3"/>
  <c r="V1234" i="3"/>
  <c r="U1234" i="3"/>
  <c r="AF1233" i="3"/>
  <c r="AE1233" i="3"/>
  <c r="AD1233" i="3"/>
  <c r="AC1233" i="3"/>
  <c r="AB1233" i="3"/>
  <c r="AA1233" i="3"/>
  <c r="Z1233" i="3"/>
  <c r="Y1233" i="3"/>
  <c r="W1233" i="3"/>
  <c r="V1233" i="3"/>
  <c r="U1233" i="3"/>
  <c r="AF1232" i="3"/>
  <c r="AE1232" i="3"/>
  <c r="AD1232" i="3"/>
  <c r="AC1232" i="3"/>
  <c r="AB1232" i="3"/>
  <c r="AA1232" i="3"/>
  <c r="Z1232" i="3"/>
  <c r="Y1232" i="3"/>
  <c r="W1232" i="3"/>
  <c r="V1232" i="3"/>
  <c r="U1232" i="3"/>
  <c r="AF1231" i="3"/>
  <c r="AE1231" i="3"/>
  <c r="AD1231" i="3"/>
  <c r="AC1231" i="3"/>
  <c r="AB1231" i="3"/>
  <c r="AA1231" i="3"/>
  <c r="Z1231" i="3"/>
  <c r="Y1231" i="3"/>
  <c r="W1231" i="3"/>
  <c r="V1231" i="3"/>
  <c r="U1231" i="3"/>
  <c r="AF1230" i="3"/>
  <c r="AE1230" i="3"/>
  <c r="AD1230" i="3"/>
  <c r="AC1230" i="3"/>
  <c r="AB1230" i="3"/>
  <c r="AA1230" i="3"/>
  <c r="Z1230" i="3"/>
  <c r="Y1230" i="3"/>
  <c r="W1230" i="3"/>
  <c r="V1230" i="3"/>
  <c r="U1230" i="3"/>
  <c r="AF1229" i="3"/>
  <c r="AE1229" i="3"/>
  <c r="AD1229" i="3"/>
  <c r="AC1229" i="3"/>
  <c r="AB1229" i="3"/>
  <c r="AA1229" i="3"/>
  <c r="Z1229" i="3"/>
  <c r="Y1229" i="3"/>
  <c r="W1229" i="3"/>
  <c r="V1229" i="3"/>
  <c r="U1229" i="3"/>
  <c r="AF1228" i="3"/>
  <c r="AE1228" i="3"/>
  <c r="AD1228" i="3"/>
  <c r="AC1228" i="3"/>
  <c r="AB1228" i="3"/>
  <c r="AA1228" i="3"/>
  <c r="Z1228" i="3"/>
  <c r="Y1228" i="3"/>
  <c r="W1228" i="3"/>
  <c r="V1228" i="3"/>
  <c r="U1228" i="3"/>
  <c r="AF1227" i="3"/>
  <c r="AE1227" i="3"/>
  <c r="AD1227" i="3"/>
  <c r="AC1227" i="3"/>
  <c r="AB1227" i="3"/>
  <c r="AA1227" i="3"/>
  <c r="Z1227" i="3"/>
  <c r="Y1227" i="3"/>
  <c r="W1227" i="3"/>
  <c r="V1227" i="3"/>
  <c r="U1227" i="3"/>
  <c r="AF1226" i="3"/>
  <c r="AE1226" i="3"/>
  <c r="AD1226" i="3"/>
  <c r="AC1226" i="3"/>
  <c r="AB1226" i="3"/>
  <c r="AA1226" i="3"/>
  <c r="Z1226" i="3"/>
  <c r="Y1226" i="3"/>
  <c r="W1226" i="3"/>
  <c r="V1226" i="3"/>
  <c r="U1226" i="3"/>
  <c r="AF1225" i="3"/>
  <c r="AE1225" i="3"/>
  <c r="AD1225" i="3"/>
  <c r="AC1225" i="3"/>
  <c r="AB1225" i="3"/>
  <c r="AA1225" i="3"/>
  <c r="Z1225" i="3"/>
  <c r="Y1225" i="3"/>
  <c r="W1225" i="3"/>
  <c r="V1225" i="3"/>
  <c r="U1225" i="3"/>
  <c r="AF1224" i="3"/>
  <c r="AE1224" i="3"/>
  <c r="AD1224" i="3"/>
  <c r="AC1224" i="3"/>
  <c r="AB1224" i="3"/>
  <c r="AA1224" i="3"/>
  <c r="Z1224" i="3"/>
  <c r="Y1224" i="3"/>
  <c r="W1224" i="3"/>
  <c r="V1224" i="3"/>
  <c r="U1224" i="3"/>
  <c r="AF1223" i="3"/>
  <c r="AE1223" i="3"/>
  <c r="AD1223" i="3"/>
  <c r="AC1223" i="3"/>
  <c r="AB1223" i="3"/>
  <c r="AA1223" i="3"/>
  <c r="Z1223" i="3"/>
  <c r="Y1223" i="3"/>
  <c r="W1223" i="3"/>
  <c r="V1223" i="3"/>
  <c r="U1223" i="3"/>
  <c r="AF1222" i="3"/>
  <c r="AE1222" i="3"/>
  <c r="AD1222" i="3"/>
  <c r="AC1222" i="3"/>
  <c r="AB1222" i="3"/>
  <c r="AA1222" i="3"/>
  <c r="Z1222" i="3"/>
  <c r="Y1222" i="3"/>
  <c r="W1222" i="3"/>
  <c r="V1222" i="3"/>
  <c r="U1222" i="3"/>
  <c r="AF1221" i="3"/>
  <c r="AE1221" i="3"/>
  <c r="AD1221" i="3"/>
  <c r="AC1221" i="3"/>
  <c r="AB1221" i="3"/>
  <c r="AA1221" i="3"/>
  <c r="Z1221" i="3"/>
  <c r="Y1221" i="3"/>
  <c r="W1221" i="3"/>
  <c r="V1221" i="3"/>
  <c r="U1221" i="3"/>
  <c r="AF1220" i="3"/>
  <c r="AE1220" i="3"/>
  <c r="AD1220" i="3"/>
  <c r="AC1220" i="3"/>
  <c r="AB1220" i="3"/>
  <c r="AA1220" i="3"/>
  <c r="Z1220" i="3"/>
  <c r="Y1220" i="3"/>
  <c r="W1220" i="3"/>
  <c r="V1220" i="3"/>
  <c r="U1220" i="3"/>
  <c r="AF1219" i="3"/>
  <c r="AE1219" i="3"/>
  <c r="AD1219" i="3"/>
  <c r="AC1219" i="3"/>
  <c r="AB1219" i="3"/>
  <c r="AA1219" i="3"/>
  <c r="Z1219" i="3"/>
  <c r="Y1219" i="3"/>
  <c r="W1219" i="3"/>
  <c r="V1219" i="3"/>
  <c r="U1219" i="3"/>
  <c r="AF1218" i="3"/>
  <c r="AE1218" i="3"/>
  <c r="AD1218" i="3"/>
  <c r="AC1218" i="3"/>
  <c r="AB1218" i="3"/>
  <c r="AA1218" i="3"/>
  <c r="Z1218" i="3"/>
  <c r="Y1218" i="3"/>
  <c r="W1218" i="3"/>
  <c r="V1218" i="3"/>
  <c r="U1218" i="3"/>
  <c r="AF1217" i="3"/>
  <c r="AE1217" i="3"/>
  <c r="AD1217" i="3"/>
  <c r="AC1217" i="3"/>
  <c r="AB1217" i="3"/>
  <c r="AA1217" i="3"/>
  <c r="Z1217" i="3"/>
  <c r="Y1217" i="3"/>
  <c r="W1217" i="3"/>
  <c r="V1217" i="3"/>
  <c r="U1217" i="3"/>
  <c r="AF1216" i="3"/>
  <c r="AE1216" i="3"/>
  <c r="AD1216" i="3"/>
  <c r="AC1216" i="3"/>
  <c r="AB1216" i="3"/>
  <c r="AA1216" i="3"/>
  <c r="Z1216" i="3"/>
  <c r="Y1216" i="3"/>
  <c r="W1216" i="3"/>
  <c r="V1216" i="3"/>
  <c r="U1216" i="3"/>
  <c r="AF1215" i="3"/>
  <c r="AE1215" i="3"/>
  <c r="AD1215" i="3"/>
  <c r="AC1215" i="3"/>
  <c r="AB1215" i="3"/>
  <c r="AA1215" i="3"/>
  <c r="Z1215" i="3"/>
  <c r="Y1215" i="3"/>
  <c r="W1215" i="3"/>
  <c r="V1215" i="3"/>
  <c r="U1215" i="3"/>
  <c r="AF1214" i="3"/>
  <c r="AE1214" i="3"/>
  <c r="AD1214" i="3"/>
  <c r="AC1214" i="3"/>
  <c r="AB1214" i="3"/>
  <c r="AA1214" i="3"/>
  <c r="Z1214" i="3"/>
  <c r="Y1214" i="3"/>
  <c r="W1214" i="3"/>
  <c r="V1214" i="3"/>
  <c r="U1214" i="3"/>
  <c r="AF1213" i="3"/>
  <c r="AE1213" i="3"/>
  <c r="AD1213" i="3"/>
  <c r="AC1213" i="3"/>
  <c r="AB1213" i="3"/>
  <c r="AA1213" i="3"/>
  <c r="Z1213" i="3"/>
  <c r="Y1213" i="3"/>
  <c r="W1213" i="3"/>
  <c r="V1213" i="3"/>
  <c r="U1213" i="3"/>
  <c r="AF1212" i="3"/>
  <c r="AE1212" i="3"/>
  <c r="AD1212" i="3"/>
  <c r="AC1212" i="3"/>
  <c r="AB1212" i="3"/>
  <c r="AA1212" i="3"/>
  <c r="Z1212" i="3"/>
  <c r="Y1212" i="3"/>
  <c r="W1212" i="3"/>
  <c r="V1212" i="3"/>
  <c r="U1212" i="3"/>
  <c r="AF1211" i="3"/>
  <c r="AE1211" i="3"/>
  <c r="AD1211" i="3"/>
  <c r="AC1211" i="3"/>
  <c r="AB1211" i="3"/>
  <c r="AA1211" i="3"/>
  <c r="Z1211" i="3"/>
  <c r="Y1211" i="3"/>
  <c r="W1211" i="3"/>
  <c r="V1211" i="3"/>
  <c r="U1211" i="3"/>
  <c r="AF1210" i="3"/>
  <c r="AE1210" i="3"/>
  <c r="AD1210" i="3"/>
  <c r="AC1210" i="3"/>
  <c r="AB1210" i="3"/>
  <c r="AA1210" i="3"/>
  <c r="Z1210" i="3"/>
  <c r="Y1210" i="3"/>
  <c r="W1210" i="3"/>
  <c r="V1210" i="3"/>
  <c r="U1210" i="3"/>
  <c r="AG1209" i="3"/>
  <c r="AF1209" i="3"/>
  <c r="AE1209" i="3"/>
  <c r="AD1209" i="3"/>
  <c r="AC1209" i="3"/>
  <c r="AB1209" i="3"/>
  <c r="AA1209" i="3"/>
  <c r="Z1209" i="3"/>
  <c r="Y1209" i="3"/>
  <c r="W1209" i="3"/>
  <c r="V1209" i="3"/>
  <c r="U1209" i="3"/>
  <c r="AF1208" i="3"/>
  <c r="AE1208" i="3"/>
  <c r="AD1208" i="3"/>
  <c r="AC1208" i="3"/>
  <c r="AB1208" i="3"/>
  <c r="AA1208" i="3"/>
  <c r="Z1208" i="3"/>
  <c r="Y1208" i="3"/>
  <c r="W1208" i="3"/>
  <c r="V1208" i="3"/>
  <c r="U1208" i="3"/>
  <c r="AF1207" i="3"/>
  <c r="AE1207" i="3"/>
  <c r="AD1207" i="3"/>
  <c r="AC1207" i="3"/>
  <c r="AB1207" i="3"/>
  <c r="AA1207" i="3"/>
  <c r="Z1207" i="3"/>
  <c r="Y1207" i="3"/>
  <c r="W1207" i="3"/>
  <c r="V1207" i="3"/>
  <c r="U1207" i="3"/>
  <c r="AF1206" i="3"/>
  <c r="AE1206" i="3"/>
  <c r="AD1206" i="3"/>
  <c r="AC1206" i="3"/>
  <c r="AB1206" i="3"/>
  <c r="AA1206" i="3"/>
  <c r="Z1206" i="3"/>
  <c r="Y1206" i="3"/>
  <c r="W1206" i="3"/>
  <c r="V1206" i="3"/>
  <c r="U1206" i="3"/>
  <c r="AF1205" i="3"/>
  <c r="AE1205" i="3"/>
  <c r="AD1205" i="3"/>
  <c r="AC1205" i="3"/>
  <c r="AB1205" i="3"/>
  <c r="AA1205" i="3"/>
  <c r="Z1205" i="3"/>
  <c r="Y1205" i="3"/>
  <c r="W1205" i="3"/>
  <c r="V1205" i="3"/>
  <c r="U1205" i="3"/>
  <c r="AF1204" i="3"/>
  <c r="AE1204" i="3"/>
  <c r="AD1204" i="3"/>
  <c r="AC1204" i="3"/>
  <c r="AB1204" i="3"/>
  <c r="AA1204" i="3"/>
  <c r="Z1204" i="3"/>
  <c r="Y1204" i="3"/>
  <c r="W1204" i="3"/>
  <c r="V1204" i="3"/>
  <c r="U1204" i="3"/>
  <c r="AF1203" i="3"/>
  <c r="AE1203" i="3"/>
  <c r="AD1203" i="3"/>
  <c r="AC1203" i="3"/>
  <c r="AB1203" i="3"/>
  <c r="AA1203" i="3"/>
  <c r="Z1203" i="3"/>
  <c r="Y1203" i="3"/>
  <c r="W1203" i="3"/>
  <c r="V1203" i="3"/>
  <c r="U1203" i="3"/>
  <c r="AF1202" i="3"/>
  <c r="AE1202" i="3"/>
  <c r="AD1202" i="3"/>
  <c r="AC1202" i="3"/>
  <c r="AB1202" i="3"/>
  <c r="AA1202" i="3"/>
  <c r="Z1202" i="3"/>
  <c r="Y1202" i="3"/>
  <c r="W1202" i="3"/>
  <c r="V1202" i="3"/>
  <c r="U1202" i="3"/>
  <c r="AF1201" i="3"/>
  <c r="AE1201" i="3"/>
  <c r="AD1201" i="3"/>
  <c r="AC1201" i="3"/>
  <c r="AB1201" i="3"/>
  <c r="AA1201" i="3"/>
  <c r="Z1201" i="3"/>
  <c r="Y1201" i="3"/>
  <c r="W1201" i="3"/>
  <c r="V1201" i="3"/>
  <c r="U1201" i="3"/>
  <c r="AF1200" i="3"/>
  <c r="AE1200" i="3"/>
  <c r="AD1200" i="3"/>
  <c r="AC1200" i="3"/>
  <c r="AB1200" i="3"/>
  <c r="AA1200" i="3"/>
  <c r="Z1200" i="3"/>
  <c r="Y1200" i="3"/>
  <c r="W1200" i="3"/>
  <c r="V1200" i="3"/>
  <c r="U1200" i="3"/>
  <c r="AF1199" i="3"/>
  <c r="AE1199" i="3"/>
  <c r="AD1199" i="3"/>
  <c r="AC1199" i="3"/>
  <c r="AB1199" i="3"/>
  <c r="AA1199" i="3"/>
  <c r="Z1199" i="3"/>
  <c r="Y1199" i="3"/>
  <c r="W1199" i="3"/>
  <c r="V1199" i="3"/>
  <c r="U1199" i="3"/>
  <c r="AF1198" i="3"/>
  <c r="AE1198" i="3"/>
  <c r="AD1198" i="3"/>
  <c r="AC1198" i="3"/>
  <c r="AB1198" i="3"/>
  <c r="AA1198" i="3"/>
  <c r="Z1198" i="3"/>
  <c r="Y1198" i="3"/>
  <c r="W1198" i="3"/>
  <c r="V1198" i="3"/>
  <c r="U1198" i="3"/>
  <c r="AF1197" i="3"/>
  <c r="AE1197" i="3"/>
  <c r="AD1197" i="3"/>
  <c r="AC1197" i="3"/>
  <c r="AB1197" i="3"/>
  <c r="AA1197" i="3"/>
  <c r="Z1197" i="3"/>
  <c r="Y1197" i="3"/>
  <c r="W1197" i="3"/>
  <c r="V1197" i="3"/>
  <c r="U1197" i="3"/>
  <c r="AF1196" i="3"/>
  <c r="AE1196" i="3"/>
  <c r="AD1196" i="3"/>
  <c r="AC1196" i="3"/>
  <c r="AB1196" i="3"/>
  <c r="AA1196" i="3"/>
  <c r="Z1196" i="3"/>
  <c r="Y1196" i="3"/>
  <c r="W1196" i="3"/>
  <c r="V1196" i="3"/>
  <c r="U1196" i="3"/>
  <c r="AF1195" i="3"/>
  <c r="AE1195" i="3"/>
  <c r="AD1195" i="3"/>
  <c r="AC1195" i="3"/>
  <c r="AB1195" i="3"/>
  <c r="AA1195" i="3"/>
  <c r="Z1195" i="3"/>
  <c r="Y1195" i="3"/>
  <c r="W1195" i="3"/>
  <c r="V1195" i="3"/>
  <c r="U1195" i="3"/>
  <c r="AF1194" i="3"/>
  <c r="AE1194" i="3"/>
  <c r="AD1194" i="3"/>
  <c r="AC1194" i="3"/>
  <c r="AB1194" i="3"/>
  <c r="AA1194" i="3"/>
  <c r="Z1194" i="3"/>
  <c r="Y1194" i="3"/>
  <c r="W1194" i="3"/>
  <c r="V1194" i="3"/>
  <c r="U1194" i="3"/>
  <c r="AF1193" i="3"/>
  <c r="AE1193" i="3"/>
  <c r="AD1193" i="3"/>
  <c r="AC1193" i="3"/>
  <c r="AB1193" i="3"/>
  <c r="AA1193" i="3"/>
  <c r="Z1193" i="3"/>
  <c r="Y1193" i="3"/>
  <c r="W1193" i="3"/>
  <c r="V1193" i="3"/>
  <c r="U1193" i="3"/>
  <c r="AF1192" i="3"/>
  <c r="AE1192" i="3"/>
  <c r="AD1192" i="3"/>
  <c r="AC1192" i="3"/>
  <c r="AB1192" i="3"/>
  <c r="AA1192" i="3"/>
  <c r="Z1192" i="3"/>
  <c r="Y1192" i="3"/>
  <c r="W1192" i="3"/>
  <c r="V1192" i="3"/>
  <c r="U1192" i="3"/>
  <c r="AF1191" i="3"/>
  <c r="AE1191" i="3"/>
  <c r="AD1191" i="3"/>
  <c r="AC1191" i="3"/>
  <c r="AB1191" i="3"/>
  <c r="AA1191" i="3"/>
  <c r="Z1191" i="3"/>
  <c r="Y1191" i="3"/>
  <c r="W1191" i="3"/>
  <c r="V1191" i="3"/>
  <c r="U1191" i="3"/>
  <c r="AF1190" i="3"/>
  <c r="AE1190" i="3"/>
  <c r="AD1190" i="3"/>
  <c r="AC1190" i="3"/>
  <c r="AB1190" i="3"/>
  <c r="AA1190" i="3"/>
  <c r="Z1190" i="3"/>
  <c r="Y1190" i="3"/>
  <c r="W1190" i="3"/>
  <c r="V1190" i="3"/>
  <c r="U1190" i="3"/>
  <c r="AF1189" i="3"/>
  <c r="AE1189" i="3"/>
  <c r="AD1189" i="3"/>
  <c r="AC1189" i="3"/>
  <c r="AB1189" i="3"/>
  <c r="AA1189" i="3"/>
  <c r="Z1189" i="3"/>
  <c r="Y1189" i="3"/>
  <c r="W1189" i="3"/>
  <c r="V1189" i="3"/>
  <c r="U1189" i="3"/>
  <c r="AF1188" i="3"/>
  <c r="AE1188" i="3"/>
  <c r="AD1188" i="3"/>
  <c r="AC1188" i="3"/>
  <c r="AB1188" i="3"/>
  <c r="AA1188" i="3"/>
  <c r="Z1188" i="3"/>
  <c r="Y1188" i="3"/>
  <c r="W1188" i="3"/>
  <c r="V1188" i="3"/>
  <c r="U1188" i="3"/>
  <c r="AF1187" i="3"/>
  <c r="AE1187" i="3"/>
  <c r="AD1187" i="3"/>
  <c r="AC1187" i="3"/>
  <c r="AB1187" i="3"/>
  <c r="AA1187" i="3"/>
  <c r="Z1187" i="3"/>
  <c r="Y1187" i="3"/>
  <c r="W1187" i="3"/>
  <c r="V1187" i="3"/>
  <c r="U1187" i="3"/>
  <c r="AF1186" i="3"/>
  <c r="AE1186" i="3"/>
  <c r="AD1186" i="3"/>
  <c r="AC1186" i="3"/>
  <c r="AB1186" i="3"/>
  <c r="AA1186" i="3"/>
  <c r="Z1186" i="3"/>
  <c r="Y1186" i="3"/>
  <c r="W1186" i="3"/>
  <c r="V1186" i="3"/>
  <c r="U1186" i="3"/>
  <c r="AF1185" i="3"/>
  <c r="AE1185" i="3"/>
  <c r="AD1185" i="3"/>
  <c r="AC1185" i="3"/>
  <c r="AB1185" i="3"/>
  <c r="AA1185" i="3"/>
  <c r="Z1185" i="3"/>
  <c r="Y1185" i="3"/>
  <c r="W1185" i="3"/>
  <c r="V1185" i="3"/>
  <c r="U1185" i="3"/>
  <c r="AF1184" i="3"/>
  <c r="AE1184" i="3"/>
  <c r="AD1184" i="3"/>
  <c r="AC1184" i="3"/>
  <c r="AB1184" i="3"/>
  <c r="AA1184" i="3"/>
  <c r="Z1184" i="3"/>
  <c r="Y1184" i="3"/>
  <c r="W1184" i="3"/>
  <c r="V1184" i="3"/>
  <c r="U1184" i="3"/>
  <c r="AF1183" i="3"/>
  <c r="AE1183" i="3"/>
  <c r="AD1183" i="3"/>
  <c r="AC1183" i="3"/>
  <c r="AB1183" i="3"/>
  <c r="AA1183" i="3"/>
  <c r="Z1183" i="3"/>
  <c r="Y1183" i="3"/>
  <c r="W1183" i="3"/>
  <c r="V1183" i="3"/>
  <c r="U1183" i="3"/>
  <c r="AF1182" i="3"/>
  <c r="AE1182" i="3"/>
  <c r="AD1182" i="3"/>
  <c r="AC1182" i="3"/>
  <c r="AB1182" i="3"/>
  <c r="AA1182" i="3"/>
  <c r="Z1182" i="3"/>
  <c r="Y1182" i="3"/>
  <c r="W1182" i="3"/>
  <c r="V1182" i="3"/>
  <c r="U1182" i="3"/>
  <c r="AF1181" i="3"/>
  <c r="AE1181" i="3"/>
  <c r="AD1181" i="3"/>
  <c r="AC1181" i="3"/>
  <c r="AB1181" i="3"/>
  <c r="AA1181" i="3"/>
  <c r="Z1181" i="3"/>
  <c r="Y1181" i="3"/>
  <c r="W1181" i="3"/>
  <c r="V1181" i="3"/>
  <c r="U1181" i="3"/>
  <c r="AF1180" i="3"/>
  <c r="AE1180" i="3"/>
  <c r="AD1180" i="3"/>
  <c r="AC1180" i="3"/>
  <c r="AB1180" i="3"/>
  <c r="AA1180" i="3"/>
  <c r="Z1180" i="3"/>
  <c r="Y1180" i="3"/>
  <c r="W1180" i="3"/>
  <c r="V1180" i="3"/>
  <c r="U1180" i="3"/>
  <c r="AF1179" i="3"/>
  <c r="AE1179" i="3"/>
  <c r="AD1179" i="3"/>
  <c r="AC1179" i="3"/>
  <c r="AB1179" i="3"/>
  <c r="AA1179" i="3"/>
  <c r="Z1179" i="3"/>
  <c r="Y1179" i="3"/>
  <c r="W1179" i="3"/>
  <c r="V1179" i="3"/>
  <c r="U1179" i="3"/>
  <c r="AF1178" i="3"/>
  <c r="AE1178" i="3"/>
  <c r="AD1178" i="3"/>
  <c r="AC1178" i="3"/>
  <c r="AB1178" i="3"/>
  <c r="AA1178" i="3"/>
  <c r="Z1178" i="3"/>
  <c r="Y1178" i="3"/>
  <c r="W1178" i="3"/>
  <c r="V1178" i="3"/>
  <c r="U1178" i="3"/>
  <c r="AF1177" i="3"/>
  <c r="AE1177" i="3"/>
  <c r="AD1177" i="3"/>
  <c r="AC1177" i="3"/>
  <c r="AB1177" i="3"/>
  <c r="AA1177" i="3"/>
  <c r="Z1177" i="3"/>
  <c r="Y1177" i="3"/>
  <c r="W1177" i="3"/>
  <c r="V1177" i="3"/>
  <c r="U1177" i="3"/>
  <c r="AF1176" i="3"/>
  <c r="AE1176" i="3"/>
  <c r="AD1176" i="3"/>
  <c r="AC1176" i="3"/>
  <c r="AB1176" i="3"/>
  <c r="AA1176" i="3"/>
  <c r="Z1176" i="3"/>
  <c r="Y1176" i="3"/>
  <c r="W1176" i="3"/>
  <c r="V1176" i="3"/>
  <c r="U1176" i="3"/>
  <c r="AF1175" i="3"/>
  <c r="AE1175" i="3"/>
  <c r="AD1175" i="3"/>
  <c r="AC1175" i="3"/>
  <c r="AB1175" i="3"/>
  <c r="AA1175" i="3"/>
  <c r="Z1175" i="3"/>
  <c r="Y1175" i="3"/>
  <c r="W1175" i="3"/>
  <c r="V1175" i="3"/>
  <c r="U1175" i="3"/>
  <c r="AF1174" i="3"/>
  <c r="AE1174" i="3"/>
  <c r="AD1174" i="3"/>
  <c r="AC1174" i="3"/>
  <c r="AB1174" i="3"/>
  <c r="AA1174" i="3"/>
  <c r="Z1174" i="3"/>
  <c r="Y1174" i="3"/>
  <c r="W1174" i="3"/>
  <c r="V1174" i="3"/>
  <c r="U1174" i="3"/>
  <c r="AF1173" i="3"/>
  <c r="AE1173" i="3"/>
  <c r="AD1173" i="3"/>
  <c r="AC1173" i="3"/>
  <c r="AB1173" i="3"/>
  <c r="AA1173" i="3"/>
  <c r="Z1173" i="3"/>
  <c r="Y1173" i="3"/>
  <c r="W1173" i="3"/>
  <c r="V1173" i="3"/>
  <c r="U1173" i="3"/>
  <c r="AF1172" i="3"/>
  <c r="AE1172" i="3"/>
  <c r="AD1172" i="3"/>
  <c r="AC1172" i="3"/>
  <c r="AB1172" i="3"/>
  <c r="AA1172" i="3"/>
  <c r="Z1172" i="3"/>
  <c r="Y1172" i="3"/>
  <c r="W1172" i="3"/>
  <c r="V1172" i="3"/>
  <c r="U1172" i="3"/>
  <c r="AF1171" i="3"/>
  <c r="AE1171" i="3"/>
  <c r="AD1171" i="3"/>
  <c r="AC1171" i="3"/>
  <c r="AB1171" i="3"/>
  <c r="AA1171" i="3"/>
  <c r="Z1171" i="3"/>
  <c r="Y1171" i="3"/>
  <c r="W1171" i="3"/>
  <c r="V1171" i="3"/>
  <c r="U1171" i="3"/>
  <c r="AF1170" i="3"/>
  <c r="AE1170" i="3"/>
  <c r="AD1170" i="3"/>
  <c r="AC1170" i="3"/>
  <c r="AB1170" i="3"/>
  <c r="AA1170" i="3"/>
  <c r="Z1170" i="3"/>
  <c r="Y1170" i="3"/>
  <c r="W1170" i="3"/>
  <c r="V1170" i="3"/>
  <c r="U1170" i="3"/>
  <c r="AF1169" i="3"/>
  <c r="AE1169" i="3"/>
  <c r="AD1169" i="3"/>
  <c r="AC1169" i="3"/>
  <c r="AB1169" i="3"/>
  <c r="AA1169" i="3"/>
  <c r="Z1169" i="3"/>
  <c r="Y1169" i="3"/>
  <c r="W1169" i="3"/>
  <c r="V1169" i="3"/>
  <c r="U1169" i="3"/>
  <c r="AF1168" i="3"/>
  <c r="AE1168" i="3"/>
  <c r="AD1168" i="3"/>
  <c r="AC1168" i="3"/>
  <c r="AB1168" i="3"/>
  <c r="AA1168" i="3"/>
  <c r="Z1168" i="3"/>
  <c r="Y1168" i="3"/>
  <c r="W1168" i="3"/>
  <c r="V1168" i="3"/>
  <c r="U1168" i="3"/>
  <c r="AF1167" i="3"/>
  <c r="AE1167" i="3"/>
  <c r="AD1167" i="3"/>
  <c r="AC1167" i="3"/>
  <c r="AB1167" i="3"/>
  <c r="AA1167" i="3"/>
  <c r="Z1167" i="3"/>
  <c r="Y1167" i="3"/>
  <c r="W1167" i="3"/>
  <c r="V1167" i="3"/>
  <c r="U1167" i="3"/>
  <c r="AF1166" i="3"/>
  <c r="AE1166" i="3"/>
  <c r="AD1166" i="3"/>
  <c r="AC1166" i="3"/>
  <c r="AB1166" i="3"/>
  <c r="AA1166" i="3"/>
  <c r="Z1166" i="3"/>
  <c r="Y1166" i="3"/>
  <c r="W1166" i="3"/>
  <c r="V1166" i="3"/>
  <c r="U1166" i="3"/>
  <c r="AF1165" i="3"/>
  <c r="AE1165" i="3"/>
  <c r="AD1165" i="3"/>
  <c r="AC1165" i="3"/>
  <c r="AB1165" i="3"/>
  <c r="AA1165" i="3"/>
  <c r="Z1165" i="3"/>
  <c r="Y1165" i="3"/>
  <c r="W1165" i="3"/>
  <c r="V1165" i="3"/>
  <c r="U1165" i="3"/>
  <c r="AF1164" i="3"/>
  <c r="AE1164" i="3"/>
  <c r="AD1164" i="3"/>
  <c r="AC1164" i="3"/>
  <c r="AB1164" i="3"/>
  <c r="AA1164" i="3"/>
  <c r="Z1164" i="3"/>
  <c r="Y1164" i="3"/>
  <c r="W1164" i="3"/>
  <c r="V1164" i="3"/>
  <c r="U1164" i="3"/>
  <c r="AF1163" i="3"/>
  <c r="AE1163" i="3"/>
  <c r="AD1163" i="3"/>
  <c r="AC1163" i="3"/>
  <c r="AB1163" i="3"/>
  <c r="AA1163" i="3"/>
  <c r="Z1163" i="3"/>
  <c r="Y1163" i="3"/>
  <c r="W1163" i="3"/>
  <c r="V1163" i="3"/>
  <c r="U1163" i="3"/>
  <c r="AF1162" i="3"/>
  <c r="AE1162" i="3"/>
  <c r="AD1162" i="3"/>
  <c r="AC1162" i="3"/>
  <c r="AB1162" i="3"/>
  <c r="AA1162" i="3"/>
  <c r="Z1162" i="3"/>
  <c r="Y1162" i="3"/>
  <c r="W1162" i="3"/>
  <c r="V1162" i="3"/>
  <c r="U1162" i="3"/>
  <c r="AF1161" i="3"/>
  <c r="AE1161" i="3"/>
  <c r="AD1161" i="3"/>
  <c r="AC1161" i="3"/>
  <c r="AB1161" i="3"/>
  <c r="AA1161" i="3"/>
  <c r="Z1161" i="3"/>
  <c r="Y1161" i="3"/>
  <c r="W1161" i="3"/>
  <c r="V1161" i="3"/>
  <c r="U1161" i="3"/>
  <c r="AF1160" i="3"/>
  <c r="AE1160" i="3"/>
  <c r="AD1160" i="3"/>
  <c r="AC1160" i="3"/>
  <c r="AB1160" i="3"/>
  <c r="AA1160" i="3"/>
  <c r="Z1160" i="3"/>
  <c r="Y1160" i="3"/>
  <c r="W1160" i="3"/>
  <c r="V1160" i="3"/>
  <c r="U1160" i="3"/>
  <c r="AF1159" i="3"/>
  <c r="AE1159" i="3"/>
  <c r="AD1159" i="3"/>
  <c r="AC1159" i="3"/>
  <c r="AB1159" i="3"/>
  <c r="AA1159" i="3"/>
  <c r="Z1159" i="3"/>
  <c r="Y1159" i="3"/>
  <c r="W1159" i="3"/>
  <c r="V1159" i="3"/>
  <c r="U1159" i="3"/>
  <c r="AF1158" i="3"/>
  <c r="AE1158" i="3"/>
  <c r="AD1158" i="3"/>
  <c r="AC1158" i="3"/>
  <c r="AB1158" i="3"/>
  <c r="AA1158" i="3"/>
  <c r="Z1158" i="3"/>
  <c r="Y1158" i="3"/>
  <c r="W1158" i="3"/>
  <c r="V1158" i="3"/>
  <c r="U1158" i="3"/>
  <c r="AF1157" i="3"/>
  <c r="AE1157" i="3"/>
  <c r="AD1157" i="3"/>
  <c r="AC1157" i="3"/>
  <c r="AB1157" i="3"/>
  <c r="AA1157" i="3"/>
  <c r="Z1157" i="3"/>
  <c r="Y1157" i="3"/>
  <c r="W1157" i="3"/>
  <c r="V1157" i="3"/>
  <c r="U1157" i="3"/>
  <c r="AF1156" i="3"/>
  <c r="AE1156" i="3"/>
  <c r="AD1156" i="3"/>
  <c r="AC1156" i="3"/>
  <c r="AB1156" i="3"/>
  <c r="AA1156" i="3"/>
  <c r="Z1156" i="3"/>
  <c r="Y1156" i="3"/>
  <c r="W1156" i="3"/>
  <c r="V1156" i="3"/>
  <c r="U1156" i="3"/>
  <c r="AF1155" i="3"/>
  <c r="AE1155" i="3"/>
  <c r="AD1155" i="3"/>
  <c r="AC1155" i="3"/>
  <c r="AB1155" i="3"/>
  <c r="AA1155" i="3"/>
  <c r="Z1155" i="3"/>
  <c r="Y1155" i="3"/>
  <c r="W1155" i="3"/>
  <c r="V1155" i="3"/>
  <c r="U1155" i="3"/>
  <c r="AF1154" i="3"/>
  <c r="AE1154" i="3"/>
  <c r="AD1154" i="3"/>
  <c r="AC1154" i="3"/>
  <c r="AB1154" i="3"/>
  <c r="AA1154" i="3"/>
  <c r="Z1154" i="3"/>
  <c r="Y1154" i="3"/>
  <c r="W1154" i="3"/>
  <c r="V1154" i="3"/>
  <c r="U1154" i="3"/>
  <c r="AF1153" i="3"/>
  <c r="AE1153" i="3"/>
  <c r="AD1153" i="3"/>
  <c r="AC1153" i="3"/>
  <c r="AB1153" i="3"/>
  <c r="AA1153" i="3"/>
  <c r="Z1153" i="3"/>
  <c r="Y1153" i="3"/>
  <c r="W1153" i="3"/>
  <c r="V1153" i="3"/>
  <c r="U1153" i="3"/>
  <c r="AF1152" i="3"/>
  <c r="AE1152" i="3"/>
  <c r="AD1152" i="3"/>
  <c r="AC1152" i="3"/>
  <c r="AB1152" i="3"/>
  <c r="AA1152" i="3"/>
  <c r="Z1152" i="3"/>
  <c r="Y1152" i="3"/>
  <c r="W1152" i="3"/>
  <c r="V1152" i="3"/>
  <c r="U1152" i="3"/>
  <c r="AF1151" i="3"/>
  <c r="AE1151" i="3"/>
  <c r="AD1151" i="3"/>
  <c r="AC1151" i="3"/>
  <c r="AB1151" i="3"/>
  <c r="AA1151" i="3"/>
  <c r="Z1151" i="3"/>
  <c r="Y1151" i="3"/>
  <c r="W1151" i="3"/>
  <c r="V1151" i="3"/>
  <c r="U1151" i="3"/>
  <c r="AF1150" i="3"/>
  <c r="AE1150" i="3"/>
  <c r="AD1150" i="3"/>
  <c r="AC1150" i="3"/>
  <c r="AB1150" i="3"/>
  <c r="AA1150" i="3"/>
  <c r="Z1150" i="3"/>
  <c r="Y1150" i="3"/>
  <c r="W1150" i="3"/>
  <c r="V1150" i="3"/>
  <c r="U1150" i="3"/>
  <c r="AF1149" i="3"/>
  <c r="AE1149" i="3"/>
  <c r="AD1149" i="3"/>
  <c r="AC1149" i="3"/>
  <c r="AB1149" i="3"/>
  <c r="AA1149" i="3"/>
  <c r="Z1149" i="3"/>
  <c r="Y1149" i="3"/>
  <c r="W1149" i="3"/>
  <c r="V1149" i="3"/>
  <c r="U1149" i="3"/>
  <c r="AF1148" i="3"/>
  <c r="AE1148" i="3"/>
  <c r="AD1148" i="3"/>
  <c r="AC1148" i="3"/>
  <c r="AB1148" i="3"/>
  <c r="AA1148" i="3"/>
  <c r="Z1148" i="3"/>
  <c r="Y1148" i="3"/>
  <c r="W1148" i="3"/>
  <c r="V1148" i="3"/>
  <c r="U1148" i="3"/>
  <c r="AF1147" i="3"/>
  <c r="AE1147" i="3"/>
  <c r="AD1147" i="3"/>
  <c r="AC1147" i="3"/>
  <c r="AB1147" i="3"/>
  <c r="AA1147" i="3"/>
  <c r="Z1147" i="3"/>
  <c r="Y1147" i="3"/>
  <c r="W1147" i="3"/>
  <c r="V1147" i="3"/>
  <c r="U1147" i="3"/>
  <c r="AF1146" i="3"/>
  <c r="AE1146" i="3"/>
  <c r="AD1146" i="3"/>
  <c r="AC1146" i="3"/>
  <c r="AB1146" i="3"/>
  <c r="AA1146" i="3"/>
  <c r="Z1146" i="3"/>
  <c r="Y1146" i="3"/>
  <c r="W1146" i="3"/>
  <c r="V1146" i="3"/>
  <c r="U1146" i="3"/>
  <c r="AF1145" i="3"/>
  <c r="AE1145" i="3"/>
  <c r="AD1145" i="3"/>
  <c r="AC1145" i="3"/>
  <c r="AB1145" i="3"/>
  <c r="AA1145" i="3"/>
  <c r="Z1145" i="3"/>
  <c r="Y1145" i="3"/>
  <c r="W1145" i="3"/>
  <c r="V1145" i="3"/>
  <c r="U1145" i="3"/>
  <c r="AF1144" i="3"/>
  <c r="AE1144" i="3"/>
  <c r="AD1144" i="3"/>
  <c r="AC1144" i="3"/>
  <c r="AB1144" i="3"/>
  <c r="AA1144" i="3"/>
  <c r="Z1144" i="3"/>
  <c r="Y1144" i="3"/>
  <c r="W1144" i="3"/>
  <c r="V1144" i="3"/>
  <c r="U1144" i="3"/>
  <c r="AF1143" i="3"/>
  <c r="AE1143" i="3"/>
  <c r="AD1143" i="3"/>
  <c r="AC1143" i="3"/>
  <c r="AB1143" i="3"/>
  <c r="AA1143" i="3"/>
  <c r="Z1143" i="3"/>
  <c r="Y1143" i="3"/>
  <c r="W1143" i="3"/>
  <c r="V1143" i="3"/>
  <c r="U1143" i="3"/>
  <c r="AF1142" i="3"/>
  <c r="AE1142" i="3"/>
  <c r="AD1142" i="3"/>
  <c r="AC1142" i="3"/>
  <c r="AB1142" i="3"/>
  <c r="AA1142" i="3"/>
  <c r="Z1142" i="3"/>
  <c r="Y1142" i="3"/>
  <c r="W1142" i="3"/>
  <c r="V1142" i="3"/>
  <c r="U1142" i="3"/>
  <c r="AF1141" i="3"/>
  <c r="AE1141" i="3"/>
  <c r="AD1141" i="3"/>
  <c r="AC1141" i="3"/>
  <c r="AB1141" i="3"/>
  <c r="AA1141" i="3"/>
  <c r="Z1141" i="3"/>
  <c r="Y1141" i="3"/>
  <c r="W1141" i="3"/>
  <c r="V1141" i="3"/>
  <c r="U1141" i="3"/>
  <c r="AF1140" i="3"/>
  <c r="AE1140" i="3"/>
  <c r="AD1140" i="3"/>
  <c r="AC1140" i="3"/>
  <c r="AB1140" i="3"/>
  <c r="AA1140" i="3"/>
  <c r="Z1140" i="3"/>
  <c r="Y1140" i="3"/>
  <c r="W1140" i="3"/>
  <c r="V1140" i="3"/>
  <c r="U1140" i="3"/>
  <c r="AF1139" i="3"/>
  <c r="AE1139" i="3"/>
  <c r="AD1139" i="3"/>
  <c r="AC1139" i="3"/>
  <c r="AB1139" i="3"/>
  <c r="AA1139" i="3"/>
  <c r="Z1139" i="3"/>
  <c r="Y1139" i="3"/>
  <c r="W1139" i="3"/>
  <c r="V1139" i="3"/>
  <c r="U1139" i="3"/>
  <c r="AF1138" i="3"/>
  <c r="AE1138" i="3"/>
  <c r="AD1138" i="3"/>
  <c r="AC1138" i="3"/>
  <c r="AB1138" i="3"/>
  <c r="AA1138" i="3"/>
  <c r="Z1138" i="3"/>
  <c r="Y1138" i="3"/>
  <c r="W1138" i="3"/>
  <c r="V1138" i="3"/>
  <c r="U1138" i="3"/>
  <c r="AF1137" i="3"/>
  <c r="AE1137" i="3"/>
  <c r="AD1137" i="3"/>
  <c r="AC1137" i="3"/>
  <c r="AB1137" i="3"/>
  <c r="AA1137" i="3"/>
  <c r="Z1137" i="3"/>
  <c r="Y1137" i="3"/>
  <c r="W1137" i="3"/>
  <c r="V1137" i="3"/>
  <c r="U1137" i="3"/>
  <c r="AF1136" i="3"/>
  <c r="AE1136" i="3"/>
  <c r="AD1136" i="3"/>
  <c r="AC1136" i="3"/>
  <c r="AB1136" i="3"/>
  <c r="AA1136" i="3"/>
  <c r="Z1136" i="3"/>
  <c r="Y1136" i="3"/>
  <c r="W1136" i="3"/>
  <c r="V1136" i="3"/>
  <c r="U1136" i="3"/>
  <c r="AF1135" i="3"/>
  <c r="AE1135" i="3"/>
  <c r="AD1135" i="3"/>
  <c r="AC1135" i="3"/>
  <c r="AB1135" i="3"/>
  <c r="AA1135" i="3"/>
  <c r="Z1135" i="3"/>
  <c r="Y1135" i="3"/>
  <c r="W1135" i="3"/>
  <c r="V1135" i="3"/>
  <c r="U1135" i="3"/>
  <c r="AF1134" i="3"/>
  <c r="AE1134" i="3"/>
  <c r="AD1134" i="3"/>
  <c r="AC1134" i="3"/>
  <c r="AB1134" i="3"/>
  <c r="AA1134" i="3"/>
  <c r="Z1134" i="3"/>
  <c r="Y1134" i="3"/>
  <c r="W1134" i="3"/>
  <c r="V1134" i="3"/>
  <c r="U1134" i="3"/>
  <c r="AF1133" i="3"/>
  <c r="AE1133" i="3"/>
  <c r="AD1133" i="3"/>
  <c r="AC1133" i="3"/>
  <c r="AB1133" i="3"/>
  <c r="AA1133" i="3"/>
  <c r="Z1133" i="3"/>
  <c r="Y1133" i="3"/>
  <c r="W1133" i="3"/>
  <c r="V1133" i="3"/>
  <c r="U1133" i="3"/>
  <c r="AF1132" i="3"/>
  <c r="AE1132" i="3"/>
  <c r="AD1132" i="3"/>
  <c r="AC1132" i="3"/>
  <c r="AB1132" i="3"/>
  <c r="AA1132" i="3"/>
  <c r="Z1132" i="3"/>
  <c r="Y1132" i="3"/>
  <c r="W1132" i="3"/>
  <c r="V1132" i="3"/>
  <c r="U1132" i="3"/>
  <c r="AF1131" i="3"/>
  <c r="AE1131" i="3"/>
  <c r="AD1131" i="3"/>
  <c r="AC1131" i="3"/>
  <c r="AB1131" i="3"/>
  <c r="AA1131" i="3"/>
  <c r="Z1131" i="3"/>
  <c r="Y1131" i="3"/>
  <c r="W1131" i="3"/>
  <c r="V1131" i="3"/>
  <c r="U1131" i="3"/>
  <c r="AG1130" i="3"/>
  <c r="AF1130" i="3"/>
  <c r="AE1130" i="3"/>
  <c r="AD1130" i="3"/>
  <c r="AC1130" i="3"/>
  <c r="AB1130" i="3"/>
  <c r="AA1130" i="3"/>
  <c r="Z1130" i="3"/>
  <c r="Y1130" i="3"/>
  <c r="W1130" i="3"/>
  <c r="V1130" i="3"/>
  <c r="U1130" i="3"/>
  <c r="AG1129" i="3"/>
  <c r="AF1129" i="3"/>
  <c r="AE1129" i="3"/>
  <c r="AD1129" i="3"/>
  <c r="AC1129" i="3"/>
  <c r="AB1129" i="3"/>
  <c r="AA1129" i="3"/>
  <c r="Z1129" i="3"/>
  <c r="Y1129" i="3"/>
  <c r="W1129" i="3"/>
  <c r="V1129" i="3"/>
  <c r="U1129" i="3"/>
  <c r="AF1128" i="3"/>
  <c r="AE1128" i="3"/>
  <c r="AD1128" i="3"/>
  <c r="AC1128" i="3"/>
  <c r="AB1128" i="3"/>
  <c r="AA1128" i="3"/>
  <c r="Z1128" i="3"/>
  <c r="Y1128" i="3"/>
  <c r="W1128" i="3"/>
  <c r="V1128" i="3"/>
  <c r="U1128" i="3"/>
  <c r="AF1127" i="3"/>
  <c r="AE1127" i="3"/>
  <c r="AD1127" i="3"/>
  <c r="AC1127" i="3"/>
  <c r="AB1127" i="3"/>
  <c r="AA1127" i="3"/>
  <c r="Z1127" i="3"/>
  <c r="Y1127" i="3"/>
  <c r="W1127" i="3"/>
  <c r="V1127" i="3"/>
  <c r="U1127" i="3"/>
  <c r="AF1126" i="3"/>
  <c r="AE1126" i="3"/>
  <c r="AD1126" i="3"/>
  <c r="AC1126" i="3"/>
  <c r="AB1126" i="3"/>
  <c r="AA1126" i="3"/>
  <c r="Z1126" i="3"/>
  <c r="Y1126" i="3"/>
  <c r="W1126" i="3"/>
  <c r="V1126" i="3"/>
  <c r="U1126" i="3"/>
  <c r="AF1125" i="3"/>
  <c r="AE1125" i="3"/>
  <c r="AD1125" i="3"/>
  <c r="AC1125" i="3"/>
  <c r="AB1125" i="3"/>
  <c r="AA1125" i="3"/>
  <c r="Z1125" i="3"/>
  <c r="Y1125" i="3"/>
  <c r="W1125" i="3"/>
  <c r="V1125" i="3"/>
  <c r="U1125" i="3"/>
  <c r="AF1124" i="3"/>
  <c r="AE1124" i="3"/>
  <c r="AD1124" i="3"/>
  <c r="AC1124" i="3"/>
  <c r="AB1124" i="3"/>
  <c r="AA1124" i="3"/>
  <c r="Z1124" i="3"/>
  <c r="Y1124" i="3"/>
  <c r="W1124" i="3"/>
  <c r="V1124" i="3"/>
  <c r="U1124" i="3"/>
  <c r="AF1123" i="3"/>
  <c r="AE1123" i="3"/>
  <c r="AD1123" i="3"/>
  <c r="AC1123" i="3"/>
  <c r="AB1123" i="3"/>
  <c r="AA1123" i="3"/>
  <c r="Z1123" i="3"/>
  <c r="Y1123" i="3"/>
  <c r="W1123" i="3"/>
  <c r="V1123" i="3"/>
  <c r="U1123" i="3"/>
  <c r="AF1122" i="3"/>
  <c r="AE1122" i="3"/>
  <c r="AD1122" i="3"/>
  <c r="AC1122" i="3"/>
  <c r="AB1122" i="3"/>
  <c r="AA1122" i="3"/>
  <c r="Z1122" i="3"/>
  <c r="Y1122" i="3"/>
  <c r="W1122" i="3"/>
  <c r="V1122" i="3"/>
  <c r="U1122" i="3"/>
  <c r="AF1121" i="3"/>
  <c r="AE1121" i="3"/>
  <c r="AD1121" i="3"/>
  <c r="AC1121" i="3"/>
  <c r="AB1121" i="3"/>
  <c r="AA1121" i="3"/>
  <c r="Z1121" i="3"/>
  <c r="Y1121" i="3"/>
  <c r="W1121" i="3"/>
  <c r="V1121" i="3"/>
  <c r="U1121" i="3"/>
  <c r="AF1120" i="3"/>
  <c r="AE1120" i="3"/>
  <c r="AD1120" i="3"/>
  <c r="AC1120" i="3"/>
  <c r="AB1120" i="3"/>
  <c r="AA1120" i="3"/>
  <c r="Z1120" i="3"/>
  <c r="Y1120" i="3"/>
  <c r="W1120" i="3"/>
  <c r="V1120" i="3"/>
  <c r="U1120" i="3"/>
  <c r="AF1119" i="3"/>
  <c r="AE1119" i="3"/>
  <c r="AD1119" i="3"/>
  <c r="AC1119" i="3"/>
  <c r="AB1119" i="3"/>
  <c r="AA1119" i="3"/>
  <c r="Z1119" i="3"/>
  <c r="Y1119" i="3"/>
  <c r="W1119" i="3"/>
  <c r="V1119" i="3"/>
  <c r="U1119" i="3"/>
  <c r="AF1118" i="3"/>
  <c r="AE1118" i="3"/>
  <c r="AD1118" i="3"/>
  <c r="AC1118" i="3"/>
  <c r="AB1118" i="3"/>
  <c r="AA1118" i="3"/>
  <c r="Z1118" i="3"/>
  <c r="Y1118" i="3"/>
  <c r="W1118" i="3"/>
  <c r="V1118" i="3"/>
  <c r="U1118" i="3"/>
  <c r="AG1117" i="3"/>
  <c r="AF1117" i="3"/>
  <c r="AE1117" i="3"/>
  <c r="AD1117" i="3"/>
  <c r="AC1117" i="3"/>
  <c r="AB1117" i="3"/>
  <c r="AA1117" i="3"/>
  <c r="Z1117" i="3"/>
  <c r="Y1117" i="3"/>
  <c r="W1117" i="3"/>
  <c r="V1117" i="3"/>
  <c r="U1117" i="3"/>
  <c r="AF1116" i="3"/>
  <c r="AE1116" i="3"/>
  <c r="AD1116" i="3"/>
  <c r="AC1116" i="3"/>
  <c r="AB1116" i="3"/>
  <c r="AA1116" i="3"/>
  <c r="Z1116" i="3"/>
  <c r="Y1116" i="3"/>
  <c r="W1116" i="3"/>
  <c r="V1116" i="3"/>
  <c r="U1116" i="3"/>
  <c r="AF1115" i="3"/>
  <c r="AE1115" i="3"/>
  <c r="AD1115" i="3"/>
  <c r="AC1115" i="3"/>
  <c r="AB1115" i="3"/>
  <c r="AA1115" i="3"/>
  <c r="Z1115" i="3"/>
  <c r="Y1115" i="3"/>
  <c r="W1115" i="3"/>
  <c r="V1115" i="3"/>
  <c r="U1115" i="3"/>
  <c r="AF1114" i="3"/>
  <c r="AE1114" i="3"/>
  <c r="AD1114" i="3"/>
  <c r="AC1114" i="3"/>
  <c r="AB1114" i="3"/>
  <c r="AA1114" i="3"/>
  <c r="Z1114" i="3"/>
  <c r="Y1114" i="3"/>
  <c r="W1114" i="3"/>
  <c r="V1114" i="3"/>
  <c r="U1114" i="3"/>
  <c r="AF1113" i="3"/>
  <c r="AE1113" i="3"/>
  <c r="AD1113" i="3"/>
  <c r="AC1113" i="3"/>
  <c r="AB1113" i="3"/>
  <c r="AA1113" i="3"/>
  <c r="Z1113" i="3"/>
  <c r="Y1113" i="3"/>
  <c r="W1113" i="3"/>
  <c r="V1113" i="3"/>
  <c r="U1113" i="3"/>
  <c r="AF1112" i="3"/>
  <c r="AE1112" i="3"/>
  <c r="AD1112" i="3"/>
  <c r="AC1112" i="3"/>
  <c r="AB1112" i="3"/>
  <c r="AA1112" i="3"/>
  <c r="Z1112" i="3"/>
  <c r="Y1112" i="3"/>
  <c r="W1112" i="3"/>
  <c r="V1112" i="3"/>
  <c r="U1112" i="3"/>
  <c r="AF1111" i="3"/>
  <c r="AE1111" i="3"/>
  <c r="AD1111" i="3"/>
  <c r="AC1111" i="3"/>
  <c r="AB1111" i="3"/>
  <c r="AA1111" i="3"/>
  <c r="Z1111" i="3"/>
  <c r="Y1111" i="3"/>
  <c r="W1111" i="3"/>
  <c r="V1111" i="3"/>
  <c r="U1111" i="3"/>
  <c r="AF1110" i="3"/>
  <c r="AE1110" i="3"/>
  <c r="AD1110" i="3"/>
  <c r="AC1110" i="3"/>
  <c r="AB1110" i="3"/>
  <c r="AA1110" i="3"/>
  <c r="Z1110" i="3"/>
  <c r="Y1110" i="3"/>
  <c r="W1110" i="3"/>
  <c r="V1110" i="3"/>
  <c r="U1110" i="3"/>
  <c r="AF1109" i="3"/>
  <c r="AE1109" i="3"/>
  <c r="AD1109" i="3"/>
  <c r="AC1109" i="3"/>
  <c r="AB1109" i="3"/>
  <c r="AA1109" i="3"/>
  <c r="Z1109" i="3"/>
  <c r="Y1109" i="3"/>
  <c r="W1109" i="3"/>
  <c r="V1109" i="3"/>
  <c r="U1109" i="3"/>
  <c r="AF1108" i="3"/>
  <c r="AE1108" i="3"/>
  <c r="AD1108" i="3"/>
  <c r="AC1108" i="3"/>
  <c r="AB1108" i="3"/>
  <c r="AA1108" i="3"/>
  <c r="Z1108" i="3"/>
  <c r="Y1108" i="3"/>
  <c r="W1108" i="3"/>
  <c r="V1108" i="3"/>
  <c r="U1108" i="3"/>
  <c r="AF1107" i="3"/>
  <c r="AE1107" i="3"/>
  <c r="AD1107" i="3"/>
  <c r="AC1107" i="3"/>
  <c r="AB1107" i="3"/>
  <c r="AA1107" i="3"/>
  <c r="Z1107" i="3"/>
  <c r="Y1107" i="3"/>
  <c r="W1107" i="3"/>
  <c r="V1107" i="3"/>
  <c r="U1107" i="3"/>
  <c r="AF1106" i="3"/>
  <c r="AE1106" i="3"/>
  <c r="AD1106" i="3"/>
  <c r="AC1106" i="3"/>
  <c r="AB1106" i="3"/>
  <c r="AA1106" i="3"/>
  <c r="Z1106" i="3"/>
  <c r="Y1106" i="3"/>
  <c r="W1106" i="3"/>
  <c r="V1106" i="3"/>
  <c r="U1106" i="3"/>
  <c r="AF1105" i="3"/>
  <c r="AE1105" i="3"/>
  <c r="AD1105" i="3"/>
  <c r="AC1105" i="3"/>
  <c r="AB1105" i="3"/>
  <c r="AA1105" i="3"/>
  <c r="Z1105" i="3"/>
  <c r="Y1105" i="3"/>
  <c r="W1105" i="3"/>
  <c r="V1105" i="3"/>
  <c r="U1105" i="3"/>
  <c r="AF1104" i="3"/>
  <c r="AE1104" i="3"/>
  <c r="AD1104" i="3"/>
  <c r="AC1104" i="3"/>
  <c r="AB1104" i="3"/>
  <c r="AA1104" i="3"/>
  <c r="Z1104" i="3"/>
  <c r="Y1104" i="3"/>
  <c r="W1104" i="3"/>
  <c r="V1104" i="3"/>
  <c r="U1104" i="3"/>
  <c r="AF1103" i="3"/>
  <c r="AE1103" i="3"/>
  <c r="AD1103" i="3"/>
  <c r="AC1103" i="3"/>
  <c r="AB1103" i="3"/>
  <c r="AA1103" i="3"/>
  <c r="Z1103" i="3"/>
  <c r="Y1103" i="3"/>
  <c r="W1103" i="3"/>
  <c r="V1103" i="3"/>
  <c r="U1103" i="3"/>
  <c r="AF1102" i="3"/>
  <c r="AE1102" i="3"/>
  <c r="AD1102" i="3"/>
  <c r="AC1102" i="3"/>
  <c r="AB1102" i="3"/>
  <c r="AA1102" i="3"/>
  <c r="Z1102" i="3"/>
  <c r="Y1102" i="3"/>
  <c r="W1102" i="3"/>
  <c r="V1102" i="3"/>
  <c r="U1102" i="3"/>
  <c r="AF1101" i="3"/>
  <c r="AE1101" i="3"/>
  <c r="AD1101" i="3"/>
  <c r="AC1101" i="3"/>
  <c r="AB1101" i="3"/>
  <c r="AA1101" i="3"/>
  <c r="Z1101" i="3"/>
  <c r="Y1101" i="3"/>
  <c r="W1101" i="3"/>
  <c r="V1101" i="3"/>
  <c r="U1101" i="3"/>
  <c r="AF1100" i="3"/>
  <c r="AE1100" i="3"/>
  <c r="AD1100" i="3"/>
  <c r="AC1100" i="3"/>
  <c r="AB1100" i="3"/>
  <c r="AA1100" i="3"/>
  <c r="Z1100" i="3"/>
  <c r="Y1100" i="3"/>
  <c r="W1100" i="3"/>
  <c r="V1100" i="3"/>
  <c r="U1100" i="3"/>
  <c r="AF1099" i="3"/>
  <c r="AE1099" i="3"/>
  <c r="AD1099" i="3"/>
  <c r="AC1099" i="3"/>
  <c r="AB1099" i="3"/>
  <c r="AA1099" i="3"/>
  <c r="Z1099" i="3"/>
  <c r="Y1099" i="3"/>
  <c r="W1099" i="3"/>
  <c r="V1099" i="3"/>
  <c r="U1099" i="3"/>
  <c r="AF1098" i="3"/>
  <c r="AE1098" i="3"/>
  <c r="AD1098" i="3"/>
  <c r="AC1098" i="3"/>
  <c r="AB1098" i="3"/>
  <c r="AA1098" i="3"/>
  <c r="Z1098" i="3"/>
  <c r="Y1098" i="3"/>
  <c r="W1098" i="3"/>
  <c r="V1098" i="3"/>
  <c r="U1098" i="3"/>
  <c r="AF1097" i="3"/>
  <c r="AE1097" i="3"/>
  <c r="AD1097" i="3"/>
  <c r="AC1097" i="3"/>
  <c r="AB1097" i="3"/>
  <c r="AA1097" i="3"/>
  <c r="Z1097" i="3"/>
  <c r="Y1097" i="3"/>
  <c r="W1097" i="3"/>
  <c r="V1097" i="3"/>
  <c r="U1097" i="3"/>
  <c r="AF1096" i="3"/>
  <c r="AE1096" i="3"/>
  <c r="AD1096" i="3"/>
  <c r="AC1096" i="3"/>
  <c r="AB1096" i="3"/>
  <c r="AA1096" i="3"/>
  <c r="Z1096" i="3"/>
  <c r="Y1096" i="3"/>
  <c r="W1096" i="3"/>
  <c r="V1096" i="3"/>
  <c r="U1096" i="3"/>
  <c r="AF1095" i="3"/>
  <c r="AE1095" i="3"/>
  <c r="AD1095" i="3"/>
  <c r="AC1095" i="3"/>
  <c r="AB1095" i="3"/>
  <c r="AA1095" i="3"/>
  <c r="Z1095" i="3"/>
  <c r="Y1095" i="3"/>
  <c r="W1095" i="3"/>
  <c r="V1095" i="3"/>
  <c r="U1095" i="3"/>
  <c r="AF1094" i="3"/>
  <c r="AE1094" i="3"/>
  <c r="AD1094" i="3"/>
  <c r="AC1094" i="3"/>
  <c r="AB1094" i="3"/>
  <c r="AA1094" i="3"/>
  <c r="Z1094" i="3"/>
  <c r="Y1094" i="3"/>
  <c r="W1094" i="3"/>
  <c r="V1094" i="3"/>
  <c r="U1094" i="3"/>
  <c r="AF1093" i="3"/>
  <c r="AE1093" i="3"/>
  <c r="AD1093" i="3"/>
  <c r="AC1093" i="3"/>
  <c r="AB1093" i="3"/>
  <c r="AA1093" i="3"/>
  <c r="Z1093" i="3"/>
  <c r="Y1093" i="3"/>
  <c r="W1093" i="3"/>
  <c r="V1093" i="3"/>
  <c r="U1093" i="3"/>
  <c r="AF1092" i="3"/>
  <c r="AE1092" i="3"/>
  <c r="AD1092" i="3"/>
  <c r="AC1092" i="3"/>
  <c r="AB1092" i="3"/>
  <c r="AA1092" i="3"/>
  <c r="Z1092" i="3"/>
  <c r="Y1092" i="3"/>
  <c r="W1092" i="3"/>
  <c r="V1092" i="3"/>
  <c r="U1092" i="3"/>
  <c r="AF1091" i="3"/>
  <c r="AE1091" i="3"/>
  <c r="AD1091" i="3"/>
  <c r="AC1091" i="3"/>
  <c r="AB1091" i="3"/>
  <c r="AA1091" i="3"/>
  <c r="Z1091" i="3"/>
  <c r="Y1091" i="3"/>
  <c r="W1091" i="3"/>
  <c r="V1091" i="3"/>
  <c r="U1091" i="3"/>
  <c r="AF1090" i="3"/>
  <c r="AE1090" i="3"/>
  <c r="AD1090" i="3"/>
  <c r="AC1090" i="3"/>
  <c r="AB1090" i="3"/>
  <c r="AA1090" i="3"/>
  <c r="Z1090" i="3"/>
  <c r="Y1090" i="3"/>
  <c r="W1090" i="3"/>
  <c r="V1090" i="3"/>
  <c r="U1090" i="3"/>
  <c r="AF1089" i="3"/>
  <c r="AE1089" i="3"/>
  <c r="AD1089" i="3"/>
  <c r="AC1089" i="3"/>
  <c r="AB1089" i="3"/>
  <c r="AA1089" i="3"/>
  <c r="Z1089" i="3"/>
  <c r="Y1089" i="3"/>
  <c r="W1089" i="3"/>
  <c r="V1089" i="3"/>
  <c r="U1089" i="3"/>
  <c r="AF1088" i="3"/>
  <c r="AE1088" i="3"/>
  <c r="AD1088" i="3"/>
  <c r="AC1088" i="3"/>
  <c r="AB1088" i="3"/>
  <c r="AA1088" i="3"/>
  <c r="Z1088" i="3"/>
  <c r="Y1088" i="3"/>
  <c r="W1088" i="3"/>
  <c r="V1088" i="3"/>
  <c r="U1088" i="3"/>
  <c r="AF1087" i="3"/>
  <c r="AE1087" i="3"/>
  <c r="AD1087" i="3"/>
  <c r="AC1087" i="3"/>
  <c r="AB1087" i="3"/>
  <c r="AA1087" i="3"/>
  <c r="Z1087" i="3"/>
  <c r="Y1087" i="3"/>
  <c r="W1087" i="3"/>
  <c r="V1087" i="3"/>
  <c r="U1087" i="3"/>
  <c r="AF1086" i="3"/>
  <c r="AE1086" i="3"/>
  <c r="AD1086" i="3"/>
  <c r="AC1086" i="3"/>
  <c r="AB1086" i="3"/>
  <c r="AA1086" i="3"/>
  <c r="Z1086" i="3"/>
  <c r="Y1086" i="3"/>
  <c r="W1086" i="3"/>
  <c r="V1086" i="3"/>
  <c r="U1086" i="3"/>
  <c r="AF1085" i="3"/>
  <c r="AE1085" i="3"/>
  <c r="AD1085" i="3"/>
  <c r="AC1085" i="3"/>
  <c r="AB1085" i="3"/>
  <c r="AA1085" i="3"/>
  <c r="Z1085" i="3"/>
  <c r="Y1085" i="3"/>
  <c r="W1085" i="3"/>
  <c r="V1085" i="3"/>
  <c r="U1085" i="3"/>
  <c r="AF1084" i="3"/>
  <c r="AE1084" i="3"/>
  <c r="AD1084" i="3"/>
  <c r="AC1084" i="3"/>
  <c r="AB1084" i="3"/>
  <c r="AA1084" i="3"/>
  <c r="Z1084" i="3"/>
  <c r="Y1084" i="3"/>
  <c r="W1084" i="3"/>
  <c r="V1084" i="3"/>
  <c r="U1084" i="3"/>
  <c r="AF1083" i="3"/>
  <c r="AE1083" i="3"/>
  <c r="AD1083" i="3"/>
  <c r="AC1083" i="3"/>
  <c r="AB1083" i="3"/>
  <c r="AA1083" i="3"/>
  <c r="Z1083" i="3"/>
  <c r="Y1083" i="3"/>
  <c r="W1083" i="3"/>
  <c r="V1083" i="3"/>
  <c r="U1083" i="3"/>
  <c r="AF1082" i="3"/>
  <c r="AE1082" i="3"/>
  <c r="AD1082" i="3"/>
  <c r="AC1082" i="3"/>
  <c r="AB1082" i="3"/>
  <c r="AA1082" i="3"/>
  <c r="Z1082" i="3"/>
  <c r="Y1082" i="3"/>
  <c r="W1082" i="3"/>
  <c r="V1082" i="3"/>
  <c r="U1082" i="3"/>
  <c r="AG1081" i="3"/>
  <c r="AF1081" i="3"/>
  <c r="AE1081" i="3"/>
  <c r="AD1081" i="3"/>
  <c r="AC1081" i="3"/>
  <c r="AB1081" i="3"/>
  <c r="AA1081" i="3"/>
  <c r="Z1081" i="3"/>
  <c r="Y1081" i="3"/>
  <c r="W1081" i="3"/>
  <c r="V1081" i="3"/>
  <c r="U1081" i="3"/>
  <c r="AF1080" i="3"/>
  <c r="AE1080" i="3"/>
  <c r="AD1080" i="3"/>
  <c r="AC1080" i="3"/>
  <c r="AB1080" i="3"/>
  <c r="AA1080" i="3"/>
  <c r="Z1080" i="3"/>
  <c r="Y1080" i="3"/>
  <c r="W1080" i="3"/>
  <c r="V1080" i="3"/>
  <c r="U1080" i="3"/>
  <c r="AF1079" i="3"/>
  <c r="AE1079" i="3"/>
  <c r="AD1079" i="3"/>
  <c r="AC1079" i="3"/>
  <c r="AB1079" i="3"/>
  <c r="AA1079" i="3"/>
  <c r="Z1079" i="3"/>
  <c r="Y1079" i="3"/>
  <c r="W1079" i="3"/>
  <c r="V1079" i="3"/>
  <c r="U1079" i="3"/>
  <c r="AF1078" i="3"/>
  <c r="AE1078" i="3"/>
  <c r="AD1078" i="3"/>
  <c r="AC1078" i="3"/>
  <c r="AB1078" i="3"/>
  <c r="AA1078" i="3"/>
  <c r="Z1078" i="3"/>
  <c r="Y1078" i="3"/>
  <c r="W1078" i="3"/>
  <c r="V1078" i="3"/>
  <c r="U1078" i="3"/>
  <c r="AF1077" i="3"/>
  <c r="AE1077" i="3"/>
  <c r="AD1077" i="3"/>
  <c r="AC1077" i="3"/>
  <c r="AB1077" i="3"/>
  <c r="AA1077" i="3"/>
  <c r="Z1077" i="3"/>
  <c r="Y1077" i="3"/>
  <c r="W1077" i="3"/>
  <c r="V1077" i="3"/>
  <c r="U1077" i="3"/>
  <c r="AF1076" i="3"/>
  <c r="AE1076" i="3"/>
  <c r="AD1076" i="3"/>
  <c r="AC1076" i="3"/>
  <c r="AB1076" i="3"/>
  <c r="AA1076" i="3"/>
  <c r="Z1076" i="3"/>
  <c r="Y1076" i="3"/>
  <c r="W1076" i="3"/>
  <c r="V1076" i="3"/>
  <c r="U1076" i="3"/>
  <c r="AF1075" i="3"/>
  <c r="AE1075" i="3"/>
  <c r="AD1075" i="3"/>
  <c r="AC1075" i="3"/>
  <c r="AB1075" i="3"/>
  <c r="AA1075" i="3"/>
  <c r="Z1075" i="3"/>
  <c r="Y1075" i="3"/>
  <c r="W1075" i="3"/>
  <c r="V1075" i="3"/>
  <c r="U1075" i="3"/>
  <c r="AF1074" i="3"/>
  <c r="AE1074" i="3"/>
  <c r="AD1074" i="3"/>
  <c r="AC1074" i="3"/>
  <c r="AB1074" i="3"/>
  <c r="AA1074" i="3"/>
  <c r="Z1074" i="3"/>
  <c r="Y1074" i="3"/>
  <c r="W1074" i="3"/>
  <c r="V1074" i="3"/>
  <c r="U1074" i="3"/>
  <c r="AF1073" i="3"/>
  <c r="AE1073" i="3"/>
  <c r="AD1073" i="3"/>
  <c r="AC1073" i="3"/>
  <c r="AB1073" i="3"/>
  <c r="AA1073" i="3"/>
  <c r="Z1073" i="3"/>
  <c r="Y1073" i="3"/>
  <c r="W1073" i="3"/>
  <c r="V1073" i="3"/>
  <c r="U1073" i="3"/>
  <c r="AF1072" i="3"/>
  <c r="AE1072" i="3"/>
  <c r="AD1072" i="3"/>
  <c r="AC1072" i="3"/>
  <c r="AB1072" i="3"/>
  <c r="AA1072" i="3"/>
  <c r="Z1072" i="3"/>
  <c r="Y1072" i="3"/>
  <c r="W1072" i="3"/>
  <c r="V1072" i="3"/>
  <c r="U1072" i="3"/>
  <c r="AF1071" i="3"/>
  <c r="AE1071" i="3"/>
  <c r="AD1071" i="3"/>
  <c r="AC1071" i="3"/>
  <c r="AB1071" i="3"/>
  <c r="AA1071" i="3"/>
  <c r="Z1071" i="3"/>
  <c r="Y1071" i="3"/>
  <c r="W1071" i="3"/>
  <c r="V1071" i="3"/>
  <c r="U1071" i="3"/>
  <c r="AF1070" i="3"/>
  <c r="AE1070" i="3"/>
  <c r="AD1070" i="3"/>
  <c r="AC1070" i="3"/>
  <c r="AB1070" i="3"/>
  <c r="AA1070" i="3"/>
  <c r="Z1070" i="3"/>
  <c r="Y1070" i="3"/>
  <c r="W1070" i="3"/>
  <c r="V1070" i="3"/>
  <c r="U1070" i="3"/>
  <c r="AF1069" i="3"/>
  <c r="AE1069" i="3"/>
  <c r="AD1069" i="3"/>
  <c r="AC1069" i="3"/>
  <c r="AB1069" i="3"/>
  <c r="AA1069" i="3"/>
  <c r="Z1069" i="3"/>
  <c r="Y1069" i="3"/>
  <c r="W1069" i="3"/>
  <c r="V1069" i="3"/>
  <c r="U1069" i="3"/>
  <c r="AF1068" i="3"/>
  <c r="AE1068" i="3"/>
  <c r="AD1068" i="3"/>
  <c r="AC1068" i="3"/>
  <c r="AB1068" i="3"/>
  <c r="AA1068" i="3"/>
  <c r="Z1068" i="3"/>
  <c r="Y1068" i="3"/>
  <c r="W1068" i="3"/>
  <c r="V1068" i="3"/>
  <c r="U1068" i="3"/>
  <c r="AF1067" i="3"/>
  <c r="AE1067" i="3"/>
  <c r="AD1067" i="3"/>
  <c r="AC1067" i="3"/>
  <c r="AB1067" i="3"/>
  <c r="AA1067" i="3"/>
  <c r="Z1067" i="3"/>
  <c r="Y1067" i="3"/>
  <c r="W1067" i="3"/>
  <c r="V1067" i="3"/>
  <c r="U1067" i="3"/>
  <c r="AF1066" i="3"/>
  <c r="AE1066" i="3"/>
  <c r="AD1066" i="3"/>
  <c r="AC1066" i="3"/>
  <c r="AB1066" i="3"/>
  <c r="AA1066" i="3"/>
  <c r="Z1066" i="3"/>
  <c r="Y1066" i="3"/>
  <c r="W1066" i="3"/>
  <c r="V1066" i="3"/>
  <c r="U1066" i="3"/>
  <c r="AF1065" i="3"/>
  <c r="AE1065" i="3"/>
  <c r="AD1065" i="3"/>
  <c r="AC1065" i="3"/>
  <c r="AB1065" i="3"/>
  <c r="AA1065" i="3"/>
  <c r="Z1065" i="3"/>
  <c r="Y1065" i="3"/>
  <c r="W1065" i="3"/>
  <c r="V1065" i="3"/>
  <c r="U1065" i="3"/>
  <c r="AF1064" i="3"/>
  <c r="AE1064" i="3"/>
  <c r="AD1064" i="3"/>
  <c r="AC1064" i="3"/>
  <c r="AB1064" i="3"/>
  <c r="AA1064" i="3"/>
  <c r="Z1064" i="3"/>
  <c r="Y1064" i="3"/>
  <c r="W1064" i="3"/>
  <c r="V1064" i="3"/>
  <c r="U1064" i="3"/>
  <c r="AF1063" i="3"/>
  <c r="AE1063" i="3"/>
  <c r="AD1063" i="3"/>
  <c r="AC1063" i="3"/>
  <c r="AB1063" i="3"/>
  <c r="AA1063" i="3"/>
  <c r="Z1063" i="3"/>
  <c r="Y1063" i="3"/>
  <c r="W1063" i="3"/>
  <c r="V1063" i="3"/>
  <c r="U1063" i="3"/>
  <c r="AF1062" i="3"/>
  <c r="AE1062" i="3"/>
  <c r="AD1062" i="3"/>
  <c r="AC1062" i="3"/>
  <c r="AB1062" i="3"/>
  <c r="AA1062" i="3"/>
  <c r="Z1062" i="3"/>
  <c r="Y1062" i="3"/>
  <c r="W1062" i="3"/>
  <c r="V1062" i="3"/>
  <c r="U1062" i="3"/>
  <c r="AF1061" i="3"/>
  <c r="AE1061" i="3"/>
  <c r="AD1061" i="3"/>
  <c r="AC1061" i="3"/>
  <c r="AB1061" i="3"/>
  <c r="AA1061" i="3"/>
  <c r="Z1061" i="3"/>
  <c r="Y1061" i="3"/>
  <c r="W1061" i="3"/>
  <c r="V1061" i="3"/>
  <c r="U1061" i="3"/>
  <c r="AF1060" i="3"/>
  <c r="AE1060" i="3"/>
  <c r="AD1060" i="3"/>
  <c r="AC1060" i="3"/>
  <c r="AB1060" i="3"/>
  <c r="AA1060" i="3"/>
  <c r="Z1060" i="3"/>
  <c r="Y1060" i="3"/>
  <c r="W1060" i="3"/>
  <c r="V1060" i="3"/>
  <c r="U1060" i="3"/>
  <c r="AF1059" i="3"/>
  <c r="AE1059" i="3"/>
  <c r="AD1059" i="3"/>
  <c r="AC1059" i="3"/>
  <c r="AB1059" i="3"/>
  <c r="AA1059" i="3"/>
  <c r="Z1059" i="3"/>
  <c r="Y1059" i="3"/>
  <c r="W1059" i="3"/>
  <c r="V1059" i="3"/>
  <c r="U1059" i="3"/>
  <c r="AF1058" i="3"/>
  <c r="AE1058" i="3"/>
  <c r="AD1058" i="3"/>
  <c r="AC1058" i="3"/>
  <c r="AB1058" i="3"/>
  <c r="AA1058" i="3"/>
  <c r="Z1058" i="3"/>
  <c r="Y1058" i="3"/>
  <c r="W1058" i="3"/>
  <c r="V1058" i="3"/>
  <c r="U1058" i="3"/>
  <c r="AF1057" i="3"/>
  <c r="AE1057" i="3"/>
  <c r="AD1057" i="3"/>
  <c r="AC1057" i="3"/>
  <c r="AB1057" i="3"/>
  <c r="AA1057" i="3"/>
  <c r="Z1057" i="3"/>
  <c r="Y1057" i="3"/>
  <c r="W1057" i="3"/>
  <c r="V1057" i="3"/>
  <c r="U1057" i="3"/>
  <c r="AF1056" i="3"/>
  <c r="AE1056" i="3"/>
  <c r="AD1056" i="3"/>
  <c r="AC1056" i="3"/>
  <c r="AB1056" i="3"/>
  <c r="AA1056" i="3"/>
  <c r="Z1056" i="3"/>
  <c r="Y1056" i="3"/>
  <c r="W1056" i="3"/>
  <c r="V1056" i="3"/>
  <c r="U1056" i="3"/>
  <c r="AF1055" i="3"/>
  <c r="AE1055" i="3"/>
  <c r="AD1055" i="3"/>
  <c r="AC1055" i="3"/>
  <c r="AB1055" i="3"/>
  <c r="AA1055" i="3"/>
  <c r="Z1055" i="3"/>
  <c r="Y1055" i="3"/>
  <c r="W1055" i="3"/>
  <c r="V1055" i="3"/>
  <c r="U1055" i="3"/>
  <c r="AF1054" i="3"/>
  <c r="AE1054" i="3"/>
  <c r="AD1054" i="3"/>
  <c r="AC1054" i="3"/>
  <c r="AB1054" i="3"/>
  <c r="AA1054" i="3"/>
  <c r="Z1054" i="3"/>
  <c r="Y1054" i="3"/>
  <c r="W1054" i="3"/>
  <c r="V1054" i="3"/>
  <c r="U1054" i="3"/>
  <c r="AF1053" i="3"/>
  <c r="AE1053" i="3"/>
  <c r="AD1053" i="3"/>
  <c r="AC1053" i="3"/>
  <c r="AB1053" i="3"/>
  <c r="AA1053" i="3"/>
  <c r="Z1053" i="3"/>
  <c r="Y1053" i="3"/>
  <c r="W1053" i="3"/>
  <c r="V1053" i="3"/>
  <c r="U1053" i="3"/>
  <c r="AF1052" i="3"/>
  <c r="AE1052" i="3"/>
  <c r="AD1052" i="3"/>
  <c r="AC1052" i="3"/>
  <c r="AB1052" i="3"/>
  <c r="AA1052" i="3"/>
  <c r="Z1052" i="3"/>
  <c r="Y1052" i="3"/>
  <c r="W1052" i="3"/>
  <c r="V1052" i="3"/>
  <c r="U1052" i="3"/>
  <c r="AG1051" i="3"/>
  <c r="AF1051" i="3"/>
  <c r="AE1051" i="3"/>
  <c r="AD1051" i="3"/>
  <c r="AC1051" i="3"/>
  <c r="AB1051" i="3"/>
  <c r="AA1051" i="3"/>
  <c r="Z1051" i="3"/>
  <c r="Y1051" i="3"/>
  <c r="W1051" i="3"/>
  <c r="V1051" i="3"/>
  <c r="U1051" i="3"/>
  <c r="AF1050" i="3"/>
  <c r="AE1050" i="3"/>
  <c r="AD1050" i="3"/>
  <c r="AC1050" i="3"/>
  <c r="AB1050" i="3"/>
  <c r="AA1050" i="3"/>
  <c r="Z1050" i="3"/>
  <c r="Y1050" i="3"/>
  <c r="W1050" i="3"/>
  <c r="V1050" i="3"/>
  <c r="U1050" i="3"/>
  <c r="AF1049" i="3"/>
  <c r="AE1049" i="3"/>
  <c r="AD1049" i="3"/>
  <c r="AC1049" i="3"/>
  <c r="AB1049" i="3"/>
  <c r="AA1049" i="3"/>
  <c r="Z1049" i="3"/>
  <c r="Y1049" i="3"/>
  <c r="W1049" i="3"/>
  <c r="V1049" i="3"/>
  <c r="U1049" i="3"/>
  <c r="AF1048" i="3"/>
  <c r="AE1048" i="3"/>
  <c r="AD1048" i="3"/>
  <c r="AC1048" i="3"/>
  <c r="AB1048" i="3"/>
  <c r="AA1048" i="3"/>
  <c r="Z1048" i="3"/>
  <c r="Y1048" i="3"/>
  <c r="W1048" i="3"/>
  <c r="V1048" i="3"/>
  <c r="U1048" i="3"/>
  <c r="AF1047" i="3"/>
  <c r="AE1047" i="3"/>
  <c r="AD1047" i="3"/>
  <c r="AC1047" i="3"/>
  <c r="AB1047" i="3"/>
  <c r="AA1047" i="3"/>
  <c r="Z1047" i="3"/>
  <c r="Y1047" i="3"/>
  <c r="W1047" i="3"/>
  <c r="V1047" i="3"/>
  <c r="U1047" i="3"/>
  <c r="AF1046" i="3"/>
  <c r="AE1046" i="3"/>
  <c r="AD1046" i="3"/>
  <c r="AC1046" i="3"/>
  <c r="AB1046" i="3"/>
  <c r="AA1046" i="3"/>
  <c r="Z1046" i="3"/>
  <c r="Y1046" i="3"/>
  <c r="W1046" i="3"/>
  <c r="V1046" i="3"/>
  <c r="U1046" i="3"/>
  <c r="AF1045" i="3"/>
  <c r="AE1045" i="3"/>
  <c r="AD1045" i="3"/>
  <c r="AC1045" i="3"/>
  <c r="AB1045" i="3"/>
  <c r="AA1045" i="3"/>
  <c r="Z1045" i="3"/>
  <c r="Y1045" i="3"/>
  <c r="W1045" i="3"/>
  <c r="V1045" i="3"/>
  <c r="U1045" i="3"/>
  <c r="AG1044" i="3"/>
  <c r="AF1044" i="3"/>
  <c r="AE1044" i="3"/>
  <c r="AD1044" i="3"/>
  <c r="AC1044" i="3"/>
  <c r="AB1044" i="3"/>
  <c r="AA1044" i="3"/>
  <c r="Z1044" i="3"/>
  <c r="Y1044" i="3"/>
  <c r="W1044" i="3"/>
  <c r="U1044" i="3"/>
  <c r="AF1039" i="3"/>
  <c r="AE1039" i="3"/>
  <c r="AD1039" i="3"/>
  <c r="AC1039" i="3"/>
  <c r="AB1039" i="3"/>
  <c r="AA1039" i="3"/>
  <c r="Z1039" i="3"/>
  <c r="Y1039" i="3"/>
  <c r="W1039" i="3"/>
  <c r="V1039" i="3"/>
  <c r="U1039" i="3"/>
  <c r="AF1038" i="3"/>
  <c r="AE1038" i="3"/>
  <c r="AD1038" i="3"/>
  <c r="AC1038" i="3"/>
  <c r="AB1038" i="3"/>
  <c r="AA1038" i="3"/>
  <c r="Z1038" i="3"/>
  <c r="Y1038" i="3"/>
  <c r="W1038" i="3"/>
  <c r="V1038" i="3"/>
  <c r="U1038" i="3"/>
  <c r="AF1037" i="3"/>
  <c r="AE1037" i="3"/>
  <c r="AD1037" i="3"/>
  <c r="AC1037" i="3"/>
  <c r="AB1037" i="3"/>
  <c r="AA1037" i="3"/>
  <c r="Z1037" i="3"/>
  <c r="Y1037" i="3"/>
  <c r="W1037" i="3"/>
  <c r="V1037" i="3"/>
  <c r="U1037" i="3"/>
  <c r="AF1036" i="3"/>
  <c r="AE1036" i="3"/>
  <c r="AD1036" i="3"/>
  <c r="AC1036" i="3"/>
  <c r="AB1036" i="3"/>
  <c r="AA1036" i="3"/>
  <c r="Z1036" i="3"/>
  <c r="Y1036" i="3"/>
  <c r="W1036" i="3"/>
  <c r="V1036" i="3"/>
  <c r="U1036" i="3"/>
  <c r="AF1035" i="3"/>
  <c r="AE1035" i="3"/>
  <c r="AD1035" i="3"/>
  <c r="AC1035" i="3"/>
  <c r="AB1035" i="3"/>
  <c r="AA1035" i="3"/>
  <c r="Z1035" i="3"/>
  <c r="Y1035" i="3"/>
  <c r="W1035" i="3"/>
  <c r="V1035" i="3"/>
  <c r="U1035" i="3"/>
  <c r="AF1034" i="3"/>
  <c r="AE1034" i="3"/>
  <c r="AD1034" i="3"/>
  <c r="AC1034" i="3"/>
  <c r="AB1034" i="3"/>
  <c r="AA1034" i="3"/>
  <c r="Z1034" i="3"/>
  <c r="Y1034" i="3"/>
  <c r="W1034" i="3"/>
  <c r="V1034" i="3"/>
  <c r="U1034" i="3"/>
  <c r="AF1033" i="3"/>
  <c r="AE1033" i="3"/>
  <c r="AD1033" i="3"/>
  <c r="AC1033" i="3"/>
  <c r="AB1033" i="3"/>
  <c r="AA1033" i="3"/>
  <c r="Z1033" i="3"/>
  <c r="Y1033" i="3"/>
  <c r="W1033" i="3"/>
  <c r="V1033" i="3"/>
  <c r="U1033" i="3"/>
  <c r="AF1032" i="3"/>
  <c r="AE1032" i="3"/>
  <c r="AD1032" i="3"/>
  <c r="AC1032" i="3"/>
  <c r="AB1032" i="3"/>
  <c r="AA1032" i="3"/>
  <c r="Z1032" i="3"/>
  <c r="Y1032" i="3"/>
  <c r="W1032" i="3"/>
  <c r="V1032" i="3"/>
  <c r="U1032" i="3"/>
  <c r="AF1031" i="3"/>
  <c r="AE1031" i="3"/>
  <c r="AD1031" i="3"/>
  <c r="AC1031" i="3"/>
  <c r="AB1031" i="3"/>
  <c r="AA1031" i="3"/>
  <c r="Z1031" i="3"/>
  <c r="Y1031" i="3"/>
  <c r="W1031" i="3"/>
  <c r="V1031" i="3"/>
  <c r="U1031" i="3"/>
  <c r="AF1030" i="3"/>
  <c r="AE1030" i="3"/>
  <c r="AD1030" i="3"/>
  <c r="AC1030" i="3"/>
  <c r="AB1030" i="3"/>
  <c r="AA1030" i="3"/>
  <c r="Z1030" i="3"/>
  <c r="Y1030" i="3"/>
  <c r="W1030" i="3"/>
  <c r="V1030" i="3"/>
  <c r="U1030" i="3"/>
  <c r="AF1029" i="3"/>
  <c r="AE1029" i="3"/>
  <c r="AD1029" i="3"/>
  <c r="AC1029" i="3"/>
  <c r="AB1029" i="3"/>
  <c r="AA1029" i="3"/>
  <c r="Z1029" i="3"/>
  <c r="Y1029" i="3"/>
  <c r="W1029" i="3"/>
  <c r="V1029" i="3"/>
  <c r="U1029" i="3"/>
  <c r="AG1028" i="3"/>
  <c r="AF1028" i="3"/>
  <c r="AE1028" i="3"/>
  <c r="AD1028" i="3"/>
  <c r="AC1028" i="3"/>
  <c r="AB1028" i="3"/>
  <c r="AA1028" i="3"/>
  <c r="Z1028" i="3"/>
  <c r="Y1028" i="3"/>
  <c r="W1028" i="3"/>
  <c r="V1028" i="3"/>
  <c r="U1028" i="3"/>
  <c r="AF1027" i="3"/>
  <c r="AE1027" i="3"/>
  <c r="AD1027" i="3"/>
  <c r="AC1027" i="3"/>
  <c r="AB1027" i="3"/>
  <c r="AA1027" i="3"/>
  <c r="Z1027" i="3"/>
  <c r="Y1027" i="3"/>
  <c r="W1027" i="3"/>
  <c r="V1027" i="3"/>
  <c r="U1027" i="3"/>
  <c r="AF1026" i="3"/>
  <c r="AE1026" i="3"/>
  <c r="AD1026" i="3"/>
  <c r="AC1026" i="3"/>
  <c r="AB1026" i="3"/>
  <c r="AA1026" i="3"/>
  <c r="Z1026" i="3"/>
  <c r="Y1026" i="3"/>
  <c r="W1026" i="3"/>
  <c r="V1026" i="3"/>
  <c r="U1026" i="3"/>
  <c r="AF1025" i="3"/>
  <c r="AE1025" i="3"/>
  <c r="AD1025" i="3"/>
  <c r="AC1025" i="3"/>
  <c r="AB1025" i="3"/>
  <c r="AA1025" i="3"/>
  <c r="Z1025" i="3"/>
  <c r="Y1025" i="3"/>
  <c r="W1025" i="3"/>
  <c r="V1025" i="3"/>
  <c r="U1025" i="3"/>
  <c r="AF1024" i="3"/>
  <c r="AE1024" i="3"/>
  <c r="AD1024" i="3"/>
  <c r="AC1024" i="3"/>
  <c r="AB1024" i="3"/>
  <c r="AA1024" i="3"/>
  <c r="Z1024" i="3"/>
  <c r="Y1024" i="3"/>
  <c r="W1024" i="3"/>
  <c r="V1024" i="3"/>
  <c r="U1024" i="3"/>
  <c r="AF1023" i="3"/>
  <c r="AE1023" i="3"/>
  <c r="AD1023" i="3"/>
  <c r="AC1023" i="3"/>
  <c r="AB1023" i="3"/>
  <c r="AA1023" i="3"/>
  <c r="Z1023" i="3"/>
  <c r="Y1023" i="3"/>
  <c r="W1023" i="3"/>
  <c r="V1023" i="3"/>
  <c r="U1023" i="3"/>
  <c r="AF1022" i="3"/>
  <c r="AE1022" i="3"/>
  <c r="AD1022" i="3"/>
  <c r="AC1022" i="3"/>
  <c r="AB1022" i="3"/>
  <c r="AA1022" i="3"/>
  <c r="Z1022" i="3"/>
  <c r="Y1022" i="3"/>
  <c r="W1022" i="3"/>
  <c r="V1022" i="3"/>
  <c r="U1022" i="3"/>
  <c r="AG1021" i="3"/>
  <c r="AF1021" i="3"/>
  <c r="AE1021" i="3"/>
  <c r="AD1021" i="3"/>
  <c r="AC1021" i="3"/>
  <c r="AB1021" i="3"/>
  <c r="AA1021" i="3"/>
  <c r="Z1021" i="3"/>
  <c r="Y1021" i="3"/>
  <c r="W1021" i="3"/>
  <c r="V1021" i="3"/>
  <c r="U1021" i="3"/>
  <c r="AF1020" i="3"/>
  <c r="AE1020" i="3"/>
  <c r="AD1020" i="3"/>
  <c r="AC1020" i="3"/>
  <c r="AB1020" i="3"/>
  <c r="AA1020" i="3"/>
  <c r="Z1020" i="3"/>
  <c r="Y1020" i="3"/>
  <c r="W1020" i="3"/>
  <c r="V1020" i="3"/>
  <c r="U1020" i="3"/>
  <c r="AF1019" i="3"/>
  <c r="AE1019" i="3"/>
  <c r="AD1019" i="3"/>
  <c r="AC1019" i="3"/>
  <c r="AB1019" i="3"/>
  <c r="AA1019" i="3"/>
  <c r="Z1019" i="3"/>
  <c r="Y1019" i="3"/>
  <c r="W1019" i="3"/>
  <c r="V1019" i="3"/>
  <c r="U1019" i="3"/>
  <c r="AF1018" i="3"/>
  <c r="AE1018" i="3"/>
  <c r="AD1018" i="3"/>
  <c r="AC1018" i="3"/>
  <c r="AB1018" i="3"/>
  <c r="AA1018" i="3"/>
  <c r="Z1018" i="3"/>
  <c r="Y1018" i="3"/>
  <c r="W1018" i="3"/>
  <c r="V1018" i="3"/>
  <c r="U1018" i="3"/>
  <c r="AF1017" i="3"/>
  <c r="AE1017" i="3"/>
  <c r="AD1017" i="3"/>
  <c r="AC1017" i="3"/>
  <c r="AB1017" i="3"/>
  <c r="AA1017" i="3"/>
  <c r="Z1017" i="3"/>
  <c r="Y1017" i="3"/>
  <c r="W1017" i="3"/>
  <c r="V1017" i="3"/>
  <c r="U1017" i="3"/>
  <c r="AG1016" i="3"/>
  <c r="AF1016" i="3"/>
  <c r="AE1016" i="3"/>
  <c r="AD1016" i="3"/>
  <c r="AC1016" i="3"/>
  <c r="AB1016" i="3"/>
  <c r="AA1016" i="3"/>
  <c r="Z1016" i="3"/>
  <c r="Y1016" i="3"/>
  <c r="W1016" i="3"/>
  <c r="V1016" i="3"/>
  <c r="U1016" i="3"/>
  <c r="AF1015" i="3"/>
  <c r="AE1015" i="3"/>
  <c r="AD1015" i="3"/>
  <c r="AC1015" i="3"/>
  <c r="AB1015" i="3"/>
  <c r="AA1015" i="3"/>
  <c r="Z1015" i="3"/>
  <c r="Y1015" i="3"/>
  <c r="W1015" i="3"/>
  <c r="V1015" i="3"/>
  <c r="U1015" i="3"/>
  <c r="AF1014" i="3"/>
  <c r="AE1014" i="3"/>
  <c r="AD1014" i="3"/>
  <c r="AC1014" i="3"/>
  <c r="AB1014" i="3"/>
  <c r="AA1014" i="3"/>
  <c r="Z1014" i="3"/>
  <c r="Y1014" i="3"/>
  <c r="W1014" i="3"/>
  <c r="V1014" i="3"/>
  <c r="U1014" i="3"/>
  <c r="AF1013" i="3"/>
  <c r="AE1013" i="3"/>
  <c r="AD1013" i="3"/>
  <c r="AC1013" i="3"/>
  <c r="AB1013" i="3"/>
  <c r="AA1013" i="3"/>
  <c r="Z1013" i="3"/>
  <c r="Y1013" i="3"/>
  <c r="W1013" i="3"/>
  <c r="V1013" i="3"/>
  <c r="U1013" i="3"/>
  <c r="AF1012" i="3"/>
  <c r="AE1012" i="3"/>
  <c r="AD1012" i="3"/>
  <c r="AC1012" i="3"/>
  <c r="AB1012" i="3"/>
  <c r="AA1012" i="3"/>
  <c r="Z1012" i="3"/>
  <c r="Y1012" i="3"/>
  <c r="W1012" i="3"/>
  <c r="V1012" i="3"/>
  <c r="U1012" i="3"/>
  <c r="AF1011" i="3"/>
  <c r="AE1011" i="3"/>
  <c r="AD1011" i="3"/>
  <c r="AC1011" i="3"/>
  <c r="AB1011" i="3"/>
  <c r="AA1011" i="3"/>
  <c r="Z1011" i="3"/>
  <c r="Y1011" i="3"/>
  <c r="W1011" i="3"/>
  <c r="V1011" i="3"/>
  <c r="U1011" i="3"/>
  <c r="AF1010" i="3"/>
  <c r="AE1010" i="3"/>
  <c r="AD1010" i="3"/>
  <c r="AC1010" i="3"/>
  <c r="AB1010" i="3"/>
  <c r="AA1010" i="3"/>
  <c r="Z1010" i="3"/>
  <c r="Y1010" i="3"/>
  <c r="W1010" i="3"/>
  <c r="V1010" i="3"/>
  <c r="U1010" i="3"/>
  <c r="AF1009" i="3"/>
  <c r="AE1009" i="3"/>
  <c r="AD1009" i="3"/>
  <c r="AC1009" i="3"/>
  <c r="AB1009" i="3"/>
  <c r="AA1009" i="3"/>
  <c r="Z1009" i="3"/>
  <c r="Y1009" i="3"/>
  <c r="W1009" i="3"/>
  <c r="V1009" i="3"/>
  <c r="U1009" i="3"/>
  <c r="AF1008" i="3"/>
  <c r="AE1008" i="3"/>
  <c r="AD1008" i="3"/>
  <c r="AC1008" i="3"/>
  <c r="AB1008" i="3"/>
  <c r="AA1008" i="3"/>
  <c r="Z1008" i="3"/>
  <c r="Y1008" i="3"/>
  <c r="W1008" i="3"/>
  <c r="V1008" i="3"/>
  <c r="U1008" i="3"/>
  <c r="AG1007" i="3"/>
  <c r="AF1007" i="3"/>
  <c r="AE1007" i="3"/>
  <c r="AD1007" i="3"/>
  <c r="AC1007" i="3"/>
  <c r="AB1007" i="3"/>
  <c r="AA1007" i="3"/>
  <c r="Z1007" i="3"/>
  <c r="Y1007" i="3"/>
  <c r="W1007" i="3"/>
  <c r="V1007" i="3"/>
  <c r="U1007" i="3"/>
  <c r="AF1006" i="3"/>
  <c r="AE1006" i="3"/>
  <c r="AD1006" i="3"/>
  <c r="AC1006" i="3"/>
  <c r="AB1006" i="3"/>
  <c r="AA1006" i="3"/>
  <c r="Z1006" i="3"/>
  <c r="Y1006" i="3"/>
  <c r="W1006" i="3"/>
  <c r="V1006" i="3"/>
  <c r="U1006" i="3"/>
  <c r="AF1005" i="3"/>
  <c r="AE1005" i="3"/>
  <c r="AD1005" i="3"/>
  <c r="AC1005" i="3"/>
  <c r="AB1005" i="3"/>
  <c r="AA1005" i="3"/>
  <c r="Z1005" i="3"/>
  <c r="Y1005" i="3"/>
  <c r="W1005" i="3"/>
  <c r="V1005" i="3"/>
  <c r="U1005" i="3"/>
  <c r="AF1004" i="3"/>
  <c r="AE1004" i="3"/>
  <c r="AD1004" i="3"/>
  <c r="AC1004" i="3"/>
  <c r="AB1004" i="3"/>
  <c r="AA1004" i="3"/>
  <c r="Z1004" i="3"/>
  <c r="Y1004" i="3"/>
  <c r="W1004" i="3"/>
  <c r="V1004" i="3"/>
  <c r="U1004" i="3"/>
  <c r="AF1003" i="3"/>
  <c r="AE1003" i="3"/>
  <c r="AD1003" i="3"/>
  <c r="AC1003" i="3"/>
  <c r="AB1003" i="3"/>
  <c r="AA1003" i="3"/>
  <c r="Z1003" i="3"/>
  <c r="Y1003" i="3"/>
  <c r="W1003" i="3"/>
  <c r="V1003" i="3"/>
  <c r="U1003" i="3"/>
  <c r="AF1002" i="3"/>
  <c r="AE1002" i="3"/>
  <c r="AD1002" i="3"/>
  <c r="AC1002" i="3"/>
  <c r="AB1002" i="3"/>
  <c r="AA1002" i="3"/>
  <c r="Z1002" i="3"/>
  <c r="Y1002" i="3"/>
  <c r="W1002" i="3"/>
  <c r="V1002" i="3"/>
  <c r="U1002" i="3"/>
  <c r="AF1001" i="3"/>
  <c r="AE1001" i="3"/>
  <c r="AD1001" i="3"/>
  <c r="AC1001" i="3"/>
  <c r="AB1001" i="3"/>
  <c r="AA1001" i="3"/>
  <c r="Z1001" i="3"/>
  <c r="Y1001" i="3"/>
  <c r="W1001" i="3"/>
  <c r="V1001" i="3"/>
  <c r="U1001" i="3"/>
  <c r="AG1000" i="3"/>
  <c r="AF1000" i="3"/>
  <c r="AE1000" i="3"/>
  <c r="AD1000" i="3"/>
  <c r="AC1000" i="3"/>
  <c r="AB1000" i="3"/>
  <c r="AA1000" i="3"/>
  <c r="Z1000" i="3"/>
  <c r="Y1000" i="3"/>
  <c r="W1000" i="3"/>
  <c r="V1000" i="3"/>
  <c r="U1000" i="3"/>
  <c r="AG999" i="3"/>
  <c r="AF999" i="3"/>
  <c r="AE999" i="3"/>
  <c r="AD999" i="3"/>
  <c r="AC999" i="3"/>
  <c r="AB999" i="3"/>
  <c r="AA999" i="3"/>
  <c r="Z999" i="3"/>
  <c r="Y999" i="3"/>
  <c r="W999" i="3"/>
  <c r="V999" i="3"/>
  <c r="U999" i="3"/>
  <c r="AF998" i="3"/>
  <c r="AE998" i="3"/>
  <c r="AD998" i="3"/>
  <c r="AC998" i="3"/>
  <c r="AB998" i="3"/>
  <c r="AA998" i="3"/>
  <c r="Z998" i="3"/>
  <c r="Y998" i="3"/>
  <c r="W998" i="3"/>
  <c r="V998" i="3"/>
  <c r="U998" i="3"/>
  <c r="AF997" i="3"/>
  <c r="AE997" i="3"/>
  <c r="AD997" i="3"/>
  <c r="AC997" i="3"/>
  <c r="AB997" i="3"/>
  <c r="AA997" i="3"/>
  <c r="Z997" i="3"/>
  <c r="Y997" i="3"/>
  <c r="W997" i="3"/>
  <c r="V997" i="3"/>
  <c r="U997" i="3"/>
  <c r="AF996" i="3"/>
  <c r="AE996" i="3"/>
  <c r="AD996" i="3"/>
  <c r="AC996" i="3"/>
  <c r="AB996" i="3"/>
  <c r="AA996" i="3"/>
  <c r="Z996" i="3"/>
  <c r="Y996" i="3"/>
  <c r="W996" i="3"/>
  <c r="V996" i="3"/>
  <c r="U996" i="3"/>
  <c r="AF995" i="3"/>
  <c r="AE995" i="3"/>
  <c r="AD995" i="3"/>
  <c r="AC995" i="3"/>
  <c r="AB995" i="3"/>
  <c r="AA995" i="3"/>
  <c r="Z995" i="3"/>
  <c r="Y995" i="3"/>
  <c r="W995" i="3"/>
  <c r="V995" i="3"/>
  <c r="U995" i="3"/>
  <c r="AF994" i="3"/>
  <c r="AE994" i="3"/>
  <c r="AD994" i="3"/>
  <c r="AC994" i="3"/>
  <c r="AB994" i="3"/>
  <c r="AA994" i="3"/>
  <c r="Z994" i="3"/>
  <c r="Y994" i="3"/>
  <c r="W994" i="3"/>
  <c r="V994" i="3"/>
  <c r="U994" i="3"/>
  <c r="AF993" i="3"/>
  <c r="AE993" i="3"/>
  <c r="AD993" i="3"/>
  <c r="AC993" i="3"/>
  <c r="AB993" i="3"/>
  <c r="AA993" i="3"/>
  <c r="Z993" i="3"/>
  <c r="Y993" i="3"/>
  <c r="W993" i="3"/>
  <c r="V993" i="3"/>
  <c r="U993" i="3"/>
  <c r="AF992" i="3"/>
  <c r="AE992" i="3"/>
  <c r="AD992" i="3"/>
  <c r="AC992" i="3"/>
  <c r="AB992" i="3"/>
  <c r="AA992" i="3"/>
  <c r="Z992" i="3"/>
  <c r="Y992" i="3"/>
  <c r="W992" i="3"/>
  <c r="V992" i="3"/>
  <c r="U992" i="3"/>
  <c r="AF991" i="3"/>
  <c r="AE991" i="3"/>
  <c r="AD991" i="3"/>
  <c r="AC991" i="3"/>
  <c r="AB991" i="3"/>
  <c r="AA991" i="3"/>
  <c r="Z991" i="3"/>
  <c r="Y991" i="3"/>
  <c r="W991" i="3"/>
  <c r="V991" i="3"/>
  <c r="U991" i="3"/>
  <c r="AF990" i="3"/>
  <c r="AE990" i="3"/>
  <c r="AD990" i="3"/>
  <c r="AC990" i="3"/>
  <c r="AB990" i="3"/>
  <c r="AA990" i="3"/>
  <c r="Z990" i="3"/>
  <c r="Y990" i="3"/>
  <c r="W990" i="3"/>
  <c r="V990" i="3"/>
  <c r="U990" i="3"/>
  <c r="AF989" i="3"/>
  <c r="AE989" i="3"/>
  <c r="AD989" i="3"/>
  <c r="AC989" i="3"/>
  <c r="AB989" i="3"/>
  <c r="AA989" i="3"/>
  <c r="Z989" i="3"/>
  <c r="Y989" i="3"/>
  <c r="W989" i="3"/>
  <c r="V989" i="3"/>
  <c r="U989" i="3"/>
  <c r="AF988" i="3"/>
  <c r="AE988" i="3"/>
  <c r="AD988" i="3"/>
  <c r="AC988" i="3"/>
  <c r="AB988" i="3"/>
  <c r="AA988" i="3"/>
  <c r="Z988" i="3"/>
  <c r="Y988" i="3"/>
  <c r="W988" i="3"/>
  <c r="V988" i="3"/>
  <c r="U988" i="3"/>
  <c r="AF987" i="3"/>
  <c r="AE987" i="3"/>
  <c r="AD987" i="3"/>
  <c r="AC987" i="3"/>
  <c r="AB987" i="3"/>
  <c r="AA987" i="3"/>
  <c r="Z987" i="3"/>
  <c r="Y987" i="3"/>
  <c r="W987" i="3"/>
  <c r="V987" i="3"/>
  <c r="U987" i="3"/>
  <c r="AF986" i="3"/>
  <c r="AE986" i="3"/>
  <c r="AD986" i="3"/>
  <c r="AC986" i="3"/>
  <c r="AB986" i="3"/>
  <c r="AA986" i="3"/>
  <c r="Z986" i="3"/>
  <c r="Y986" i="3"/>
  <c r="W986" i="3"/>
  <c r="V986" i="3"/>
  <c r="U986" i="3"/>
  <c r="AF985" i="3"/>
  <c r="AE985" i="3"/>
  <c r="AD985" i="3"/>
  <c r="AC985" i="3"/>
  <c r="AB985" i="3"/>
  <c r="AA985" i="3"/>
  <c r="Z985" i="3"/>
  <c r="Y985" i="3"/>
  <c r="W985" i="3"/>
  <c r="V985" i="3"/>
  <c r="U985" i="3"/>
  <c r="AF984" i="3"/>
  <c r="AE984" i="3"/>
  <c r="AD984" i="3"/>
  <c r="AC984" i="3"/>
  <c r="AB984" i="3"/>
  <c r="AA984" i="3"/>
  <c r="Z984" i="3"/>
  <c r="Y984" i="3"/>
  <c r="W984" i="3"/>
  <c r="V984" i="3"/>
  <c r="U984" i="3"/>
  <c r="AF983" i="3"/>
  <c r="AE983" i="3"/>
  <c r="AD983" i="3"/>
  <c r="AC983" i="3"/>
  <c r="AB983" i="3"/>
  <c r="AA983" i="3"/>
  <c r="Z983" i="3"/>
  <c r="Y983" i="3"/>
  <c r="W983" i="3"/>
  <c r="V983" i="3"/>
  <c r="U983" i="3"/>
  <c r="AF982" i="3"/>
  <c r="AE982" i="3"/>
  <c r="AD982" i="3"/>
  <c r="AC982" i="3"/>
  <c r="AB982" i="3"/>
  <c r="AA982" i="3"/>
  <c r="Z982" i="3"/>
  <c r="Y982" i="3"/>
  <c r="W982" i="3"/>
  <c r="V982" i="3"/>
  <c r="U982" i="3"/>
  <c r="AF981" i="3"/>
  <c r="AE981" i="3"/>
  <c r="AD981" i="3"/>
  <c r="AC981" i="3"/>
  <c r="AB981" i="3"/>
  <c r="AA981" i="3"/>
  <c r="Z981" i="3"/>
  <c r="Y981" i="3"/>
  <c r="W981" i="3"/>
  <c r="V981" i="3"/>
  <c r="U981" i="3"/>
  <c r="AF980" i="3"/>
  <c r="AE980" i="3"/>
  <c r="AD980" i="3"/>
  <c r="AC980" i="3"/>
  <c r="AB980" i="3"/>
  <c r="AA980" i="3"/>
  <c r="Z980" i="3"/>
  <c r="Y980" i="3"/>
  <c r="W980" i="3"/>
  <c r="V980" i="3"/>
  <c r="U980" i="3"/>
  <c r="AF979" i="3"/>
  <c r="AE979" i="3"/>
  <c r="AD979" i="3"/>
  <c r="AC979" i="3"/>
  <c r="AB979" i="3"/>
  <c r="AA979" i="3"/>
  <c r="Z979" i="3"/>
  <c r="Y979" i="3"/>
  <c r="W979" i="3"/>
  <c r="V979" i="3"/>
  <c r="U979" i="3"/>
  <c r="AF978" i="3"/>
  <c r="AE978" i="3"/>
  <c r="AD978" i="3"/>
  <c r="AC978" i="3"/>
  <c r="AB978" i="3"/>
  <c r="AA978" i="3"/>
  <c r="Z978" i="3"/>
  <c r="Y978" i="3"/>
  <c r="W978" i="3"/>
  <c r="V978" i="3"/>
  <c r="U978" i="3"/>
  <c r="AF977" i="3"/>
  <c r="AE977" i="3"/>
  <c r="AD977" i="3"/>
  <c r="AC977" i="3"/>
  <c r="AB977" i="3"/>
  <c r="AA977" i="3"/>
  <c r="Z977" i="3"/>
  <c r="Y977" i="3"/>
  <c r="W977" i="3"/>
  <c r="V977" i="3"/>
  <c r="U977" i="3"/>
  <c r="AF976" i="3"/>
  <c r="AE976" i="3"/>
  <c r="AD976" i="3"/>
  <c r="AC976" i="3"/>
  <c r="AB976" i="3"/>
  <c r="AA976" i="3"/>
  <c r="Z976" i="3"/>
  <c r="Y976" i="3"/>
  <c r="W976" i="3"/>
  <c r="V976" i="3"/>
  <c r="U976" i="3"/>
  <c r="AF975" i="3"/>
  <c r="AE975" i="3"/>
  <c r="AD975" i="3"/>
  <c r="AC975" i="3"/>
  <c r="AB975" i="3"/>
  <c r="AA975" i="3"/>
  <c r="Z975" i="3"/>
  <c r="Y975" i="3"/>
  <c r="W975" i="3"/>
  <c r="V975" i="3"/>
  <c r="U975" i="3"/>
  <c r="AF974" i="3"/>
  <c r="AE974" i="3"/>
  <c r="AD974" i="3"/>
  <c r="AC974" i="3"/>
  <c r="AB974" i="3"/>
  <c r="AA974" i="3"/>
  <c r="Z974" i="3"/>
  <c r="Y974" i="3"/>
  <c r="W974" i="3"/>
  <c r="V974" i="3"/>
  <c r="U974" i="3"/>
  <c r="AF973" i="3"/>
  <c r="AE973" i="3"/>
  <c r="AD973" i="3"/>
  <c r="AC973" i="3"/>
  <c r="AB973" i="3"/>
  <c r="AA973" i="3"/>
  <c r="Z973" i="3"/>
  <c r="Y973" i="3"/>
  <c r="W973" i="3"/>
  <c r="V973" i="3"/>
  <c r="U973" i="3"/>
  <c r="AF972" i="3"/>
  <c r="AE972" i="3"/>
  <c r="AD972" i="3"/>
  <c r="AC972" i="3"/>
  <c r="AB972" i="3"/>
  <c r="AA972" i="3"/>
  <c r="Z972" i="3"/>
  <c r="Y972" i="3"/>
  <c r="W972" i="3"/>
  <c r="V972" i="3"/>
  <c r="U972" i="3"/>
  <c r="AF971" i="3"/>
  <c r="AE971" i="3"/>
  <c r="AD971" i="3"/>
  <c r="AC971" i="3"/>
  <c r="AB971" i="3"/>
  <c r="AA971" i="3"/>
  <c r="Z971" i="3"/>
  <c r="Y971" i="3"/>
  <c r="W971" i="3"/>
  <c r="V971" i="3"/>
  <c r="U971" i="3"/>
  <c r="AF970" i="3"/>
  <c r="AE970" i="3"/>
  <c r="AD970" i="3"/>
  <c r="AC970" i="3"/>
  <c r="AB970" i="3"/>
  <c r="AA970" i="3"/>
  <c r="Z970" i="3"/>
  <c r="Y970" i="3"/>
  <c r="W970" i="3"/>
  <c r="V970" i="3"/>
  <c r="U970" i="3"/>
  <c r="AF969" i="3"/>
  <c r="AE969" i="3"/>
  <c r="AD969" i="3"/>
  <c r="AC969" i="3"/>
  <c r="AB969" i="3"/>
  <c r="AA969" i="3"/>
  <c r="Z969" i="3"/>
  <c r="Y969" i="3"/>
  <c r="W969" i="3"/>
  <c r="V969" i="3"/>
  <c r="U969" i="3"/>
  <c r="AF968" i="3"/>
  <c r="AE968" i="3"/>
  <c r="AD968" i="3"/>
  <c r="AC968" i="3"/>
  <c r="AB968" i="3"/>
  <c r="AA968" i="3"/>
  <c r="Z968" i="3"/>
  <c r="Y968" i="3"/>
  <c r="W968" i="3"/>
  <c r="V968" i="3"/>
  <c r="U968" i="3"/>
  <c r="AF967" i="3"/>
  <c r="AE967" i="3"/>
  <c r="AD967" i="3"/>
  <c r="AC967" i="3"/>
  <c r="AB967" i="3"/>
  <c r="AA967" i="3"/>
  <c r="Z967" i="3"/>
  <c r="Y967" i="3"/>
  <c r="W967" i="3"/>
  <c r="V967" i="3"/>
  <c r="U967" i="3"/>
  <c r="AF966" i="3"/>
  <c r="AE966" i="3"/>
  <c r="AD966" i="3"/>
  <c r="AC966" i="3"/>
  <c r="AB966" i="3"/>
  <c r="AA966" i="3"/>
  <c r="Z966" i="3"/>
  <c r="Y966" i="3"/>
  <c r="W966" i="3"/>
  <c r="V966" i="3"/>
  <c r="U966" i="3"/>
  <c r="AF965" i="3"/>
  <c r="AE965" i="3"/>
  <c r="AD965" i="3"/>
  <c r="AC965" i="3"/>
  <c r="AB965" i="3"/>
  <c r="AA965" i="3"/>
  <c r="Z965" i="3"/>
  <c r="Y965" i="3"/>
  <c r="W965" i="3"/>
  <c r="V965" i="3"/>
  <c r="U965" i="3"/>
  <c r="AF964" i="3"/>
  <c r="AE964" i="3"/>
  <c r="AD964" i="3"/>
  <c r="AC964" i="3"/>
  <c r="AB964" i="3"/>
  <c r="AA964" i="3"/>
  <c r="Z964" i="3"/>
  <c r="Y964" i="3"/>
  <c r="W964" i="3"/>
  <c r="V964" i="3"/>
  <c r="U964" i="3"/>
  <c r="AF963" i="3"/>
  <c r="AE963" i="3"/>
  <c r="AD963" i="3"/>
  <c r="AC963" i="3"/>
  <c r="AB963" i="3"/>
  <c r="AA963" i="3"/>
  <c r="Z963" i="3"/>
  <c r="Y963" i="3"/>
  <c r="W963" i="3"/>
  <c r="V963" i="3"/>
  <c r="U963" i="3"/>
  <c r="AF962" i="3"/>
  <c r="AE962" i="3"/>
  <c r="AD962" i="3"/>
  <c r="AC962" i="3"/>
  <c r="AB962" i="3"/>
  <c r="AA962" i="3"/>
  <c r="Z962" i="3"/>
  <c r="Y962" i="3"/>
  <c r="W962" i="3"/>
  <c r="V962" i="3"/>
  <c r="U962" i="3"/>
  <c r="AF961" i="3"/>
  <c r="AE961" i="3"/>
  <c r="AD961" i="3"/>
  <c r="AC961" i="3"/>
  <c r="AB961" i="3"/>
  <c r="AA961" i="3"/>
  <c r="Z961" i="3"/>
  <c r="Y961" i="3"/>
  <c r="W961" i="3"/>
  <c r="V961" i="3"/>
  <c r="U961" i="3"/>
  <c r="AF960" i="3"/>
  <c r="AE960" i="3"/>
  <c r="AD960" i="3"/>
  <c r="AC960" i="3"/>
  <c r="AB960" i="3"/>
  <c r="AA960" i="3"/>
  <c r="Z960" i="3"/>
  <c r="Y960" i="3"/>
  <c r="W960" i="3"/>
  <c r="V960" i="3"/>
  <c r="U960" i="3"/>
  <c r="AF959" i="3"/>
  <c r="AE959" i="3"/>
  <c r="AD959" i="3"/>
  <c r="AC959" i="3"/>
  <c r="AB959" i="3"/>
  <c r="AA959" i="3"/>
  <c r="Z959" i="3"/>
  <c r="Y959" i="3"/>
  <c r="W959" i="3"/>
  <c r="V959" i="3"/>
  <c r="U959" i="3"/>
  <c r="AF958" i="3"/>
  <c r="AE958" i="3"/>
  <c r="AD958" i="3"/>
  <c r="AC958" i="3"/>
  <c r="AB958" i="3"/>
  <c r="AA958" i="3"/>
  <c r="Z958" i="3"/>
  <c r="Y958" i="3"/>
  <c r="W958" i="3"/>
  <c r="V958" i="3"/>
  <c r="U958" i="3"/>
  <c r="AF957" i="3"/>
  <c r="AE957" i="3"/>
  <c r="AD957" i="3"/>
  <c r="AC957" i="3"/>
  <c r="AB957" i="3"/>
  <c r="AA957" i="3"/>
  <c r="Z957" i="3"/>
  <c r="Y957" i="3"/>
  <c r="W957" i="3"/>
  <c r="V957" i="3"/>
  <c r="U957" i="3"/>
  <c r="AF956" i="3"/>
  <c r="AE956" i="3"/>
  <c r="AD956" i="3"/>
  <c r="AC956" i="3"/>
  <c r="AB956" i="3"/>
  <c r="AA956" i="3"/>
  <c r="Z956" i="3"/>
  <c r="Y956" i="3"/>
  <c r="W956" i="3"/>
  <c r="V956" i="3"/>
  <c r="U956" i="3"/>
  <c r="AF955" i="3"/>
  <c r="AE955" i="3"/>
  <c r="AD955" i="3"/>
  <c r="AC955" i="3"/>
  <c r="AB955" i="3"/>
  <c r="AA955" i="3"/>
  <c r="Z955" i="3"/>
  <c r="Y955" i="3"/>
  <c r="W955" i="3"/>
  <c r="V955" i="3"/>
  <c r="U955" i="3"/>
  <c r="AF954" i="3"/>
  <c r="AE954" i="3"/>
  <c r="AD954" i="3"/>
  <c r="AC954" i="3"/>
  <c r="AB954" i="3"/>
  <c r="AA954" i="3"/>
  <c r="Z954" i="3"/>
  <c r="Y954" i="3"/>
  <c r="W954" i="3"/>
  <c r="V954" i="3"/>
  <c r="U954" i="3"/>
  <c r="AF953" i="3"/>
  <c r="AE953" i="3"/>
  <c r="AD953" i="3"/>
  <c r="AC953" i="3"/>
  <c r="AB953" i="3"/>
  <c r="AA953" i="3"/>
  <c r="Z953" i="3"/>
  <c r="Y953" i="3"/>
  <c r="W953" i="3"/>
  <c r="V953" i="3"/>
  <c r="U953" i="3"/>
  <c r="AF952" i="3"/>
  <c r="AE952" i="3"/>
  <c r="AD952" i="3"/>
  <c r="AC952" i="3"/>
  <c r="AB952" i="3"/>
  <c r="AA952" i="3"/>
  <c r="Z952" i="3"/>
  <c r="Y952" i="3"/>
  <c r="W952" i="3"/>
  <c r="V952" i="3"/>
  <c r="U952" i="3"/>
  <c r="AF951" i="3"/>
  <c r="AE951" i="3"/>
  <c r="AD951" i="3"/>
  <c r="AC951" i="3"/>
  <c r="AB951" i="3"/>
  <c r="AA951" i="3"/>
  <c r="Z951" i="3"/>
  <c r="Y951" i="3"/>
  <c r="W951" i="3"/>
  <c r="V951" i="3"/>
  <c r="U951" i="3"/>
  <c r="AF950" i="3"/>
  <c r="AE950" i="3"/>
  <c r="AD950" i="3"/>
  <c r="AC950" i="3"/>
  <c r="AB950" i="3"/>
  <c r="AA950" i="3"/>
  <c r="Z950" i="3"/>
  <c r="Y950" i="3"/>
  <c r="W950" i="3"/>
  <c r="V950" i="3"/>
  <c r="U950" i="3"/>
  <c r="AF949" i="3"/>
  <c r="AE949" i="3"/>
  <c r="AD949" i="3"/>
  <c r="AC949" i="3"/>
  <c r="AB949" i="3"/>
  <c r="AA949" i="3"/>
  <c r="Z949" i="3"/>
  <c r="Y949" i="3"/>
  <c r="W949" i="3"/>
  <c r="V949" i="3"/>
  <c r="U949" i="3"/>
  <c r="AF948" i="3"/>
  <c r="AE948" i="3"/>
  <c r="AD948" i="3"/>
  <c r="AC948" i="3"/>
  <c r="AB948" i="3"/>
  <c r="AA948" i="3"/>
  <c r="Z948" i="3"/>
  <c r="Y948" i="3"/>
  <c r="W948" i="3"/>
  <c r="V948" i="3"/>
  <c r="U948" i="3"/>
  <c r="AF947" i="3"/>
  <c r="AE947" i="3"/>
  <c r="AD947" i="3"/>
  <c r="AC947" i="3"/>
  <c r="AB947" i="3"/>
  <c r="AA947" i="3"/>
  <c r="Z947" i="3"/>
  <c r="Y947" i="3"/>
  <c r="W947" i="3"/>
  <c r="V947" i="3"/>
  <c r="U947" i="3"/>
  <c r="AF946" i="3"/>
  <c r="AE946" i="3"/>
  <c r="AD946" i="3"/>
  <c r="AC946" i="3"/>
  <c r="AB946" i="3"/>
  <c r="AA946" i="3"/>
  <c r="Z946" i="3"/>
  <c r="Y946" i="3"/>
  <c r="W946" i="3"/>
  <c r="V946" i="3"/>
  <c r="U946" i="3"/>
  <c r="AF945" i="3"/>
  <c r="AE945" i="3"/>
  <c r="AD945" i="3"/>
  <c r="AC945" i="3"/>
  <c r="AB945" i="3"/>
  <c r="AA945" i="3"/>
  <c r="Z945" i="3"/>
  <c r="Y945" i="3"/>
  <c r="W945" i="3"/>
  <c r="V945" i="3"/>
  <c r="U945" i="3"/>
  <c r="AF944" i="3"/>
  <c r="AE944" i="3"/>
  <c r="AD944" i="3"/>
  <c r="AC944" i="3"/>
  <c r="AB944" i="3"/>
  <c r="AA944" i="3"/>
  <c r="Z944" i="3"/>
  <c r="Y944" i="3"/>
  <c r="W944" i="3"/>
  <c r="V944" i="3"/>
  <c r="U944" i="3"/>
  <c r="AF943" i="3"/>
  <c r="AE943" i="3"/>
  <c r="AD943" i="3"/>
  <c r="AC943" i="3"/>
  <c r="AB943" i="3"/>
  <c r="AA943" i="3"/>
  <c r="Z943" i="3"/>
  <c r="Y943" i="3"/>
  <c r="W943" i="3"/>
  <c r="V943" i="3"/>
  <c r="U943" i="3"/>
  <c r="AF942" i="3"/>
  <c r="AE942" i="3"/>
  <c r="AD942" i="3"/>
  <c r="AC942" i="3"/>
  <c r="AB942" i="3"/>
  <c r="AA942" i="3"/>
  <c r="Z942" i="3"/>
  <c r="Y942" i="3"/>
  <c r="W942" i="3"/>
  <c r="V942" i="3"/>
  <c r="U942" i="3"/>
  <c r="AF941" i="3"/>
  <c r="AE941" i="3"/>
  <c r="AD941" i="3"/>
  <c r="AC941" i="3"/>
  <c r="AB941" i="3"/>
  <c r="AA941" i="3"/>
  <c r="Z941" i="3"/>
  <c r="Y941" i="3"/>
  <c r="W941" i="3"/>
  <c r="V941" i="3"/>
  <c r="U941" i="3"/>
  <c r="AF940" i="3"/>
  <c r="AE940" i="3"/>
  <c r="AD940" i="3"/>
  <c r="AC940" i="3"/>
  <c r="AB940" i="3"/>
  <c r="AA940" i="3"/>
  <c r="Z940" i="3"/>
  <c r="Y940" i="3"/>
  <c r="W940" i="3"/>
  <c r="V940" i="3"/>
  <c r="U940" i="3"/>
  <c r="AF939" i="3"/>
  <c r="AE939" i="3"/>
  <c r="AD939" i="3"/>
  <c r="AC939" i="3"/>
  <c r="AB939" i="3"/>
  <c r="AA939" i="3"/>
  <c r="Z939" i="3"/>
  <c r="Y939" i="3"/>
  <c r="W939" i="3"/>
  <c r="V939" i="3"/>
  <c r="U939" i="3"/>
  <c r="AF938" i="3"/>
  <c r="AE938" i="3"/>
  <c r="AD938" i="3"/>
  <c r="AC938" i="3"/>
  <c r="AB938" i="3"/>
  <c r="AA938" i="3"/>
  <c r="Z938" i="3"/>
  <c r="Y938" i="3"/>
  <c r="W938" i="3"/>
  <c r="V938" i="3"/>
  <c r="U938" i="3"/>
  <c r="AF936" i="3"/>
  <c r="AE936" i="3"/>
  <c r="AD936" i="3"/>
  <c r="AC936" i="3"/>
  <c r="AB936" i="3"/>
  <c r="AA936" i="3"/>
  <c r="Z936" i="3"/>
  <c r="Y936" i="3"/>
  <c r="W936" i="3"/>
  <c r="V936" i="3"/>
  <c r="U936" i="3"/>
  <c r="AF935" i="3"/>
  <c r="AE935" i="3"/>
  <c r="AD935" i="3"/>
  <c r="AC935" i="3"/>
  <c r="AB935" i="3"/>
  <c r="AA935" i="3"/>
  <c r="Z935" i="3"/>
  <c r="Y935" i="3"/>
  <c r="W935" i="3"/>
  <c r="V935" i="3"/>
  <c r="U935" i="3"/>
  <c r="AG934" i="3"/>
  <c r="AF934" i="3"/>
  <c r="AE934" i="3"/>
  <c r="AD934" i="3"/>
  <c r="AC934" i="3"/>
  <c r="AB934" i="3"/>
  <c r="AA934" i="3"/>
  <c r="Z934" i="3"/>
  <c r="Y934" i="3"/>
  <c r="W934" i="3"/>
  <c r="V934" i="3"/>
  <c r="U934" i="3"/>
  <c r="AF933" i="3"/>
  <c r="AE933" i="3"/>
  <c r="AD933" i="3"/>
  <c r="AC933" i="3"/>
  <c r="AB933" i="3"/>
  <c r="AA933" i="3"/>
  <c r="Z933" i="3"/>
  <c r="Y933" i="3"/>
  <c r="W933" i="3"/>
  <c r="V933" i="3"/>
  <c r="U933" i="3"/>
  <c r="AF932" i="3"/>
  <c r="AE932" i="3"/>
  <c r="AD932" i="3"/>
  <c r="AC932" i="3"/>
  <c r="AB932" i="3"/>
  <c r="AA932" i="3"/>
  <c r="Z932" i="3"/>
  <c r="Y932" i="3"/>
  <c r="W932" i="3"/>
  <c r="V932" i="3"/>
  <c r="U932" i="3"/>
  <c r="AF931" i="3"/>
  <c r="AE931" i="3"/>
  <c r="AD931" i="3"/>
  <c r="AC931" i="3"/>
  <c r="AB931" i="3"/>
  <c r="AA931" i="3"/>
  <c r="Z931" i="3"/>
  <c r="Y931" i="3"/>
  <c r="W931" i="3"/>
  <c r="V931" i="3"/>
  <c r="U931" i="3"/>
  <c r="AF930" i="3"/>
  <c r="AE930" i="3"/>
  <c r="AD930" i="3"/>
  <c r="AC930" i="3"/>
  <c r="AB930" i="3"/>
  <c r="AA930" i="3"/>
  <c r="Z930" i="3"/>
  <c r="Y930" i="3"/>
  <c r="W930" i="3"/>
  <c r="V930" i="3"/>
  <c r="U930" i="3"/>
  <c r="AF929" i="3"/>
  <c r="AE929" i="3"/>
  <c r="AD929" i="3"/>
  <c r="AC929" i="3"/>
  <c r="AB929" i="3"/>
  <c r="AA929" i="3"/>
  <c r="Z929" i="3"/>
  <c r="Y929" i="3"/>
  <c r="W929" i="3"/>
  <c r="V929" i="3"/>
  <c r="U929" i="3"/>
  <c r="AF928" i="3"/>
  <c r="AE928" i="3"/>
  <c r="AD928" i="3"/>
  <c r="AC928" i="3"/>
  <c r="AB928" i="3"/>
  <c r="AA928" i="3"/>
  <c r="Z928" i="3"/>
  <c r="Y928" i="3"/>
  <c r="W928" i="3"/>
  <c r="V928" i="3"/>
  <c r="U928" i="3"/>
  <c r="AF927" i="3"/>
  <c r="AE927" i="3"/>
  <c r="AD927" i="3"/>
  <c r="AC927" i="3"/>
  <c r="AB927" i="3"/>
  <c r="AA927" i="3"/>
  <c r="Z927" i="3"/>
  <c r="Y927" i="3"/>
  <c r="W927" i="3"/>
  <c r="V927" i="3"/>
  <c r="U927" i="3"/>
  <c r="AF926" i="3"/>
  <c r="AE926" i="3"/>
  <c r="AD926" i="3"/>
  <c r="AC926" i="3"/>
  <c r="AB926" i="3"/>
  <c r="AA926" i="3"/>
  <c r="Z926" i="3"/>
  <c r="Y926" i="3"/>
  <c r="W926" i="3"/>
  <c r="V926" i="3"/>
  <c r="U926" i="3"/>
  <c r="AF925" i="3"/>
  <c r="AE925" i="3"/>
  <c r="AD925" i="3"/>
  <c r="AC925" i="3"/>
  <c r="AB925" i="3"/>
  <c r="AA925" i="3"/>
  <c r="Z925" i="3"/>
  <c r="Y925" i="3"/>
  <c r="W925" i="3"/>
  <c r="V925" i="3"/>
  <c r="U925" i="3"/>
  <c r="AF924" i="3"/>
  <c r="AE924" i="3"/>
  <c r="AD924" i="3"/>
  <c r="AC924" i="3"/>
  <c r="AB924" i="3"/>
  <c r="AA924" i="3"/>
  <c r="Z924" i="3"/>
  <c r="Y924" i="3"/>
  <c r="W924" i="3"/>
  <c r="V924" i="3"/>
  <c r="U924" i="3"/>
  <c r="AF923" i="3"/>
  <c r="AE923" i="3"/>
  <c r="AD923" i="3"/>
  <c r="AC923" i="3"/>
  <c r="AB923" i="3"/>
  <c r="AA923" i="3"/>
  <c r="Z923" i="3"/>
  <c r="Y923" i="3"/>
  <c r="W923" i="3"/>
  <c r="V923" i="3"/>
  <c r="U923" i="3"/>
  <c r="AF922" i="3"/>
  <c r="AE922" i="3"/>
  <c r="AD922" i="3"/>
  <c r="AC922" i="3"/>
  <c r="AB922" i="3"/>
  <c r="AA922" i="3"/>
  <c r="Z922" i="3"/>
  <c r="Y922" i="3"/>
  <c r="W922" i="3"/>
  <c r="V922" i="3"/>
  <c r="U922" i="3"/>
  <c r="AF921" i="3"/>
  <c r="AE921" i="3"/>
  <c r="AD921" i="3"/>
  <c r="AC921" i="3"/>
  <c r="AB921" i="3"/>
  <c r="AA921" i="3"/>
  <c r="Z921" i="3"/>
  <c r="Y921" i="3"/>
  <c r="W921" i="3"/>
  <c r="V921" i="3"/>
  <c r="U921" i="3"/>
  <c r="AF920" i="3"/>
  <c r="AE920" i="3"/>
  <c r="AD920" i="3"/>
  <c r="AC920" i="3"/>
  <c r="AB920" i="3"/>
  <c r="AA920" i="3"/>
  <c r="Z920" i="3"/>
  <c r="Y920" i="3"/>
  <c r="W920" i="3"/>
  <c r="V920" i="3"/>
  <c r="U920" i="3"/>
  <c r="AF919" i="3"/>
  <c r="AE919" i="3"/>
  <c r="AD919" i="3"/>
  <c r="AC919" i="3"/>
  <c r="AB919" i="3"/>
  <c r="AA919" i="3"/>
  <c r="Z919" i="3"/>
  <c r="Y919" i="3"/>
  <c r="W919" i="3"/>
  <c r="V919" i="3"/>
  <c r="U919" i="3"/>
  <c r="AF918" i="3"/>
  <c r="AE918" i="3"/>
  <c r="AD918" i="3"/>
  <c r="AC918" i="3"/>
  <c r="AB918" i="3"/>
  <c r="AA918" i="3"/>
  <c r="Z918" i="3"/>
  <c r="Y918" i="3"/>
  <c r="W918" i="3"/>
  <c r="V918" i="3"/>
  <c r="U918" i="3"/>
  <c r="AF917" i="3"/>
  <c r="AE917" i="3"/>
  <c r="AD917" i="3"/>
  <c r="AC917" i="3"/>
  <c r="AB917" i="3"/>
  <c r="AA917" i="3"/>
  <c r="Z917" i="3"/>
  <c r="Y917" i="3"/>
  <c r="W917" i="3"/>
  <c r="V917" i="3"/>
  <c r="U917" i="3"/>
  <c r="AF916" i="3"/>
  <c r="AE916" i="3"/>
  <c r="AD916" i="3"/>
  <c r="AC916" i="3"/>
  <c r="AB916" i="3"/>
  <c r="AA916" i="3"/>
  <c r="Z916" i="3"/>
  <c r="Y916" i="3"/>
  <c r="W916" i="3"/>
  <c r="V916" i="3"/>
  <c r="U916" i="3"/>
  <c r="AF915" i="3"/>
  <c r="AE915" i="3"/>
  <c r="AD915" i="3"/>
  <c r="AC915" i="3"/>
  <c r="AB915" i="3"/>
  <c r="AA915" i="3"/>
  <c r="Z915" i="3"/>
  <c r="Y915" i="3"/>
  <c r="W915" i="3"/>
  <c r="V915" i="3"/>
  <c r="U915" i="3"/>
  <c r="AF914" i="3"/>
  <c r="AE914" i="3"/>
  <c r="AD914" i="3"/>
  <c r="AC914" i="3"/>
  <c r="AB914" i="3"/>
  <c r="AA914" i="3"/>
  <c r="Z914" i="3"/>
  <c r="Y914" i="3"/>
  <c r="W914" i="3"/>
  <c r="V914" i="3"/>
  <c r="U914" i="3"/>
  <c r="AF913" i="3"/>
  <c r="AE913" i="3"/>
  <c r="AD913" i="3"/>
  <c r="AC913" i="3"/>
  <c r="AB913" i="3"/>
  <c r="AA913" i="3"/>
  <c r="Z913" i="3"/>
  <c r="Y913" i="3"/>
  <c r="W913" i="3"/>
  <c r="V913" i="3"/>
  <c r="U913" i="3"/>
  <c r="AF912" i="3"/>
  <c r="AE912" i="3"/>
  <c r="AD912" i="3"/>
  <c r="AC912" i="3"/>
  <c r="AB912" i="3"/>
  <c r="AA912" i="3"/>
  <c r="Z912" i="3"/>
  <c r="Y912" i="3"/>
  <c r="W912" i="3"/>
  <c r="V912" i="3"/>
  <c r="U912" i="3"/>
  <c r="AF911" i="3"/>
  <c r="AE911" i="3"/>
  <c r="AD911" i="3"/>
  <c r="AC911" i="3"/>
  <c r="AB911" i="3"/>
  <c r="AA911" i="3"/>
  <c r="Z911" i="3"/>
  <c r="Y911" i="3"/>
  <c r="W911" i="3"/>
  <c r="V911" i="3"/>
  <c r="U911" i="3"/>
  <c r="AF910" i="3"/>
  <c r="AE910" i="3"/>
  <c r="AD910" i="3"/>
  <c r="AC910" i="3"/>
  <c r="AB910" i="3"/>
  <c r="AA910" i="3"/>
  <c r="Z910" i="3"/>
  <c r="Y910" i="3"/>
  <c r="W910" i="3"/>
  <c r="V910" i="3"/>
  <c r="U910" i="3"/>
  <c r="AF909" i="3"/>
  <c r="AE909" i="3"/>
  <c r="AD909" i="3"/>
  <c r="AC909" i="3"/>
  <c r="AB909" i="3"/>
  <c r="AA909" i="3"/>
  <c r="Z909" i="3"/>
  <c r="Y909" i="3"/>
  <c r="W909" i="3"/>
  <c r="V909" i="3"/>
  <c r="U909" i="3"/>
  <c r="AF908" i="3"/>
  <c r="AE908" i="3"/>
  <c r="AD908" i="3"/>
  <c r="AC908" i="3"/>
  <c r="AB908" i="3"/>
  <c r="AA908" i="3"/>
  <c r="Z908" i="3"/>
  <c r="Y908" i="3"/>
  <c r="W908" i="3"/>
  <c r="V908" i="3"/>
  <c r="U908" i="3"/>
  <c r="AF907" i="3"/>
  <c r="AE907" i="3"/>
  <c r="AD907" i="3"/>
  <c r="AC907" i="3"/>
  <c r="AB907" i="3"/>
  <c r="AA907" i="3"/>
  <c r="Z907" i="3"/>
  <c r="Y907" i="3"/>
  <c r="W907" i="3"/>
  <c r="V907" i="3"/>
  <c r="U907" i="3"/>
  <c r="AF906" i="3"/>
  <c r="AE906" i="3"/>
  <c r="AD906" i="3"/>
  <c r="AC906" i="3"/>
  <c r="AB906" i="3"/>
  <c r="AA906" i="3"/>
  <c r="Z906" i="3"/>
  <c r="Y906" i="3"/>
  <c r="W906" i="3"/>
  <c r="V906" i="3"/>
  <c r="U906" i="3"/>
  <c r="AF905" i="3"/>
  <c r="AE905" i="3"/>
  <c r="AD905" i="3"/>
  <c r="AC905" i="3"/>
  <c r="AB905" i="3"/>
  <c r="AA905" i="3"/>
  <c r="Z905" i="3"/>
  <c r="Y905" i="3"/>
  <c r="W905" i="3"/>
  <c r="V905" i="3"/>
  <c r="U905" i="3"/>
  <c r="AF904" i="3"/>
  <c r="AE904" i="3"/>
  <c r="AD904" i="3"/>
  <c r="AC904" i="3"/>
  <c r="AB904" i="3"/>
  <c r="AA904" i="3"/>
  <c r="Z904" i="3"/>
  <c r="Y904" i="3"/>
  <c r="W904" i="3"/>
  <c r="V904" i="3"/>
  <c r="U904" i="3"/>
  <c r="AF903" i="3"/>
  <c r="AE903" i="3"/>
  <c r="AD903" i="3"/>
  <c r="AC903" i="3"/>
  <c r="AB903" i="3"/>
  <c r="AA903" i="3"/>
  <c r="Z903" i="3"/>
  <c r="Y903" i="3"/>
  <c r="W903" i="3"/>
  <c r="V903" i="3"/>
  <c r="U903" i="3"/>
  <c r="AF902" i="3"/>
  <c r="AE902" i="3"/>
  <c r="AD902" i="3"/>
  <c r="AC902" i="3"/>
  <c r="AB902" i="3"/>
  <c r="AA902" i="3"/>
  <c r="Z902" i="3"/>
  <c r="Y902" i="3"/>
  <c r="W902" i="3"/>
  <c r="V902" i="3"/>
  <c r="U902" i="3"/>
  <c r="AF901" i="3"/>
  <c r="AE901" i="3"/>
  <c r="AD901" i="3"/>
  <c r="AC901" i="3"/>
  <c r="AB901" i="3"/>
  <c r="AA901" i="3"/>
  <c r="Z901" i="3"/>
  <c r="Y901" i="3"/>
  <c r="W901" i="3"/>
  <c r="V901" i="3"/>
  <c r="U901" i="3"/>
  <c r="AF900" i="3"/>
  <c r="AE900" i="3"/>
  <c r="AD900" i="3"/>
  <c r="AC900" i="3"/>
  <c r="AB900" i="3"/>
  <c r="AA900" i="3"/>
  <c r="Z900" i="3"/>
  <c r="Y900" i="3"/>
  <c r="W900" i="3"/>
  <c r="V900" i="3"/>
  <c r="U900" i="3"/>
  <c r="AF899" i="3"/>
  <c r="AE899" i="3"/>
  <c r="AD899" i="3"/>
  <c r="AC899" i="3"/>
  <c r="AB899" i="3"/>
  <c r="AA899" i="3"/>
  <c r="Z899" i="3"/>
  <c r="Y899" i="3"/>
  <c r="W899" i="3"/>
  <c r="V899" i="3"/>
  <c r="U899" i="3"/>
  <c r="AF898" i="3"/>
  <c r="AE898" i="3"/>
  <c r="AD898" i="3"/>
  <c r="AC898" i="3"/>
  <c r="AB898" i="3"/>
  <c r="AA898" i="3"/>
  <c r="Z898" i="3"/>
  <c r="Y898" i="3"/>
  <c r="W898" i="3"/>
  <c r="V898" i="3"/>
  <c r="U898" i="3"/>
  <c r="AG897" i="3"/>
  <c r="AF897" i="3"/>
  <c r="AE897" i="3"/>
  <c r="AD897" i="3"/>
  <c r="AC897" i="3"/>
  <c r="AB897" i="3"/>
  <c r="AA897" i="3"/>
  <c r="Z897" i="3"/>
  <c r="Y897" i="3"/>
  <c r="W897" i="3"/>
  <c r="V897" i="3"/>
  <c r="U897" i="3"/>
  <c r="AF896" i="3"/>
  <c r="AE896" i="3"/>
  <c r="AD896" i="3"/>
  <c r="AC896" i="3"/>
  <c r="AB896" i="3"/>
  <c r="AA896" i="3"/>
  <c r="Z896" i="3"/>
  <c r="Y896" i="3"/>
  <c r="W896" i="3"/>
  <c r="V896" i="3"/>
  <c r="U896" i="3"/>
  <c r="AF895" i="3"/>
  <c r="AE895" i="3"/>
  <c r="AD895" i="3"/>
  <c r="AC895" i="3"/>
  <c r="AB895" i="3"/>
  <c r="AA895" i="3"/>
  <c r="Z895" i="3"/>
  <c r="Y895" i="3"/>
  <c r="W895" i="3"/>
  <c r="V895" i="3"/>
  <c r="U895" i="3"/>
  <c r="AF894" i="3"/>
  <c r="AE894" i="3"/>
  <c r="AD894" i="3"/>
  <c r="AC894" i="3"/>
  <c r="AB894" i="3"/>
  <c r="AA894" i="3"/>
  <c r="Z894" i="3"/>
  <c r="Y894" i="3"/>
  <c r="W894" i="3"/>
  <c r="V894" i="3"/>
  <c r="U894" i="3"/>
  <c r="AF893" i="3"/>
  <c r="AE893" i="3"/>
  <c r="AD893" i="3"/>
  <c r="AC893" i="3"/>
  <c r="AB893" i="3"/>
  <c r="AA893" i="3"/>
  <c r="Z893" i="3"/>
  <c r="Y893" i="3"/>
  <c r="W893" i="3"/>
  <c r="V893" i="3"/>
  <c r="U893" i="3"/>
  <c r="AF892" i="3"/>
  <c r="AE892" i="3"/>
  <c r="AD892" i="3"/>
  <c r="AC892" i="3"/>
  <c r="AB892" i="3"/>
  <c r="AA892" i="3"/>
  <c r="Z892" i="3"/>
  <c r="Y892" i="3"/>
  <c r="W892" i="3"/>
  <c r="V892" i="3"/>
  <c r="U892" i="3"/>
  <c r="AF891" i="3"/>
  <c r="AE891" i="3"/>
  <c r="AD891" i="3"/>
  <c r="AC891" i="3"/>
  <c r="AB891" i="3"/>
  <c r="AA891" i="3"/>
  <c r="Z891" i="3"/>
  <c r="Y891" i="3"/>
  <c r="W891" i="3"/>
  <c r="V891" i="3"/>
  <c r="U891" i="3"/>
  <c r="AF890" i="3"/>
  <c r="AE890" i="3"/>
  <c r="AD890" i="3"/>
  <c r="AC890" i="3"/>
  <c r="AB890" i="3"/>
  <c r="AA890" i="3"/>
  <c r="Z890" i="3"/>
  <c r="Y890" i="3"/>
  <c r="W890" i="3"/>
  <c r="V890" i="3"/>
  <c r="U890" i="3"/>
  <c r="AF889" i="3"/>
  <c r="AE889" i="3"/>
  <c r="AD889" i="3"/>
  <c r="AC889" i="3"/>
  <c r="AB889" i="3"/>
  <c r="AA889" i="3"/>
  <c r="Z889" i="3"/>
  <c r="Y889" i="3"/>
  <c r="W889" i="3"/>
  <c r="V889" i="3"/>
  <c r="U889" i="3"/>
  <c r="AF888" i="3"/>
  <c r="AE888" i="3"/>
  <c r="AD888" i="3"/>
  <c r="AC888" i="3"/>
  <c r="AB888" i="3"/>
  <c r="AA888" i="3"/>
  <c r="Z888" i="3"/>
  <c r="Y888" i="3"/>
  <c r="W888" i="3"/>
  <c r="V888" i="3"/>
  <c r="U888" i="3"/>
  <c r="AF887" i="3"/>
  <c r="AE887" i="3"/>
  <c r="AD887" i="3"/>
  <c r="AC887" i="3"/>
  <c r="AB887" i="3"/>
  <c r="AA887" i="3"/>
  <c r="Z887" i="3"/>
  <c r="Y887" i="3"/>
  <c r="W887" i="3"/>
  <c r="V887" i="3"/>
  <c r="U887" i="3"/>
  <c r="AF886" i="3"/>
  <c r="AE886" i="3"/>
  <c r="AD886" i="3"/>
  <c r="AC886" i="3"/>
  <c r="AB886" i="3"/>
  <c r="AA886" i="3"/>
  <c r="Z886" i="3"/>
  <c r="Y886" i="3"/>
  <c r="W886" i="3"/>
  <c r="V886" i="3"/>
  <c r="U886" i="3"/>
  <c r="AF885" i="3"/>
  <c r="AE885" i="3"/>
  <c r="AD885" i="3"/>
  <c r="AC885" i="3"/>
  <c r="AB885" i="3"/>
  <c r="AA885" i="3"/>
  <c r="Z885" i="3"/>
  <c r="Y885" i="3"/>
  <c r="W885" i="3"/>
  <c r="V885" i="3"/>
  <c r="U885" i="3"/>
  <c r="AF884" i="3"/>
  <c r="AE884" i="3"/>
  <c r="AD884" i="3"/>
  <c r="AC884" i="3"/>
  <c r="AB884" i="3"/>
  <c r="AA884" i="3"/>
  <c r="Z884" i="3"/>
  <c r="Y884" i="3"/>
  <c r="W884" i="3"/>
  <c r="V884" i="3"/>
  <c r="U884" i="3"/>
  <c r="AF883" i="3"/>
  <c r="AE883" i="3"/>
  <c r="AD883" i="3"/>
  <c r="AC883" i="3"/>
  <c r="AB883" i="3"/>
  <c r="AA883" i="3"/>
  <c r="Z883" i="3"/>
  <c r="Y883" i="3"/>
  <c r="W883" i="3"/>
  <c r="V883" i="3"/>
  <c r="U883" i="3"/>
  <c r="AG882" i="3"/>
  <c r="AF882" i="3"/>
  <c r="AE882" i="3"/>
  <c r="AD882" i="3"/>
  <c r="AC882" i="3"/>
  <c r="AB882" i="3"/>
  <c r="AA882" i="3"/>
  <c r="Z882" i="3"/>
  <c r="Y882" i="3"/>
  <c r="W882" i="3"/>
  <c r="V882" i="3"/>
  <c r="U882" i="3"/>
  <c r="AF881" i="3"/>
  <c r="AE881" i="3"/>
  <c r="AD881" i="3"/>
  <c r="AC881" i="3"/>
  <c r="AB881" i="3"/>
  <c r="AA881" i="3"/>
  <c r="Z881" i="3"/>
  <c r="Y881" i="3"/>
  <c r="W881" i="3"/>
  <c r="V881" i="3"/>
  <c r="U881" i="3"/>
  <c r="AF880" i="3"/>
  <c r="AE880" i="3"/>
  <c r="AD880" i="3"/>
  <c r="AC880" i="3"/>
  <c r="AB880" i="3"/>
  <c r="AA880" i="3"/>
  <c r="Z880" i="3"/>
  <c r="Y880" i="3"/>
  <c r="W880" i="3"/>
  <c r="V880" i="3"/>
  <c r="U880" i="3"/>
  <c r="AF879" i="3"/>
  <c r="AE879" i="3"/>
  <c r="AD879" i="3"/>
  <c r="AC879" i="3"/>
  <c r="AB879" i="3"/>
  <c r="AA879" i="3"/>
  <c r="Z879" i="3"/>
  <c r="Y879" i="3"/>
  <c r="W879" i="3"/>
  <c r="V879" i="3"/>
  <c r="U879" i="3"/>
  <c r="AF878" i="3"/>
  <c r="AE878" i="3"/>
  <c r="AD878" i="3"/>
  <c r="AC878" i="3"/>
  <c r="AB878" i="3"/>
  <c r="AA878" i="3"/>
  <c r="Z878" i="3"/>
  <c r="Y878" i="3"/>
  <c r="W878" i="3"/>
  <c r="V878" i="3"/>
  <c r="U878" i="3"/>
  <c r="AF877" i="3"/>
  <c r="AE877" i="3"/>
  <c r="AD877" i="3"/>
  <c r="AC877" i="3"/>
  <c r="AB877" i="3"/>
  <c r="AA877" i="3"/>
  <c r="Z877" i="3"/>
  <c r="Y877" i="3"/>
  <c r="W877" i="3"/>
  <c r="V877" i="3"/>
  <c r="U877" i="3"/>
  <c r="AF876" i="3"/>
  <c r="AE876" i="3"/>
  <c r="AD876" i="3"/>
  <c r="AC876" i="3"/>
  <c r="AB876" i="3"/>
  <c r="AA876" i="3"/>
  <c r="Z876" i="3"/>
  <c r="Y876" i="3"/>
  <c r="W876" i="3"/>
  <c r="V876" i="3"/>
  <c r="U876" i="3"/>
  <c r="AF875" i="3"/>
  <c r="AE875" i="3"/>
  <c r="AD875" i="3"/>
  <c r="AC875" i="3"/>
  <c r="AB875" i="3"/>
  <c r="AA875" i="3"/>
  <c r="Z875" i="3"/>
  <c r="Y875" i="3"/>
  <c r="W875" i="3"/>
  <c r="V875" i="3"/>
  <c r="U875" i="3"/>
  <c r="AF874" i="3"/>
  <c r="AE874" i="3"/>
  <c r="AD874" i="3"/>
  <c r="AC874" i="3"/>
  <c r="AB874" i="3"/>
  <c r="AA874" i="3"/>
  <c r="Z874" i="3"/>
  <c r="Y874" i="3"/>
  <c r="W874" i="3"/>
  <c r="V874" i="3"/>
  <c r="U874" i="3"/>
  <c r="AF873" i="3"/>
  <c r="AE873" i="3"/>
  <c r="AD873" i="3"/>
  <c r="AC873" i="3"/>
  <c r="AB873" i="3"/>
  <c r="AA873" i="3"/>
  <c r="Z873" i="3"/>
  <c r="Y873" i="3"/>
  <c r="W873" i="3"/>
  <c r="V873" i="3"/>
  <c r="U873" i="3"/>
  <c r="AF872" i="3"/>
  <c r="AE872" i="3"/>
  <c r="AD872" i="3"/>
  <c r="AC872" i="3"/>
  <c r="AB872" i="3"/>
  <c r="AA872" i="3"/>
  <c r="Z872" i="3"/>
  <c r="Y872" i="3"/>
  <c r="W872" i="3"/>
  <c r="V872" i="3"/>
  <c r="U872" i="3"/>
  <c r="AF871" i="3"/>
  <c r="AE871" i="3"/>
  <c r="AD871" i="3"/>
  <c r="AC871" i="3"/>
  <c r="AB871" i="3"/>
  <c r="AA871" i="3"/>
  <c r="Z871" i="3"/>
  <c r="Y871" i="3"/>
  <c r="W871" i="3"/>
  <c r="V871" i="3"/>
  <c r="U871" i="3"/>
  <c r="AF870" i="3"/>
  <c r="AE870" i="3"/>
  <c r="AD870" i="3"/>
  <c r="AC870" i="3"/>
  <c r="AB870" i="3"/>
  <c r="AA870" i="3"/>
  <c r="Z870" i="3"/>
  <c r="Y870" i="3"/>
  <c r="W870" i="3"/>
  <c r="V870" i="3"/>
  <c r="U870" i="3"/>
  <c r="AF869" i="3"/>
  <c r="AE869" i="3"/>
  <c r="AD869" i="3"/>
  <c r="AC869" i="3"/>
  <c r="AB869" i="3"/>
  <c r="AA869" i="3"/>
  <c r="Z869" i="3"/>
  <c r="Y869" i="3"/>
  <c r="W869" i="3"/>
  <c r="V869" i="3"/>
  <c r="U869" i="3"/>
  <c r="AF868" i="3"/>
  <c r="AE868" i="3"/>
  <c r="AD868" i="3"/>
  <c r="AC868" i="3"/>
  <c r="AB868" i="3"/>
  <c r="AA868" i="3"/>
  <c r="Z868" i="3"/>
  <c r="Y868" i="3"/>
  <c r="W868" i="3"/>
  <c r="V868" i="3"/>
  <c r="U868" i="3"/>
  <c r="AF867" i="3"/>
  <c r="AE867" i="3"/>
  <c r="AD867" i="3"/>
  <c r="AC867" i="3"/>
  <c r="AB867" i="3"/>
  <c r="AA867" i="3"/>
  <c r="Z867" i="3"/>
  <c r="Y867" i="3"/>
  <c r="W867" i="3"/>
  <c r="V867" i="3"/>
  <c r="U867" i="3"/>
  <c r="AF866" i="3"/>
  <c r="AE866" i="3"/>
  <c r="AD866" i="3"/>
  <c r="AC866" i="3"/>
  <c r="AB866" i="3"/>
  <c r="AA866" i="3"/>
  <c r="Z866" i="3"/>
  <c r="Y866" i="3"/>
  <c r="W866" i="3"/>
  <c r="V866" i="3"/>
  <c r="U866" i="3"/>
  <c r="AF865" i="3"/>
  <c r="AE865" i="3"/>
  <c r="AD865" i="3"/>
  <c r="AC865" i="3"/>
  <c r="AB865" i="3"/>
  <c r="AA865" i="3"/>
  <c r="Z865" i="3"/>
  <c r="Y865" i="3"/>
  <c r="W865" i="3"/>
  <c r="V865" i="3"/>
  <c r="U865" i="3"/>
  <c r="AF864" i="3"/>
  <c r="AE864" i="3"/>
  <c r="AD864" i="3"/>
  <c r="AC864" i="3"/>
  <c r="AB864" i="3"/>
  <c r="AA864" i="3"/>
  <c r="Z864" i="3"/>
  <c r="Y864" i="3"/>
  <c r="W864" i="3"/>
  <c r="V864" i="3"/>
  <c r="U864" i="3"/>
  <c r="AF863" i="3"/>
  <c r="AE863" i="3"/>
  <c r="AD863" i="3"/>
  <c r="AC863" i="3"/>
  <c r="AB863" i="3"/>
  <c r="AA863" i="3"/>
  <c r="Z863" i="3"/>
  <c r="Y863" i="3"/>
  <c r="W863" i="3"/>
  <c r="V863" i="3"/>
  <c r="U863" i="3"/>
  <c r="AF862" i="3"/>
  <c r="AE862" i="3"/>
  <c r="AD862" i="3"/>
  <c r="AC862" i="3"/>
  <c r="AB862" i="3"/>
  <c r="AA862" i="3"/>
  <c r="Z862" i="3"/>
  <c r="Y862" i="3"/>
  <c r="W862" i="3"/>
  <c r="V862" i="3"/>
  <c r="U862" i="3"/>
  <c r="AF861" i="3"/>
  <c r="AE861" i="3"/>
  <c r="AD861" i="3"/>
  <c r="AC861" i="3"/>
  <c r="AB861" i="3"/>
  <c r="AA861" i="3"/>
  <c r="Z861" i="3"/>
  <c r="Y861" i="3"/>
  <c r="W861" i="3"/>
  <c r="V861" i="3"/>
  <c r="U861" i="3"/>
  <c r="AF860" i="3"/>
  <c r="AE860" i="3"/>
  <c r="AD860" i="3"/>
  <c r="AC860" i="3"/>
  <c r="AB860" i="3"/>
  <c r="AA860" i="3"/>
  <c r="Z860" i="3"/>
  <c r="Y860" i="3"/>
  <c r="W860" i="3"/>
  <c r="V860" i="3"/>
  <c r="U860" i="3"/>
  <c r="AF859" i="3"/>
  <c r="AE859" i="3"/>
  <c r="AD859" i="3"/>
  <c r="AC859" i="3"/>
  <c r="AB859" i="3"/>
  <c r="AA859" i="3"/>
  <c r="Z859" i="3"/>
  <c r="Y859" i="3"/>
  <c r="W859" i="3"/>
  <c r="V859" i="3"/>
  <c r="U859" i="3"/>
  <c r="AF858" i="3"/>
  <c r="AE858" i="3"/>
  <c r="AD858" i="3"/>
  <c r="AC858" i="3"/>
  <c r="AB858" i="3"/>
  <c r="AA858" i="3"/>
  <c r="Z858" i="3"/>
  <c r="Y858" i="3"/>
  <c r="W858" i="3"/>
  <c r="V858" i="3"/>
  <c r="U858" i="3"/>
  <c r="AF857" i="3"/>
  <c r="AE857" i="3"/>
  <c r="AD857" i="3"/>
  <c r="AC857" i="3"/>
  <c r="AB857" i="3"/>
  <c r="AA857" i="3"/>
  <c r="Z857" i="3"/>
  <c r="Y857" i="3"/>
  <c r="W857" i="3"/>
  <c r="V857" i="3"/>
  <c r="U857" i="3"/>
  <c r="AG856" i="3"/>
  <c r="AF856" i="3"/>
  <c r="AE856" i="3"/>
  <c r="AD856" i="3"/>
  <c r="AC856" i="3"/>
  <c r="AB856" i="3"/>
  <c r="AA856" i="3"/>
  <c r="Z856" i="3"/>
  <c r="Y856" i="3"/>
  <c r="W856" i="3"/>
  <c r="V856" i="3"/>
  <c r="U856" i="3"/>
  <c r="AG855" i="3"/>
  <c r="AF855" i="3"/>
  <c r="AE855" i="3"/>
  <c r="AD855" i="3"/>
  <c r="AC855" i="3"/>
  <c r="AB855" i="3"/>
  <c r="AA855" i="3"/>
  <c r="Z855" i="3"/>
  <c r="Y855" i="3"/>
  <c r="W855" i="3"/>
  <c r="V855" i="3"/>
  <c r="U855" i="3"/>
  <c r="AF854" i="3"/>
  <c r="AE854" i="3"/>
  <c r="AD854" i="3"/>
  <c r="AC854" i="3"/>
  <c r="AB854" i="3"/>
  <c r="AA854" i="3"/>
  <c r="Z854" i="3"/>
  <c r="Y854" i="3"/>
  <c r="W854" i="3"/>
  <c r="V854" i="3"/>
  <c r="U854" i="3"/>
  <c r="AF853" i="3"/>
  <c r="AE853" i="3"/>
  <c r="AD853" i="3"/>
  <c r="AC853" i="3"/>
  <c r="AB853" i="3"/>
  <c r="AA853" i="3"/>
  <c r="Z853" i="3"/>
  <c r="Y853" i="3"/>
  <c r="W853" i="3"/>
  <c r="V853" i="3"/>
  <c r="U853" i="3"/>
  <c r="AF852" i="3"/>
  <c r="AE852" i="3"/>
  <c r="AD852" i="3"/>
  <c r="AC852" i="3"/>
  <c r="AB852" i="3"/>
  <c r="AA852" i="3"/>
  <c r="Z852" i="3"/>
  <c r="Y852" i="3"/>
  <c r="W852" i="3"/>
  <c r="V852" i="3"/>
  <c r="U852" i="3"/>
  <c r="AF851" i="3"/>
  <c r="AE851" i="3"/>
  <c r="AD851" i="3"/>
  <c r="AC851" i="3"/>
  <c r="AB851" i="3"/>
  <c r="AA851" i="3"/>
  <c r="Z851" i="3"/>
  <c r="Y851" i="3"/>
  <c r="W851" i="3"/>
  <c r="V851" i="3"/>
  <c r="U851" i="3"/>
  <c r="AF850" i="3"/>
  <c r="AE850" i="3"/>
  <c r="AD850" i="3"/>
  <c r="AC850" i="3"/>
  <c r="AB850" i="3"/>
  <c r="AA850" i="3"/>
  <c r="Z850" i="3"/>
  <c r="Y850" i="3"/>
  <c r="W850" i="3"/>
  <c r="V850" i="3"/>
  <c r="U850" i="3"/>
  <c r="AF849" i="3"/>
  <c r="AE849" i="3"/>
  <c r="AD849" i="3"/>
  <c r="AC849" i="3"/>
  <c r="AB849" i="3"/>
  <c r="AA849" i="3"/>
  <c r="Z849" i="3"/>
  <c r="Y849" i="3"/>
  <c r="W849" i="3"/>
  <c r="V849" i="3"/>
  <c r="U849" i="3"/>
  <c r="AF848" i="3"/>
  <c r="AE848" i="3"/>
  <c r="AD848" i="3"/>
  <c r="AC848" i="3"/>
  <c r="AB848" i="3"/>
  <c r="AA848" i="3"/>
  <c r="Z848" i="3"/>
  <c r="Y848" i="3"/>
  <c r="W848" i="3"/>
  <c r="V848" i="3"/>
  <c r="U848" i="3"/>
  <c r="AF847" i="3"/>
  <c r="AE847" i="3"/>
  <c r="AD847" i="3"/>
  <c r="AC847" i="3"/>
  <c r="AB847" i="3"/>
  <c r="AA847" i="3"/>
  <c r="Z847" i="3"/>
  <c r="Y847" i="3"/>
  <c r="W847" i="3"/>
  <c r="V847" i="3"/>
  <c r="U847" i="3"/>
  <c r="AF846" i="3"/>
  <c r="AE846" i="3"/>
  <c r="AD846" i="3"/>
  <c r="AC846" i="3"/>
  <c r="AB846" i="3"/>
  <c r="AA846" i="3"/>
  <c r="Z846" i="3"/>
  <c r="Y846" i="3"/>
  <c r="W846" i="3"/>
  <c r="V846" i="3"/>
  <c r="U846" i="3"/>
  <c r="AF845" i="3"/>
  <c r="AE845" i="3"/>
  <c r="AD845" i="3"/>
  <c r="AC845" i="3"/>
  <c r="AB845" i="3"/>
  <c r="AA845" i="3"/>
  <c r="Z845" i="3"/>
  <c r="Y845" i="3"/>
  <c r="W845" i="3"/>
  <c r="V845" i="3"/>
  <c r="U845" i="3"/>
  <c r="AF844" i="3"/>
  <c r="AE844" i="3"/>
  <c r="AD844" i="3"/>
  <c r="AC844" i="3"/>
  <c r="AB844" i="3"/>
  <c r="AA844" i="3"/>
  <c r="Z844" i="3"/>
  <c r="Y844" i="3"/>
  <c r="W844" i="3"/>
  <c r="V844" i="3"/>
  <c r="U844" i="3"/>
  <c r="AF843" i="3"/>
  <c r="AE843" i="3"/>
  <c r="AD843" i="3"/>
  <c r="AC843" i="3"/>
  <c r="AB843" i="3"/>
  <c r="AA843" i="3"/>
  <c r="Z843" i="3"/>
  <c r="Y843" i="3"/>
  <c r="W843" i="3"/>
  <c r="V843" i="3"/>
  <c r="U843" i="3"/>
  <c r="AF842" i="3"/>
  <c r="AE842" i="3"/>
  <c r="AD842" i="3"/>
  <c r="AC842" i="3"/>
  <c r="AB842" i="3"/>
  <c r="AA842" i="3"/>
  <c r="Z842" i="3"/>
  <c r="Y842" i="3"/>
  <c r="W842" i="3"/>
  <c r="V842" i="3"/>
  <c r="U842" i="3"/>
  <c r="AF841" i="3"/>
  <c r="AE841" i="3"/>
  <c r="AD841" i="3"/>
  <c r="AC841" i="3"/>
  <c r="AB841" i="3"/>
  <c r="AA841" i="3"/>
  <c r="Z841" i="3"/>
  <c r="Y841" i="3"/>
  <c r="W841" i="3"/>
  <c r="V841" i="3"/>
  <c r="U841" i="3"/>
  <c r="AF840" i="3"/>
  <c r="AE840" i="3"/>
  <c r="AD840" i="3"/>
  <c r="AC840" i="3"/>
  <c r="AB840" i="3"/>
  <c r="AA840" i="3"/>
  <c r="Z840" i="3"/>
  <c r="Y840" i="3"/>
  <c r="W840" i="3"/>
  <c r="V840" i="3"/>
  <c r="U840" i="3"/>
  <c r="AF839" i="3"/>
  <c r="AE839" i="3"/>
  <c r="AD839" i="3"/>
  <c r="AC839" i="3"/>
  <c r="AB839" i="3"/>
  <c r="AA839" i="3"/>
  <c r="Z839" i="3"/>
  <c r="Y839" i="3"/>
  <c r="W839" i="3"/>
  <c r="V839" i="3"/>
  <c r="U839" i="3"/>
  <c r="AF838" i="3"/>
  <c r="AE838" i="3"/>
  <c r="AD838" i="3"/>
  <c r="AC838" i="3"/>
  <c r="AB838" i="3"/>
  <c r="AA838" i="3"/>
  <c r="Z838" i="3"/>
  <c r="Y838" i="3"/>
  <c r="W838" i="3"/>
  <c r="V838" i="3"/>
  <c r="U838" i="3"/>
  <c r="AF837" i="3"/>
  <c r="AE837" i="3"/>
  <c r="AD837" i="3"/>
  <c r="AC837" i="3"/>
  <c r="AB837" i="3"/>
  <c r="AA837" i="3"/>
  <c r="Z837" i="3"/>
  <c r="Y837" i="3"/>
  <c r="W837" i="3"/>
  <c r="V837" i="3"/>
  <c r="U837" i="3"/>
  <c r="AF836" i="3"/>
  <c r="AE836" i="3"/>
  <c r="AD836" i="3"/>
  <c r="AC836" i="3"/>
  <c r="AB836" i="3"/>
  <c r="AA836" i="3"/>
  <c r="Z836" i="3"/>
  <c r="Y836" i="3"/>
  <c r="W836" i="3"/>
  <c r="V836" i="3"/>
  <c r="U836" i="3"/>
  <c r="AF835" i="3"/>
  <c r="AE835" i="3"/>
  <c r="AD835" i="3"/>
  <c r="AC835" i="3"/>
  <c r="AB835" i="3"/>
  <c r="AA835" i="3"/>
  <c r="Z835" i="3"/>
  <c r="Y835" i="3"/>
  <c r="W835" i="3"/>
  <c r="V835" i="3"/>
  <c r="U835" i="3"/>
  <c r="AF834" i="3"/>
  <c r="AE834" i="3"/>
  <c r="AD834" i="3"/>
  <c r="AC834" i="3"/>
  <c r="AB834" i="3"/>
  <c r="AA834" i="3"/>
  <c r="Z834" i="3"/>
  <c r="Y834" i="3"/>
  <c r="W834" i="3"/>
  <c r="V834" i="3"/>
  <c r="U834" i="3"/>
  <c r="AF833" i="3"/>
  <c r="AE833" i="3"/>
  <c r="AD833" i="3"/>
  <c r="AC833" i="3"/>
  <c r="AB833" i="3"/>
  <c r="AA833" i="3"/>
  <c r="Z833" i="3"/>
  <c r="Y833" i="3"/>
  <c r="W833" i="3"/>
  <c r="V833" i="3"/>
  <c r="U833" i="3"/>
  <c r="AF832" i="3"/>
  <c r="AE832" i="3"/>
  <c r="AD832" i="3"/>
  <c r="AC832" i="3"/>
  <c r="AB832" i="3"/>
  <c r="AA832" i="3"/>
  <c r="Z832" i="3"/>
  <c r="Y832" i="3"/>
  <c r="W832" i="3"/>
  <c r="V832" i="3"/>
  <c r="U832" i="3"/>
  <c r="AF831" i="3"/>
  <c r="AE831" i="3"/>
  <c r="AD831" i="3"/>
  <c r="AC831" i="3"/>
  <c r="AB831" i="3"/>
  <c r="AA831" i="3"/>
  <c r="Z831" i="3"/>
  <c r="Y831" i="3"/>
  <c r="W831" i="3"/>
  <c r="V831" i="3"/>
  <c r="U831" i="3"/>
  <c r="AF830" i="3"/>
  <c r="AE830" i="3"/>
  <c r="AD830" i="3"/>
  <c r="AC830" i="3"/>
  <c r="AB830" i="3"/>
  <c r="AA830" i="3"/>
  <c r="Z830" i="3"/>
  <c r="Y830" i="3"/>
  <c r="W830" i="3"/>
  <c r="V830" i="3"/>
  <c r="U830" i="3"/>
  <c r="AF829" i="3"/>
  <c r="AE829" i="3"/>
  <c r="AD829" i="3"/>
  <c r="AC829" i="3"/>
  <c r="AB829" i="3"/>
  <c r="AA829" i="3"/>
  <c r="Z829" i="3"/>
  <c r="Y829" i="3"/>
  <c r="W829" i="3"/>
  <c r="V829" i="3"/>
  <c r="U829" i="3"/>
  <c r="AF828" i="3"/>
  <c r="AE828" i="3"/>
  <c r="AD828" i="3"/>
  <c r="AC828" i="3"/>
  <c r="AB828" i="3"/>
  <c r="AA828" i="3"/>
  <c r="Z828" i="3"/>
  <c r="Y828" i="3"/>
  <c r="W828" i="3"/>
  <c r="V828" i="3"/>
  <c r="U828" i="3"/>
  <c r="AF827" i="3"/>
  <c r="AE827" i="3"/>
  <c r="AD827" i="3"/>
  <c r="AC827" i="3"/>
  <c r="AB827" i="3"/>
  <c r="AA827" i="3"/>
  <c r="Z827" i="3"/>
  <c r="Y827" i="3"/>
  <c r="W827" i="3"/>
  <c r="V827" i="3"/>
  <c r="U827" i="3"/>
  <c r="AF826" i="3"/>
  <c r="AE826" i="3"/>
  <c r="AD826" i="3"/>
  <c r="AC826" i="3"/>
  <c r="AB826" i="3"/>
  <c r="AA826" i="3"/>
  <c r="Z826" i="3"/>
  <c r="Y826" i="3"/>
  <c r="W826" i="3"/>
  <c r="V826" i="3"/>
  <c r="U826" i="3"/>
  <c r="AG825" i="3"/>
  <c r="AF825" i="3"/>
  <c r="AE825" i="3"/>
  <c r="AD825" i="3"/>
  <c r="AC825" i="3"/>
  <c r="AB825" i="3"/>
  <c r="AA825" i="3"/>
  <c r="Z825" i="3"/>
  <c r="Y825" i="3"/>
  <c r="W825" i="3"/>
  <c r="V825" i="3"/>
  <c r="U825" i="3"/>
  <c r="AF824" i="3"/>
  <c r="AE824" i="3"/>
  <c r="AD824" i="3"/>
  <c r="AC824" i="3"/>
  <c r="AB824" i="3"/>
  <c r="AA824" i="3"/>
  <c r="Z824" i="3"/>
  <c r="Y824" i="3"/>
  <c r="W824" i="3"/>
  <c r="V824" i="3"/>
  <c r="U824" i="3"/>
  <c r="AF823" i="3"/>
  <c r="AE823" i="3"/>
  <c r="AD823" i="3"/>
  <c r="AC823" i="3"/>
  <c r="AB823" i="3"/>
  <c r="AA823" i="3"/>
  <c r="Z823" i="3"/>
  <c r="Y823" i="3"/>
  <c r="W823" i="3"/>
  <c r="V823" i="3"/>
  <c r="U823" i="3"/>
  <c r="AF822" i="3"/>
  <c r="AE822" i="3"/>
  <c r="AD822" i="3"/>
  <c r="AC822" i="3"/>
  <c r="AB822" i="3"/>
  <c r="AA822" i="3"/>
  <c r="Z822" i="3"/>
  <c r="Y822" i="3"/>
  <c r="W822" i="3"/>
  <c r="V822" i="3"/>
  <c r="U822" i="3"/>
  <c r="AF821" i="3"/>
  <c r="AE821" i="3"/>
  <c r="AD821" i="3"/>
  <c r="AC821" i="3"/>
  <c r="AB821" i="3"/>
  <c r="AA821" i="3"/>
  <c r="Z821" i="3"/>
  <c r="Y821" i="3"/>
  <c r="W821" i="3"/>
  <c r="V821" i="3"/>
  <c r="U821" i="3"/>
  <c r="AF820" i="3"/>
  <c r="AE820" i="3"/>
  <c r="AD820" i="3"/>
  <c r="AC820" i="3"/>
  <c r="AB820" i="3"/>
  <c r="AA820" i="3"/>
  <c r="Z820" i="3"/>
  <c r="Y820" i="3"/>
  <c r="W820" i="3"/>
  <c r="V820" i="3"/>
  <c r="U820" i="3"/>
  <c r="AF819" i="3"/>
  <c r="AE819" i="3"/>
  <c r="AD819" i="3"/>
  <c r="AC819" i="3"/>
  <c r="AB819" i="3"/>
  <c r="AA819" i="3"/>
  <c r="Z819" i="3"/>
  <c r="Y819" i="3"/>
  <c r="W819" i="3"/>
  <c r="V819" i="3"/>
  <c r="U819" i="3"/>
  <c r="AF818" i="3"/>
  <c r="AE818" i="3"/>
  <c r="AD818" i="3"/>
  <c r="AC818" i="3"/>
  <c r="AB818" i="3"/>
  <c r="AA818" i="3"/>
  <c r="Z818" i="3"/>
  <c r="Y818" i="3"/>
  <c r="W818" i="3"/>
  <c r="V818" i="3"/>
  <c r="U818" i="3"/>
  <c r="AF817" i="3"/>
  <c r="AE817" i="3"/>
  <c r="AD817" i="3"/>
  <c r="AC817" i="3"/>
  <c r="AB817" i="3"/>
  <c r="AA817" i="3"/>
  <c r="Z817" i="3"/>
  <c r="Y817" i="3"/>
  <c r="W817" i="3"/>
  <c r="V817" i="3"/>
  <c r="U817" i="3"/>
  <c r="AF816" i="3"/>
  <c r="AE816" i="3"/>
  <c r="AD816" i="3"/>
  <c r="AC816" i="3"/>
  <c r="AB816" i="3"/>
  <c r="AA816" i="3"/>
  <c r="Z816" i="3"/>
  <c r="Y816" i="3"/>
  <c r="W816" i="3"/>
  <c r="V816" i="3"/>
  <c r="U816" i="3"/>
  <c r="AF815" i="3"/>
  <c r="AE815" i="3"/>
  <c r="AD815" i="3"/>
  <c r="AC815" i="3"/>
  <c r="AB815" i="3"/>
  <c r="AA815" i="3"/>
  <c r="Z815" i="3"/>
  <c r="Y815" i="3"/>
  <c r="W815" i="3"/>
  <c r="V815" i="3"/>
  <c r="U815" i="3"/>
  <c r="AF814" i="3"/>
  <c r="AE814" i="3"/>
  <c r="AD814" i="3"/>
  <c r="AC814" i="3"/>
  <c r="AB814" i="3"/>
  <c r="AA814" i="3"/>
  <c r="Z814" i="3"/>
  <c r="Y814" i="3"/>
  <c r="W814" i="3"/>
  <c r="V814" i="3"/>
  <c r="U814" i="3"/>
  <c r="AF813" i="3"/>
  <c r="AE813" i="3"/>
  <c r="AD813" i="3"/>
  <c r="AC813" i="3"/>
  <c r="AB813" i="3"/>
  <c r="AA813" i="3"/>
  <c r="Z813" i="3"/>
  <c r="Y813" i="3"/>
  <c r="W813" i="3"/>
  <c r="V813" i="3"/>
  <c r="U813" i="3"/>
  <c r="AF812" i="3"/>
  <c r="AE812" i="3"/>
  <c r="AD812" i="3"/>
  <c r="AC812" i="3"/>
  <c r="AB812" i="3"/>
  <c r="AA812" i="3"/>
  <c r="Z812" i="3"/>
  <c r="Y812" i="3"/>
  <c r="W812" i="3"/>
  <c r="V812" i="3"/>
  <c r="U812" i="3"/>
  <c r="AF811" i="3"/>
  <c r="AE811" i="3"/>
  <c r="AD811" i="3"/>
  <c r="AC811" i="3"/>
  <c r="AB811" i="3"/>
  <c r="AA811" i="3"/>
  <c r="Z811" i="3"/>
  <c r="Y811" i="3"/>
  <c r="W811" i="3"/>
  <c r="V811" i="3"/>
  <c r="U811" i="3"/>
  <c r="AF810" i="3"/>
  <c r="AE810" i="3"/>
  <c r="AD810" i="3"/>
  <c r="AC810" i="3"/>
  <c r="AB810" i="3"/>
  <c r="AA810" i="3"/>
  <c r="Z810" i="3"/>
  <c r="Y810" i="3"/>
  <c r="W810" i="3"/>
  <c r="V810" i="3"/>
  <c r="U810" i="3"/>
  <c r="AF809" i="3"/>
  <c r="AE809" i="3"/>
  <c r="AD809" i="3"/>
  <c r="AC809" i="3"/>
  <c r="AB809" i="3"/>
  <c r="AA809" i="3"/>
  <c r="Z809" i="3"/>
  <c r="Y809" i="3"/>
  <c r="W809" i="3"/>
  <c r="V809" i="3"/>
  <c r="U809" i="3"/>
  <c r="AF808" i="3"/>
  <c r="AE808" i="3"/>
  <c r="AD808" i="3"/>
  <c r="AC808" i="3"/>
  <c r="AB808" i="3"/>
  <c r="AA808" i="3"/>
  <c r="Z808" i="3"/>
  <c r="Y808" i="3"/>
  <c r="W808" i="3"/>
  <c r="V808" i="3"/>
  <c r="U808" i="3"/>
  <c r="AG807" i="3"/>
  <c r="AF807" i="3"/>
  <c r="AE807" i="3"/>
  <c r="AD807" i="3"/>
  <c r="AC807" i="3"/>
  <c r="AB807" i="3"/>
  <c r="AA807" i="3"/>
  <c r="Z807" i="3"/>
  <c r="Y807" i="3"/>
  <c r="W807" i="3"/>
  <c r="V807" i="3"/>
  <c r="U807" i="3"/>
  <c r="AF806" i="3"/>
  <c r="AE806" i="3"/>
  <c r="AD806" i="3"/>
  <c r="AC806" i="3"/>
  <c r="AB806" i="3"/>
  <c r="AA806" i="3"/>
  <c r="Z806" i="3"/>
  <c r="Y806" i="3"/>
  <c r="W806" i="3"/>
  <c r="V806" i="3"/>
  <c r="U806" i="3"/>
  <c r="AF805" i="3"/>
  <c r="AE805" i="3"/>
  <c r="AD805" i="3"/>
  <c r="AC805" i="3"/>
  <c r="AB805" i="3"/>
  <c r="AA805" i="3"/>
  <c r="Z805" i="3"/>
  <c r="Y805" i="3"/>
  <c r="W805" i="3"/>
  <c r="V805" i="3"/>
  <c r="U805" i="3"/>
  <c r="AF804" i="3"/>
  <c r="AE804" i="3"/>
  <c r="AD804" i="3"/>
  <c r="AC804" i="3"/>
  <c r="AB804" i="3"/>
  <c r="AA804" i="3"/>
  <c r="Z804" i="3"/>
  <c r="Y804" i="3"/>
  <c r="W804" i="3"/>
  <c r="V804" i="3"/>
  <c r="U804" i="3"/>
  <c r="AF803" i="3"/>
  <c r="AE803" i="3"/>
  <c r="AD803" i="3"/>
  <c r="AC803" i="3"/>
  <c r="AB803" i="3"/>
  <c r="AA803" i="3"/>
  <c r="Z803" i="3"/>
  <c r="Y803" i="3"/>
  <c r="W803" i="3"/>
  <c r="V803" i="3"/>
  <c r="U803" i="3"/>
  <c r="AF802" i="3"/>
  <c r="AE802" i="3"/>
  <c r="AD802" i="3"/>
  <c r="AC802" i="3"/>
  <c r="AB802" i="3"/>
  <c r="AA802" i="3"/>
  <c r="Z802" i="3"/>
  <c r="Y802" i="3"/>
  <c r="W802" i="3"/>
  <c r="V802" i="3"/>
  <c r="U802" i="3"/>
  <c r="AF801" i="3"/>
  <c r="AE801" i="3"/>
  <c r="AD801" i="3"/>
  <c r="AC801" i="3"/>
  <c r="AB801" i="3"/>
  <c r="AA801" i="3"/>
  <c r="Z801" i="3"/>
  <c r="Y801" i="3"/>
  <c r="W801" i="3"/>
  <c r="V801" i="3"/>
  <c r="U801" i="3"/>
  <c r="AG800" i="3"/>
  <c r="AF800" i="3"/>
  <c r="AE800" i="3"/>
  <c r="AD800" i="3"/>
  <c r="AC800" i="3"/>
  <c r="AB800" i="3"/>
  <c r="AA800" i="3"/>
  <c r="Z800" i="3"/>
  <c r="Y800" i="3"/>
  <c r="W800" i="3"/>
  <c r="V800" i="3"/>
  <c r="U800" i="3"/>
  <c r="AF799" i="3"/>
  <c r="AE799" i="3"/>
  <c r="AD799" i="3"/>
  <c r="AC799" i="3"/>
  <c r="AB799" i="3"/>
  <c r="AA799" i="3"/>
  <c r="Z799" i="3"/>
  <c r="Y799" i="3"/>
  <c r="W799" i="3"/>
  <c r="V799" i="3"/>
  <c r="U799" i="3"/>
  <c r="AF798" i="3"/>
  <c r="AE798" i="3"/>
  <c r="AD798" i="3"/>
  <c r="AC798" i="3"/>
  <c r="AB798" i="3"/>
  <c r="AA798" i="3"/>
  <c r="Z798" i="3"/>
  <c r="Y798" i="3"/>
  <c r="W798" i="3"/>
  <c r="V798" i="3"/>
  <c r="U798" i="3"/>
  <c r="AF797" i="3"/>
  <c r="AE797" i="3"/>
  <c r="AD797" i="3"/>
  <c r="AC797" i="3"/>
  <c r="AB797" i="3"/>
  <c r="AA797" i="3"/>
  <c r="Z797" i="3"/>
  <c r="Y797" i="3"/>
  <c r="W797" i="3"/>
  <c r="V797" i="3"/>
  <c r="U797" i="3"/>
  <c r="AF796" i="3"/>
  <c r="AE796" i="3"/>
  <c r="AD796" i="3"/>
  <c r="AC796" i="3"/>
  <c r="AB796" i="3"/>
  <c r="AA796" i="3"/>
  <c r="Z796" i="3"/>
  <c r="Y796" i="3"/>
  <c r="W796" i="3"/>
  <c r="V796" i="3"/>
  <c r="U796" i="3"/>
  <c r="AF795" i="3"/>
  <c r="AE795" i="3"/>
  <c r="AD795" i="3"/>
  <c r="AC795" i="3"/>
  <c r="AB795" i="3"/>
  <c r="AA795" i="3"/>
  <c r="Z795" i="3"/>
  <c r="Y795" i="3"/>
  <c r="W795" i="3"/>
  <c r="V795" i="3"/>
  <c r="U795" i="3"/>
  <c r="AF794" i="3"/>
  <c r="AE794" i="3"/>
  <c r="AD794" i="3"/>
  <c r="AC794" i="3"/>
  <c r="AB794" i="3"/>
  <c r="AA794" i="3"/>
  <c r="Z794" i="3"/>
  <c r="Y794" i="3"/>
  <c r="W794" i="3"/>
  <c r="V794" i="3"/>
  <c r="U794" i="3"/>
  <c r="AF793" i="3"/>
  <c r="AE793" i="3"/>
  <c r="AD793" i="3"/>
  <c r="AC793" i="3"/>
  <c r="AB793" i="3"/>
  <c r="AA793" i="3"/>
  <c r="Z793" i="3"/>
  <c r="Y793" i="3"/>
  <c r="W793" i="3"/>
  <c r="V793" i="3"/>
  <c r="U793" i="3"/>
  <c r="AF792" i="3"/>
  <c r="AE792" i="3"/>
  <c r="AD792" i="3"/>
  <c r="AC792" i="3"/>
  <c r="AB792" i="3"/>
  <c r="AA792" i="3"/>
  <c r="Z792" i="3"/>
  <c r="Y792" i="3"/>
  <c r="W792" i="3"/>
  <c r="V792" i="3"/>
  <c r="U792" i="3"/>
  <c r="AF791" i="3"/>
  <c r="AE791" i="3"/>
  <c r="AD791" i="3"/>
  <c r="AC791" i="3"/>
  <c r="AB791" i="3"/>
  <c r="AA791" i="3"/>
  <c r="Z791" i="3"/>
  <c r="Y791" i="3"/>
  <c r="W791" i="3"/>
  <c r="V791" i="3"/>
  <c r="U791" i="3"/>
  <c r="AG790" i="3"/>
  <c r="AF790" i="3"/>
  <c r="AE790" i="3"/>
  <c r="AD790" i="3"/>
  <c r="AC790" i="3"/>
  <c r="AB790" i="3"/>
  <c r="AA790" i="3"/>
  <c r="Z790" i="3"/>
  <c r="Y790" i="3"/>
  <c r="W790" i="3"/>
  <c r="V790" i="3"/>
  <c r="U790" i="3"/>
  <c r="AG789" i="3"/>
  <c r="AF789" i="3"/>
  <c r="AE789" i="3"/>
  <c r="AD789" i="3"/>
  <c r="AC789" i="3"/>
  <c r="AB789" i="3"/>
  <c r="AA789" i="3"/>
  <c r="Z789" i="3"/>
  <c r="Y789" i="3"/>
  <c r="W789" i="3"/>
  <c r="V789" i="3"/>
  <c r="U789" i="3"/>
  <c r="AF788" i="3"/>
  <c r="AE788" i="3"/>
  <c r="AD788" i="3"/>
  <c r="AC788" i="3"/>
  <c r="AB788" i="3"/>
  <c r="AA788" i="3"/>
  <c r="Z788" i="3"/>
  <c r="Y788" i="3"/>
  <c r="W788" i="3"/>
  <c r="V788" i="3"/>
  <c r="U788" i="3"/>
  <c r="AF787" i="3"/>
  <c r="AE787" i="3"/>
  <c r="AD787" i="3"/>
  <c r="AC787" i="3"/>
  <c r="AB787" i="3"/>
  <c r="AA787" i="3"/>
  <c r="Z787" i="3"/>
  <c r="Y787" i="3"/>
  <c r="W787" i="3"/>
  <c r="V787" i="3"/>
  <c r="U787" i="3"/>
  <c r="AF786" i="3"/>
  <c r="AE786" i="3"/>
  <c r="AD786" i="3"/>
  <c r="AC786" i="3"/>
  <c r="AB786" i="3"/>
  <c r="AA786" i="3"/>
  <c r="Z786" i="3"/>
  <c r="Y786" i="3"/>
  <c r="W786" i="3"/>
  <c r="V786" i="3"/>
  <c r="U786" i="3"/>
  <c r="AF785" i="3"/>
  <c r="AE785" i="3"/>
  <c r="AD785" i="3"/>
  <c r="AC785" i="3"/>
  <c r="AB785" i="3"/>
  <c r="AA785" i="3"/>
  <c r="Z785" i="3"/>
  <c r="Y785" i="3"/>
  <c r="W785" i="3"/>
  <c r="V785" i="3"/>
  <c r="U785" i="3"/>
  <c r="AF784" i="3"/>
  <c r="AE784" i="3"/>
  <c r="AD784" i="3"/>
  <c r="AC784" i="3"/>
  <c r="AB784" i="3"/>
  <c r="AA784" i="3"/>
  <c r="Z784" i="3"/>
  <c r="Y784" i="3"/>
  <c r="W784" i="3"/>
  <c r="V784" i="3"/>
  <c r="U784" i="3"/>
  <c r="AF783" i="3"/>
  <c r="AE783" i="3"/>
  <c r="AD783" i="3"/>
  <c r="AC783" i="3"/>
  <c r="AB783" i="3"/>
  <c r="AA783" i="3"/>
  <c r="Z783" i="3"/>
  <c r="Y783" i="3"/>
  <c r="W783" i="3"/>
  <c r="V783" i="3"/>
  <c r="U783" i="3"/>
  <c r="AF782" i="3"/>
  <c r="AE782" i="3"/>
  <c r="AD782" i="3"/>
  <c r="AC782" i="3"/>
  <c r="AB782" i="3"/>
  <c r="AA782" i="3"/>
  <c r="Z782" i="3"/>
  <c r="Y782" i="3"/>
  <c r="W782" i="3"/>
  <c r="V782" i="3"/>
  <c r="U782" i="3"/>
  <c r="AF781" i="3"/>
  <c r="AE781" i="3"/>
  <c r="AD781" i="3"/>
  <c r="AC781" i="3"/>
  <c r="AB781" i="3"/>
  <c r="AA781" i="3"/>
  <c r="Z781" i="3"/>
  <c r="Y781" i="3"/>
  <c r="W781" i="3"/>
  <c r="V781" i="3"/>
  <c r="U781" i="3"/>
  <c r="AF780" i="3"/>
  <c r="AE780" i="3"/>
  <c r="AD780" i="3"/>
  <c r="AC780" i="3"/>
  <c r="AB780" i="3"/>
  <c r="AA780" i="3"/>
  <c r="Z780" i="3"/>
  <c r="Y780" i="3"/>
  <c r="W780" i="3"/>
  <c r="V780" i="3"/>
  <c r="U780" i="3"/>
  <c r="AF779" i="3"/>
  <c r="AE779" i="3"/>
  <c r="AD779" i="3"/>
  <c r="AC779" i="3"/>
  <c r="AB779" i="3"/>
  <c r="AA779" i="3"/>
  <c r="Z779" i="3"/>
  <c r="Y779" i="3"/>
  <c r="W779" i="3"/>
  <c r="V779" i="3"/>
  <c r="U779" i="3"/>
  <c r="AF778" i="3"/>
  <c r="AE778" i="3"/>
  <c r="AD778" i="3"/>
  <c r="AC778" i="3"/>
  <c r="AB778" i="3"/>
  <c r="AA778" i="3"/>
  <c r="Z778" i="3"/>
  <c r="Y778" i="3"/>
  <c r="W778" i="3"/>
  <c r="V778" i="3"/>
  <c r="U778" i="3"/>
  <c r="AF777" i="3"/>
  <c r="AE777" i="3"/>
  <c r="AD777" i="3"/>
  <c r="AC777" i="3"/>
  <c r="AB777" i="3"/>
  <c r="AA777" i="3"/>
  <c r="Z777" i="3"/>
  <c r="Y777" i="3"/>
  <c r="W777" i="3"/>
  <c r="V777" i="3"/>
  <c r="U777" i="3"/>
  <c r="AF776" i="3"/>
  <c r="AE776" i="3"/>
  <c r="AD776" i="3"/>
  <c r="AC776" i="3"/>
  <c r="AB776" i="3"/>
  <c r="AA776" i="3"/>
  <c r="Z776" i="3"/>
  <c r="Y776" i="3"/>
  <c r="W776" i="3"/>
  <c r="V776" i="3"/>
  <c r="U776" i="3"/>
  <c r="AF775" i="3"/>
  <c r="AE775" i="3"/>
  <c r="AD775" i="3"/>
  <c r="AC775" i="3"/>
  <c r="AB775" i="3"/>
  <c r="AA775" i="3"/>
  <c r="Z775" i="3"/>
  <c r="Y775" i="3"/>
  <c r="W775" i="3"/>
  <c r="V775" i="3"/>
  <c r="U775" i="3"/>
  <c r="AF774" i="3"/>
  <c r="AE774" i="3"/>
  <c r="AD774" i="3"/>
  <c r="AC774" i="3"/>
  <c r="AB774" i="3"/>
  <c r="AA774" i="3"/>
  <c r="Z774" i="3"/>
  <c r="Y774" i="3"/>
  <c r="W774" i="3"/>
  <c r="V774" i="3"/>
  <c r="U774" i="3"/>
  <c r="AF773" i="3"/>
  <c r="AE773" i="3"/>
  <c r="AD773" i="3"/>
  <c r="AC773" i="3"/>
  <c r="AB773" i="3"/>
  <c r="AA773" i="3"/>
  <c r="Z773" i="3"/>
  <c r="Y773" i="3"/>
  <c r="W773" i="3"/>
  <c r="V773" i="3"/>
  <c r="U773" i="3"/>
  <c r="AF772" i="3"/>
  <c r="AE772" i="3"/>
  <c r="AD772" i="3"/>
  <c r="AC772" i="3"/>
  <c r="AB772" i="3"/>
  <c r="AA772" i="3"/>
  <c r="Z772" i="3"/>
  <c r="Y772" i="3"/>
  <c r="W772" i="3"/>
  <c r="V772" i="3"/>
  <c r="U772" i="3"/>
  <c r="AF771" i="3"/>
  <c r="AE771" i="3"/>
  <c r="AD771" i="3"/>
  <c r="AC771" i="3"/>
  <c r="AB771" i="3"/>
  <c r="AA771" i="3"/>
  <c r="Z771" i="3"/>
  <c r="Y771" i="3"/>
  <c r="W771" i="3"/>
  <c r="V771" i="3"/>
  <c r="U771" i="3"/>
  <c r="AF770" i="3"/>
  <c r="AE770" i="3"/>
  <c r="AD770" i="3"/>
  <c r="AC770" i="3"/>
  <c r="AB770" i="3"/>
  <c r="AA770" i="3"/>
  <c r="Z770" i="3"/>
  <c r="Y770" i="3"/>
  <c r="W770" i="3"/>
  <c r="V770" i="3"/>
  <c r="U770" i="3"/>
  <c r="AF769" i="3"/>
  <c r="AE769" i="3"/>
  <c r="AD769" i="3"/>
  <c r="AC769" i="3"/>
  <c r="AB769" i="3"/>
  <c r="AA769" i="3"/>
  <c r="Z769" i="3"/>
  <c r="Y769" i="3"/>
  <c r="W769" i="3"/>
  <c r="V769" i="3"/>
  <c r="U769" i="3"/>
  <c r="AF768" i="3"/>
  <c r="AE768" i="3"/>
  <c r="AD768" i="3"/>
  <c r="AC768" i="3"/>
  <c r="AB768" i="3"/>
  <c r="AA768" i="3"/>
  <c r="Z768" i="3"/>
  <c r="Y768" i="3"/>
  <c r="W768" i="3"/>
  <c r="V768" i="3"/>
  <c r="U768" i="3"/>
  <c r="AF767" i="3"/>
  <c r="AE767" i="3"/>
  <c r="AD767" i="3"/>
  <c r="AC767" i="3"/>
  <c r="AB767" i="3"/>
  <c r="AA767" i="3"/>
  <c r="Z767" i="3"/>
  <c r="Y767" i="3"/>
  <c r="W767" i="3"/>
  <c r="V767" i="3"/>
  <c r="U767" i="3"/>
  <c r="AF766" i="3"/>
  <c r="AE766" i="3"/>
  <c r="AD766" i="3"/>
  <c r="AC766" i="3"/>
  <c r="AB766" i="3"/>
  <c r="AA766" i="3"/>
  <c r="Z766" i="3"/>
  <c r="Y766" i="3"/>
  <c r="W766" i="3"/>
  <c r="V766" i="3"/>
  <c r="U766" i="3"/>
  <c r="AF765" i="3"/>
  <c r="AE765" i="3"/>
  <c r="AD765" i="3"/>
  <c r="AC765" i="3"/>
  <c r="AB765" i="3"/>
  <c r="AA765" i="3"/>
  <c r="Z765" i="3"/>
  <c r="Y765" i="3"/>
  <c r="W765" i="3"/>
  <c r="V765" i="3"/>
  <c r="U765" i="3"/>
  <c r="AF764" i="3"/>
  <c r="AE764" i="3"/>
  <c r="AD764" i="3"/>
  <c r="AC764" i="3"/>
  <c r="AB764" i="3"/>
  <c r="AA764" i="3"/>
  <c r="Z764" i="3"/>
  <c r="Y764" i="3"/>
  <c r="W764" i="3"/>
  <c r="V764" i="3"/>
  <c r="U764" i="3"/>
  <c r="AF763" i="3"/>
  <c r="AE763" i="3"/>
  <c r="AD763" i="3"/>
  <c r="AC763" i="3"/>
  <c r="AB763" i="3"/>
  <c r="AA763" i="3"/>
  <c r="Z763" i="3"/>
  <c r="Y763" i="3"/>
  <c r="W763" i="3"/>
  <c r="V763" i="3"/>
  <c r="U763" i="3"/>
  <c r="AF762" i="3"/>
  <c r="AE762" i="3"/>
  <c r="AD762" i="3"/>
  <c r="AC762" i="3"/>
  <c r="AB762" i="3"/>
  <c r="AA762" i="3"/>
  <c r="Z762" i="3"/>
  <c r="Y762" i="3"/>
  <c r="W762" i="3"/>
  <c r="V762" i="3"/>
  <c r="U762" i="3"/>
  <c r="AF761" i="3"/>
  <c r="AE761" i="3"/>
  <c r="AD761" i="3"/>
  <c r="AC761" i="3"/>
  <c r="AB761" i="3"/>
  <c r="AA761" i="3"/>
  <c r="Z761" i="3"/>
  <c r="Y761" i="3"/>
  <c r="W761" i="3"/>
  <c r="V761" i="3"/>
  <c r="U761" i="3"/>
  <c r="AF760" i="3"/>
  <c r="AE760" i="3"/>
  <c r="AD760" i="3"/>
  <c r="AC760" i="3"/>
  <c r="AB760" i="3"/>
  <c r="AA760" i="3"/>
  <c r="Z760" i="3"/>
  <c r="Y760" i="3"/>
  <c r="W760" i="3"/>
  <c r="V760" i="3"/>
  <c r="U760" i="3"/>
  <c r="AF759" i="3"/>
  <c r="AE759" i="3"/>
  <c r="AD759" i="3"/>
  <c r="AC759" i="3"/>
  <c r="AB759" i="3"/>
  <c r="AA759" i="3"/>
  <c r="Z759" i="3"/>
  <c r="Y759" i="3"/>
  <c r="W759" i="3"/>
  <c r="V759" i="3"/>
  <c r="U759" i="3"/>
  <c r="AF758" i="3"/>
  <c r="AE758" i="3"/>
  <c r="AD758" i="3"/>
  <c r="AC758" i="3"/>
  <c r="AB758" i="3"/>
  <c r="AA758" i="3"/>
  <c r="Z758" i="3"/>
  <c r="Y758" i="3"/>
  <c r="W758" i="3"/>
  <c r="V758" i="3"/>
  <c r="U758" i="3"/>
  <c r="AF757" i="3"/>
  <c r="AE757" i="3"/>
  <c r="AD757" i="3"/>
  <c r="AC757" i="3"/>
  <c r="AB757" i="3"/>
  <c r="AA757" i="3"/>
  <c r="Z757" i="3"/>
  <c r="Y757" i="3"/>
  <c r="W757" i="3"/>
  <c r="V757" i="3"/>
  <c r="U757" i="3"/>
  <c r="AF756" i="3"/>
  <c r="AE756" i="3"/>
  <c r="AD756" i="3"/>
  <c r="AC756" i="3"/>
  <c r="AB756" i="3"/>
  <c r="AA756" i="3"/>
  <c r="Z756" i="3"/>
  <c r="Y756" i="3"/>
  <c r="W756" i="3"/>
  <c r="V756" i="3"/>
  <c r="U756" i="3"/>
  <c r="AF755" i="3"/>
  <c r="AE755" i="3"/>
  <c r="AD755" i="3"/>
  <c r="AC755" i="3"/>
  <c r="AB755" i="3"/>
  <c r="AA755" i="3"/>
  <c r="Z755" i="3"/>
  <c r="Y755" i="3"/>
  <c r="W755" i="3"/>
  <c r="V755" i="3"/>
  <c r="U755" i="3"/>
  <c r="AF754" i="3"/>
  <c r="AE754" i="3"/>
  <c r="AD754" i="3"/>
  <c r="AC754" i="3"/>
  <c r="AB754" i="3"/>
  <c r="AA754" i="3"/>
  <c r="Z754" i="3"/>
  <c r="Y754" i="3"/>
  <c r="W754" i="3"/>
  <c r="V754" i="3"/>
  <c r="U754" i="3"/>
  <c r="AF753" i="3"/>
  <c r="AE753" i="3"/>
  <c r="AD753" i="3"/>
  <c r="AC753" i="3"/>
  <c r="AB753" i="3"/>
  <c r="AA753" i="3"/>
  <c r="Z753" i="3"/>
  <c r="Y753" i="3"/>
  <c r="W753" i="3"/>
  <c r="V753" i="3"/>
  <c r="U753" i="3"/>
  <c r="AF752" i="3"/>
  <c r="AE752" i="3"/>
  <c r="AD752" i="3"/>
  <c r="AC752" i="3"/>
  <c r="AB752" i="3"/>
  <c r="AA752" i="3"/>
  <c r="Z752" i="3"/>
  <c r="Y752" i="3"/>
  <c r="W752" i="3"/>
  <c r="V752" i="3"/>
  <c r="U752" i="3"/>
  <c r="AF751" i="3"/>
  <c r="AE751" i="3"/>
  <c r="AD751" i="3"/>
  <c r="AC751" i="3"/>
  <c r="AB751" i="3"/>
  <c r="AA751" i="3"/>
  <c r="Z751" i="3"/>
  <c r="Y751" i="3"/>
  <c r="W751" i="3"/>
  <c r="V751" i="3"/>
  <c r="U751" i="3"/>
  <c r="AF750" i="3"/>
  <c r="AE750" i="3"/>
  <c r="AD750" i="3"/>
  <c r="AC750" i="3"/>
  <c r="AB750" i="3"/>
  <c r="AA750" i="3"/>
  <c r="Z750" i="3"/>
  <c r="Y750" i="3"/>
  <c r="W750" i="3"/>
  <c r="V750" i="3"/>
  <c r="U750" i="3"/>
  <c r="AF749" i="3"/>
  <c r="AE749" i="3"/>
  <c r="AD749" i="3"/>
  <c r="AC749" i="3"/>
  <c r="AB749" i="3"/>
  <c r="AA749" i="3"/>
  <c r="Z749" i="3"/>
  <c r="Y749" i="3"/>
  <c r="W749" i="3"/>
  <c r="V749" i="3"/>
  <c r="U749" i="3"/>
  <c r="AF748" i="3"/>
  <c r="AE748" i="3"/>
  <c r="AD748" i="3"/>
  <c r="AC748" i="3"/>
  <c r="AB748" i="3"/>
  <c r="AA748" i="3"/>
  <c r="Z748" i="3"/>
  <c r="Y748" i="3"/>
  <c r="W748" i="3"/>
  <c r="V748" i="3"/>
  <c r="U748" i="3"/>
  <c r="AF747" i="3"/>
  <c r="AE747" i="3"/>
  <c r="AD747" i="3"/>
  <c r="AC747" i="3"/>
  <c r="AB747" i="3"/>
  <c r="AA747" i="3"/>
  <c r="Z747" i="3"/>
  <c r="Y747" i="3"/>
  <c r="W747" i="3"/>
  <c r="V747" i="3"/>
  <c r="U747" i="3"/>
  <c r="AF746" i="3"/>
  <c r="AE746" i="3"/>
  <c r="AD746" i="3"/>
  <c r="AC746" i="3"/>
  <c r="AB746" i="3"/>
  <c r="AA746" i="3"/>
  <c r="Z746" i="3"/>
  <c r="Y746" i="3"/>
  <c r="W746" i="3"/>
  <c r="V746" i="3"/>
  <c r="U746" i="3"/>
  <c r="AG745" i="3"/>
  <c r="AF745" i="3"/>
  <c r="AE745" i="3"/>
  <c r="AD745" i="3"/>
  <c r="AC745" i="3"/>
  <c r="AB745" i="3"/>
  <c r="AA745" i="3"/>
  <c r="Z745" i="3"/>
  <c r="Y745" i="3"/>
  <c r="W745" i="3"/>
  <c r="V745" i="3"/>
  <c r="U745" i="3"/>
  <c r="AF744" i="3"/>
  <c r="AE744" i="3"/>
  <c r="AD744" i="3"/>
  <c r="AC744" i="3"/>
  <c r="AB744" i="3"/>
  <c r="AA744" i="3"/>
  <c r="Z744" i="3"/>
  <c r="Y744" i="3"/>
  <c r="W744" i="3"/>
  <c r="V744" i="3"/>
  <c r="U744" i="3"/>
  <c r="AF743" i="3"/>
  <c r="AE743" i="3"/>
  <c r="AD743" i="3"/>
  <c r="AC743" i="3"/>
  <c r="AB743" i="3"/>
  <c r="AA743" i="3"/>
  <c r="Z743" i="3"/>
  <c r="Y743" i="3"/>
  <c r="W743" i="3"/>
  <c r="V743" i="3"/>
  <c r="U743" i="3"/>
  <c r="AF742" i="3"/>
  <c r="AE742" i="3"/>
  <c r="AD742" i="3"/>
  <c r="AC742" i="3"/>
  <c r="AB742" i="3"/>
  <c r="AA742" i="3"/>
  <c r="Z742" i="3"/>
  <c r="Y742" i="3"/>
  <c r="W742" i="3"/>
  <c r="V742" i="3"/>
  <c r="U742" i="3"/>
  <c r="AF741" i="3"/>
  <c r="AE741" i="3"/>
  <c r="AD741" i="3"/>
  <c r="AC741" i="3"/>
  <c r="AB741" i="3"/>
  <c r="AA741" i="3"/>
  <c r="Z741" i="3"/>
  <c r="Y741" i="3"/>
  <c r="W741" i="3"/>
  <c r="V741" i="3"/>
  <c r="U741" i="3"/>
  <c r="AF740" i="3"/>
  <c r="AE740" i="3"/>
  <c r="AD740" i="3"/>
  <c r="AC740" i="3"/>
  <c r="AB740" i="3"/>
  <c r="AA740" i="3"/>
  <c r="Z740" i="3"/>
  <c r="Y740" i="3"/>
  <c r="W740" i="3"/>
  <c r="V740" i="3"/>
  <c r="U740" i="3"/>
  <c r="AF739" i="3"/>
  <c r="AE739" i="3"/>
  <c r="AD739" i="3"/>
  <c r="AC739" i="3"/>
  <c r="AB739" i="3"/>
  <c r="AA739" i="3"/>
  <c r="Z739" i="3"/>
  <c r="Y739" i="3"/>
  <c r="W739" i="3"/>
  <c r="V739" i="3"/>
  <c r="U739" i="3"/>
  <c r="AG738" i="3"/>
  <c r="AF738" i="3"/>
  <c r="AE738" i="3"/>
  <c r="AD738" i="3"/>
  <c r="AC738" i="3"/>
  <c r="AB738" i="3"/>
  <c r="AA738" i="3"/>
  <c r="Z738" i="3"/>
  <c r="Y738" i="3"/>
  <c r="W738" i="3"/>
  <c r="V738" i="3"/>
  <c r="U738" i="3"/>
  <c r="AF737" i="3"/>
  <c r="AE737" i="3"/>
  <c r="AD737" i="3"/>
  <c r="AC737" i="3"/>
  <c r="AB737" i="3"/>
  <c r="AA737" i="3"/>
  <c r="Z737" i="3"/>
  <c r="Y737" i="3"/>
  <c r="W737" i="3"/>
  <c r="V737" i="3"/>
  <c r="U737" i="3"/>
  <c r="AF736" i="3"/>
  <c r="AE736" i="3"/>
  <c r="AD736" i="3"/>
  <c r="AC736" i="3"/>
  <c r="AB736" i="3"/>
  <c r="AA736" i="3"/>
  <c r="Z736" i="3"/>
  <c r="Y736" i="3"/>
  <c r="W736" i="3"/>
  <c r="V736" i="3"/>
  <c r="U736" i="3"/>
  <c r="AF735" i="3"/>
  <c r="AE735" i="3"/>
  <c r="AD735" i="3"/>
  <c r="AC735" i="3"/>
  <c r="AB735" i="3"/>
  <c r="AA735" i="3"/>
  <c r="Z735" i="3"/>
  <c r="Y735" i="3"/>
  <c r="W735" i="3"/>
  <c r="V735" i="3"/>
  <c r="U735" i="3"/>
  <c r="AG734" i="3"/>
  <c r="AF734" i="3"/>
  <c r="AE734" i="3"/>
  <c r="AD734" i="3"/>
  <c r="AC734" i="3"/>
  <c r="AB734" i="3"/>
  <c r="AA734" i="3"/>
  <c r="Z734" i="3"/>
  <c r="Y734" i="3"/>
  <c r="W734" i="3"/>
  <c r="V734" i="3"/>
  <c r="U734" i="3"/>
  <c r="AF733" i="3"/>
  <c r="AE733" i="3"/>
  <c r="AD733" i="3"/>
  <c r="AC733" i="3"/>
  <c r="AB733" i="3"/>
  <c r="AA733" i="3"/>
  <c r="Z733" i="3"/>
  <c r="Y733" i="3"/>
  <c r="W733" i="3"/>
  <c r="V733" i="3"/>
  <c r="U733" i="3"/>
  <c r="AF732" i="3"/>
  <c r="AE732" i="3"/>
  <c r="AD732" i="3"/>
  <c r="AC732" i="3"/>
  <c r="AB732" i="3"/>
  <c r="AA732" i="3"/>
  <c r="Z732" i="3"/>
  <c r="Y732" i="3"/>
  <c r="W732" i="3"/>
  <c r="V732" i="3"/>
  <c r="U732" i="3"/>
  <c r="AF731" i="3"/>
  <c r="AE731" i="3"/>
  <c r="AD731" i="3"/>
  <c r="AC731" i="3"/>
  <c r="AB731" i="3"/>
  <c r="AA731" i="3"/>
  <c r="Z731" i="3"/>
  <c r="Y731" i="3"/>
  <c r="W731" i="3"/>
  <c r="V731" i="3"/>
  <c r="U731" i="3"/>
  <c r="AF730" i="3"/>
  <c r="AE730" i="3"/>
  <c r="AD730" i="3"/>
  <c r="AC730" i="3"/>
  <c r="AB730" i="3"/>
  <c r="AA730" i="3"/>
  <c r="Z730" i="3"/>
  <c r="Y730" i="3"/>
  <c r="W730" i="3"/>
  <c r="V730" i="3"/>
  <c r="U730" i="3"/>
  <c r="AF729" i="3"/>
  <c r="AE729" i="3"/>
  <c r="AD729" i="3"/>
  <c r="AC729" i="3"/>
  <c r="AB729" i="3"/>
  <c r="AA729" i="3"/>
  <c r="Z729" i="3"/>
  <c r="Y729" i="3"/>
  <c r="W729" i="3"/>
  <c r="V729" i="3"/>
  <c r="U729" i="3"/>
  <c r="AF728" i="3"/>
  <c r="AE728" i="3"/>
  <c r="AD728" i="3"/>
  <c r="AC728" i="3"/>
  <c r="AB728" i="3"/>
  <c r="AA728" i="3"/>
  <c r="Z728" i="3"/>
  <c r="Y728" i="3"/>
  <c r="W728" i="3"/>
  <c r="V728" i="3"/>
  <c r="U728" i="3"/>
  <c r="AF727" i="3"/>
  <c r="AE727" i="3"/>
  <c r="AD727" i="3"/>
  <c r="AC727" i="3"/>
  <c r="AB727" i="3"/>
  <c r="AA727" i="3"/>
  <c r="Z727" i="3"/>
  <c r="Y727" i="3"/>
  <c r="W727" i="3"/>
  <c r="V727" i="3"/>
  <c r="U727" i="3"/>
  <c r="AF726" i="3"/>
  <c r="AE726" i="3"/>
  <c r="AD726" i="3"/>
  <c r="AC726" i="3"/>
  <c r="AB726" i="3"/>
  <c r="AA726" i="3"/>
  <c r="Z726" i="3"/>
  <c r="Y726" i="3"/>
  <c r="W726" i="3"/>
  <c r="V726" i="3"/>
  <c r="U726" i="3"/>
  <c r="AF725" i="3"/>
  <c r="AE725" i="3"/>
  <c r="AD725" i="3"/>
  <c r="AC725" i="3"/>
  <c r="AB725" i="3"/>
  <c r="AA725" i="3"/>
  <c r="Z725" i="3"/>
  <c r="Y725" i="3"/>
  <c r="W725" i="3"/>
  <c r="V725" i="3"/>
  <c r="U725" i="3"/>
  <c r="AF724" i="3"/>
  <c r="AE724" i="3"/>
  <c r="AD724" i="3"/>
  <c r="AC724" i="3"/>
  <c r="AB724" i="3"/>
  <c r="AA724" i="3"/>
  <c r="Z724" i="3"/>
  <c r="Y724" i="3"/>
  <c r="W724" i="3"/>
  <c r="V724" i="3"/>
  <c r="U724" i="3"/>
  <c r="AF723" i="3"/>
  <c r="AE723" i="3"/>
  <c r="AD723" i="3"/>
  <c r="AC723" i="3"/>
  <c r="AB723" i="3"/>
  <c r="AA723" i="3"/>
  <c r="Z723" i="3"/>
  <c r="Y723" i="3"/>
  <c r="W723" i="3"/>
  <c r="V723" i="3"/>
  <c r="U723" i="3"/>
  <c r="AF722" i="3"/>
  <c r="AE722" i="3"/>
  <c r="AD722" i="3"/>
  <c r="AC722" i="3"/>
  <c r="AB722" i="3"/>
  <c r="AA722" i="3"/>
  <c r="Z722" i="3"/>
  <c r="Y722" i="3"/>
  <c r="W722" i="3"/>
  <c r="V722" i="3"/>
  <c r="U722" i="3"/>
  <c r="AF721" i="3"/>
  <c r="AE721" i="3"/>
  <c r="AD721" i="3"/>
  <c r="AC721" i="3"/>
  <c r="AB721" i="3"/>
  <c r="AA721" i="3"/>
  <c r="Z721" i="3"/>
  <c r="Y721" i="3"/>
  <c r="W721" i="3"/>
  <c r="V721" i="3"/>
  <c r="U721" i="3"/>
  <c r="AF720" i="3"/>
  <c r="AE720" i="3"/>
  <c r="AD720" i="3"/>
  <c r="AC720" i="3"/>
  <c r="AB720" i="3"/>
  <c r="AA720" i="3"/>
  <c r="Z720" i="3"/>
  <c r="Y720" i="3"/>
  <c r="W720" i="3"/>
  <c r="V720" i="3"/>
  <c r="U720" i="3"/>
  <c r="AF719" i="3"/>
  <c r="AE719" i="3"/>
  <c r="AD719" i="3"/>
  <c r="AC719" i="3"/>
  <c r="AB719" i="3"/>
  <c r="AA719" i="3"/>
  <c r="Z719" i="3"/>
  <c r="Y719" i="3"/>
  <c r="W719" i="3"/>
  <c r="V719" i="3"/>
  <c r="U719" i="3"/>
  <c r="AF718" i="3"/>
  <c r="AE718" i="3"/>
  <c r="AD718" i="3"/>
  <c r="AC718" i="3"/>
  <c r="AB718" i="3"/>
  <c r="AA718" i="3"/>
  <c r="Z718" i="3"/>
  <c r="Y718" i="3"/>
  <c r="W718" i="3"/>
  <c r="V718" i="3"/>
  <c r="U718" i="3"/>
  <c r="AF717" i="3"/>
  <c r="AE717" i="3"/>
  <c r="AD717" i="3"/>
  <c r="AC717" i="3"/>
  <c r="AB717" i="3"/>
  <c r="AA717" i="3"/>
  <c r="Z717" i="3"/>
  <c r="Y717" i="3"/>
  <c r="W717" i="3"/>
  <c r="V717" i="3"/>
  <c r="U717" i="3"/>
  <c r="AF716" i="3"/>
  <c r="AE716" i="3"/>
  <c r="AD716" i="3"/>
  <c r="AC716" i="3"/>
  <c r="AB716" i="3"/>
  <c r="AA716" i="3"/>
  <c r="Z716" i="3"/>
  <c r="Y716" i="3"/>
  <c r="W716" i="3"/>
  <c r="V716" i="3"/>
  <c r="U716" i="3"/>
  <c r="AF715" i="3"/>
  <c r="AE715" i="3"/>
  <c r="AD715" i="3"/>
  <c r="AC715" i="3"/>
  <c r="AB715" i="3"/>
  <c r="AA715" i="3"/>
  <c r="Z715" i="3"/>
  <c r="Y715" i="3"/>
  <c r="W715" i="3"/>
  <c r="V715" i="3"/>
  <c r="U715" i="3"/>
  <c r="AF714" i="3"/>
  <c r="AE714" i="3"/>
  <c r="AD714" i="3"/>
  <c r="AC714" i="3"/>
  <c r="AB714" i="3"/>
  <c r="AA714" i="3"/>
  <c r="Z714" i="3"/>
  <c r="Y714" i="3"/>
  <c r="W714" i="3"/>
  <c r="V714" i="3"/>
  <c r="U714" i="3"/>
  <c r="AF713" i="3"/>
  <c r="AE713" i="3"/>
  <c r="AD713" i="3"/>
  <c r="AC713" i="3"/>
  <c r="AB713" i="3"/>
  <c r="AA713" i="3"/>
  <c r="Z713" i="3"/>
  <c r="Y713" i="3"/>
  <c r="W713" i="3"/>
  <c r="V713" i="3"/>
  <c r="U713" i="3"/>
  <c r="AF712" i="3"/>
  <c r="AE712" i="3"/>
  <c r="AD712" i="3"/>
  <c r="AC712" i="3"/>
  <c r="AB712" i="3"/>
  <c r="AA712" i="3"/>
  <c r="Z712" i="3"/>
  <c r="Y712" i="3"/>
  <c r="W712" i="3"/>
  <c r="V712" i="3"/>
  <c r="U712" i="3"/>
  <c r="AF711" i="3"/>
  <c r="AE711" i="3"/>
  <c r="AD711" i="3"/>
  <c r="AC711" i="3"/>
  <c r="AB711" i="3"/>
  <c r="AA711" i="3"/>
  <c r="Z711" i="3"/>
  <c r="Y711" i="3"/>
  <c r="W711" i="3"/>
  <c r="V711" i="3"/>
  <c r="U711" i="3"/>
  <c r="AF710" i="3"/>
  <c r="AE710" i="3"/>
  <c r="AD710" i="3"/>
  <c r="AC710" i="3"/>
  <c r="AB710" i="3"/>
  <c r="AA710" i="3"/>
  <c r="Z710" i="3"/>
  <c r="Y710" i="3"/>
  <c r="W710" i="3"/>
  <c r="V710" i="3"/>
  <c r="U710" i="3"/>
  <c r="AF709" i="3"/>
  <c r="AE709" i="3"/>
  <c r="AD709" i="3"/>
  <c r="AC709" i="3"/>
  <c r="AB709" i="3"/>
  <c r="AA709" i="3"/>
  <c r="Z709" i="3"/>
  <c r="Y709" i="3"/>
  <c r="W709" i="3"/>
  <c r="V709" i="3"/>
  <c r="U709" i="3"/>
  <c r="AF708" i="3"/>
  <c r="AE708" i="3"/>
  <c r="AD708" i="3"/>
  <c r="AC708" i="3"/>
  <c r="AB708" i="3"/>
  <c r="AA708" i="3"/>
  <c r="Z708" i="3"/>
  <c r="Y708" i="3"/>
  <c r="W708" i="3"/>
  <c r="V708" i="3"/>
  <c r="U708" i="3"/>
  <c r="AF707" i="3"/>
  <c r="AE707" i="3"/>
  <c r="AD707" i="3"/>
  <c r="AC707" i="3"/>
  <c r="AB707" i="3"/>
  <c r="AA707" i="3"/>
  <c r="Z707" i="3"/>
  <c r="Y707" i="3"/>
  <c r="W707" i="3"/>
  <c r="V707" i="3"/>
  <c r="U707" i="3"/>
  <c r="AF706" i="3"/>
  <c r="AE706" i="3"/>
  <c r="AD706" i="3"/>
  <c r="AC706" i="3"/>
  <c r="AB706" i="3"/>
  <c r="AA706" i="3"/>
  <c r="Z706" i="3"/>
  <c r="Y706" i="3"/>
  <c r="W706" i="3"/>
  <c r="V706" i="3"/>
  <c r="U706" i="3"/>
  <c r="AF705" i="3"/>
  <c r="AE705" i="3"/>
  <c r="AD705" i="3"/>
  <c r="AC705" i="3"/>
  <c r="AB705" i="3"/>
  <c r="AA705" i="3"/>
  <c r="Z705" i="3"/>
  <c r="Y705" i="3"/>
  <c r="W705" i="3"/>
  <c r="V705" i="3"/>
  <c r="U705" i="3"/>
  <c r="AF704" i="3"/>
  <c r="AE704" i="3"/>
  <c r="AD704" i="3"/>
  <c r="AC704" i="3"/>
  <c r="AB704" i="3"/>
  <c r="AA704" i="3"/>
  <c r="Z704" i="3"/>
  <c r="Y704" i="3"/>
  <c r="W704" i="3"/>
  <c r="V704" i="3"/>
  <c r="U704" i="3"/>
  <c r="AF703" i="3"/>
  <c r="AE703" i="3"/>
  <c r="AD703" i="3"/>
  <c r="AC703" i="3"/>
  <c r="AB703" i="3"/>
  <c r="AA703" i="3"/>
  <c r="Z703" i="3"/>
  <c r="Y703" i="3"/>
  <c r="W703" i="3"/>
  <c r="V703" i="3"/>
  <c r="U703" i="3"/>
  <c r="AF702" i="3"/>
  <c r="AE702" i="3"/>
  <c r="AD702" i="3"/>
  <c r="AC702" i="3"/>
  <c r="AB702" i="3"/>
  <c r="AA702" i="3"/>
  <c r="Z702" i="3"/>
  <c r="Y702" i="3"/>
  <c r="W702" i="3"/>
  <c r="V702" i="3"/>
  <c r="U702" i="3"/>
  <c r="AF701" i="3"/>
  <c r="AE701" i="3"/>
  <c r="AD701" i="3"/>
  <c r="AC701" i="3"/>
  <c r="AB701" i="3"/>
  <c r="AA701" i="3"/>
  <c r="Z701" i="3"/>
  <c r="Y701" i="3"/>
  <c r="W701" i="3"/>
  <c r="V701" i="3"/>
  <c r="U701" i="3"/>
  <c r="AF700" i="3"/>
  <c r="AE700" i="3"/>
  <c r="AD700" i="3"/>
  <c r="AC700" i="3"/>
  <c r="AB700" i="3"/>
  <c r="AA700" i="3"/>
  <c r="Z700" i="3"/>
  <c r="Y700" i="3"/>
  <c r="W700" i="3"/>
  <c r="V700" i="3"/>
  <c r="U700" i="3"/>
  <c r="AF699" i="3"/>
  <c r="AE699" i="3"/>
  <c r="AD699" i="3"/>
  <c r="AC699" i="3"/>
  <c r="AB699" i="3"/>
  <c r="AA699" i="3"/>
  <c r="Z699" i="3"/>
  <c r="Y699" i="3"/>
  <c r="W699" i="3"/>
  <c r="V699" i="3"/>
  <c r="U699" i="3"/>
  <c r="AF698" i="3"/>
  <c r="AE698" i="3"/>
  <c r="AD698" i="3"/>
  <c r="AC698" i="3"/>
  <c r="AB698" i="3"/>
  <c r="AA698" i="3"/>
  <c r="Z698" i="3"/>
  <c r="Y698" i="3"/>
  <c r="W698" i="3"/>
  <c r="V698" i="3"/>
  <c r="U698" i="3"/>
  <c r="AF697" i="3"/>
  <c r="AE697" i="3"/>
  <c r="AD697" i="3"/>
  <c r="AC697" i="3"/>
  <c r="AB697" i="3"/>
  <c r="AA697" i="3"/>
  <c r="Z697" i="3"/>
  <c r="Y697" i="3"/>
  <c r="W697" i="3"/>
  <c r="V697" i="3"/>
  <c r="U697" i="3"/>
  <c r="AF696" i="3"/>
  <c r="AE696" i="3"/>
  <c r="AD696" i="3"/>
  <c r="AC696" i="3"/>
  <c r="AB696" i="3"/>
  <c r="AA696" i="3"/>
  <c r="Z696" i="3"/>
  <c r="Y696" i="3"/>
  <c r="W696" i="3"/>
  <c r="V696" i="3"/>
  <c r="U696" i="3"/>
  <c r="AF695" i="3"/>
  <c r="AE695" i="3"/>
  <c r="AD695" i="3"/>
  <c r="AC695" i="3"/>
  <c r="AB695" i="3"/>
  <c r="AA695" i="3"/>
  <c r="Z695" i="3"/>
  <c r="Y695" i="3"/>
  <c r="W695" i="3"/>
  <c r="V695" i="3"/>
  <c r="U695" i="3"/>
  <c r="AF694" i="3"/>
  <c r="AE694" i="3"/>
  <c r="AD694" i="3"/>
  <c r="AC694" i="3"/>
  <c r="AB694" i="3"/>
  <c r="AA694" i="3"/>
  <c r="Z694" i="3"/>
  <c r="Y694" i="3"/>
  <c r="W694" i="3"/>
  <c r="V694" i="3"/>
  <c r="U694" i="3"/>
  <c r="AF693" i="3"/>
  <c r="AE693" i="3"/>
  <c r="AD693" i="3"/>
  <c r="AC693" i="3"/>
  <c r="AB693" i="3"/>
  <c r="AA693" i="3"/>
  <c r="Z693" i="3"/>
  <c r="Y693" i="3"/>
  <c r="W693" i="3"/>
  <c r="V693" i="3"/>
  <c r="U693" i="3"/>
  <c r="AF692" i="3"/>
  <c r="AE692" i="3"/>
  <c r="AD692" i="3"/>
  <c r="AC692" i="3"/>
  <c r="AB692" i="3"/>
  <c r="AA692" i="3"/>
  <c r="Z692" i="3"/>
  <c r="Y692" i="3"/>
  <c r="W692" i="3"/>
  <c r="V692" i="3"/>
  <c r="U692" i="3"/>
  <c r="AF691" i="3"/>
  <c r="AE691" i="3"/>
  <c r="AD691" i="3"/>
  <c r="AC691" i="3"/>
  <c r="AB691" i="3"/>
  <c r="AA691" i="3"/>
  <c r="Z691" i="3"/>
  <c r="Y691" i="3"/>
  <c r="W691" i="3"/>
  <c r="V691" i="3"/>
  <c r="U691" i="3"/>
  <c r="AF690" i="3"/>
  <c r="AE690" i="3"/>
  <c r="AD690" i="3"/>
  <c r="AC690" i="3"/>
  <c r="AB690" i="3"/>
  <c r="AA690" i="3"/>
  <c r="Z690" i="3"/>
  <c r="Y690" i="3"/>
  <c r="W690" i="3"/>
  <c r="V690" i="3"/>
  <c r="U690" i="3"/>
  <c r="AF689" i="3"/>
  <c r="AE689" i="3"/>
  <c r="AD689" i="3"/>
  <c r="AC689" i="3"/>
  <c r="AB689" i="3"/>
  <c r="AA689" i="3"/>
  <c r="Z689" i="3"/>
  <c r="Y689" i="3"/>
  <c r="W689" i="3"/>
  <c r="V689" i="3"/>
  <c r="U689" i="3"/>
  <c r="AF688" i="3"/>
  <c r="AE688" i="3"/>
  <c r="AD688" i="3"/>
  <c r="AC688" i="3"/>
  <c r="AB688" i="3"/>
  <c r="AA688" i="3"/>
  <c r="Z688" i="3"/>
  <c r="Y688" i="3"/>
  <c r="W688" i="3"/>
  <c r="V688" i="3"/>
  <c r="U688" i="3"/>
  <c r="AG687" i="3"/>
  <c r="AF687" i="3"/>
  <c r="AE687" i="3"/>
  <c r="AD687" i="3"/>
  <c r="AC687" i="3"/>
  <c r="AB687" i="3"/>
  <c r="AA687" i="3"/>
  <c r="Z687" i="3"/>
  <c r="Y687" i="3"/>
  <c r="W687" i="3"/>
  <c r="V687" i="3"/>
  <c r="U687" i="3"/>
  <c r="AF684" i="3"/>
  <c r="AE684" i="3"/>
  <c r="AD684" i="3"/>
  <c r="AC684" i="3"/>
  <c r="AB684" i="3"/>
  <c r="AA684" i="3"/>
  <c r="Z684" i="3"/>
  <c r="Y684" i="3"/>
  <c r="W684" i="3"/>
  <c r="V684" i="3"/>
  <c r="U684" i="3"/>
  <c r="AF686" i="3"/>
  <c r="AE686" i="3"/>
  <c r="AD686" i="3"/>
  <c r="AC686" i="3"/>
  <c r="AB686" i="3"/>
  <c r="AA686" i="3"/>
  <c r="Z686" i="3"/>
  <c r="Y686" i="3"/>
  <c r="W686" i="3"/>
  <c r="V686" i="3"/>
  <c r="U686" i="3"/>
  <c r="AF685" i="3"/>
  <c r="AE685" i="3"/>
  <c r="AD685" i="3"/>
  <c r="AC685" i="3"/>
  <c r="AB685" i="3"/>
  <c r="AA685" i="3"/>
  <c r="Z685" i="3"/>
  <c r="Y685" i="3"/>
  <c r="W685" i="3"/>
  <c r="V685" i="3"/>
  <c r="U685" i="3"/>
  <c r="AF683" i="3"/>
  <c r="AE683" i="3"/>
  <c r="AD683" i="3"/>
  <c r="AC683" i="3"/>
  <c r="AB683" i="3"/>
  <c r="AA683" i="3"/>
  <c r="Z683" i="3"/>
  <c r="Y683" i="3"/>
  <c r="W683" i="3"/>
  <c r="V683" i="3"/>
  <c r="U683" i="3"/>
  <c r="AF682" i="3"/>
  <c r="AE682" i="3"/>
  <c r="AD682" i="3"/>
  <c r="AC682" i="3"/>
  <c r="AB682" i="3"/>
  <c r="AA682" i="3"/>
  <c r="Z682" i="3"/>
  <c r="Y682" i="3"/>
  <c r="W682" i="3"/>
  <c r="V682" i="3"/>
  <c r="U682" i="3"/>
  <c r="AF681" i="3"/>
  <c r="AE681" i="3"/>
  <c r="AD681" i="3"/>
  <c r="AC681" i="3"/>
  <c r="AB681" i="3"/>
  <c r="AA681" i="3"/>
  <c r="Z681" i="3"/>
  <c r="Y681" i="3"/>
  <c r="W681" i="3"/>
  <c r="V681" i="3"/>
  <c r="U681" i="3"/>
  <c r="AF680" i="3"/>
  <c r="AE680" i="3"/>
  <c r="AD680" i="3"/>
  <c r="AC680" i="3"/>
  <c r="AB680" i="3"/>
  <c r="AA680" i="3"/>
  <c r="Z680" i="3"/>
  <c r="Y680" i="3"/>
  <c r="W680" i="3"/>
  <c r="V680" i="3"/>
  <c r="U680" i="3"/>
  <c r="AF679" i="3"/>
  <c r="AE679" i="3"/>
  <c r="AD679" i="3"/>
  <c r="AC679" i="3"/>
  <c r="AB679" i="3"/>
  <c r="AA679" i="3"/>
  <c r="Z679" i="3"/>
  <c r="Y679" i="3"/>
  <c r="W679" i="3"/>
  <c r="V679" i="3"/>
  <c r="U679" i="3"/>
  <c r="AF678" i="3"/>
  <c r="AE678" i="3"/>
  <c r="AD678" i="3"/>
  <c r="AC678" i="3"/>
  <c r="AB678" i="3"/>
  <c r="AA678" i="3"/>
  <c r="Z678" i="3"/>
  <c r="Y678" i="3"/>
  <c r="W678" i="3"/>
  <c r="V678" i="3"/>
  <c r="U678" i="3"/>
  <c r="AF677" i="3"/>
  <c r="AE677" i="3"/>
  <c r="AD677" i="3"/>
  <c r="AC677" i="3"/>
  <c r="AB677" i="3"/>
  <c r="AA677" i="3"/>
  <c r="Z677" i="3"/>
  <c r="Y677" i="3"/>
  <c r="W677" i="3"/>
  <c r="V677" i="3"/>
  <c r="U677" i="3"/>
  <c r="AF676" i="3"/>
  <c r="AE676" i="3"/>
  <c r="AD676" i="3"/>
  <c r="AC676" i="3"/>
  <c r="AB676" i="3"/>
  <c r="AA676" i="3"/>
  <c r="Z676" i="3"/>
  <c r="Y676" i="3"/>
  <c r="W676" i="3"/>
  <c r="V676" i="3"/>
  <c r="U676" i="3"/>
  <c r="AF675" i="3"/>
  <c r="AE675" i="3"/>
  <c r="AD675" i="3"/>
  <c r="AC675" i="3"/>
  <c r="AB675" i="3"/>
  <c r="AA675" i="3"/>
  <c r="Z675" i="3"/>
  <c r="Y675" i="3"/>
  <c r="W675" i="3"/>
  <c r="V675" i="3"/>
  <c r="U675" i="3"/>
  <c r="AF674" i="3"/>
  <c r="AE674" i="3"/>
  <c r="AD674" i="3"/>
  <c r="AC674" i="3"/>
  <c r="AB674" i="3"/>
  <c r="AA674" i="3"/>
  <c r="Z674" i="3"/>
  <c r="Y674" i="3"/>
  <c r="W674" i="3"/>
  <c r="V674" i="3"/>
  <c r="U674" i="3"/>
  <c r="AF673" i="3"/>
  <c r="AE673" i="3"/>
  <c r="AD673" i="3"/>
  <c r="AC673" i="3"/>
  <c r="AB673" i="3"/>
  <c r="AA673" i="3"/>
  <c r="Z673" i="3"/>
  <c r="Y673" i="3"/>
  <c r="W673" i="3"/>
  <c r="V673" i="3"/>
  <c r="U673" i="3"/>
  <c r="AF672" i="3"/>
  <c r="AE672" i="3"/>
  <c r="AD672" i="3"/>
  <c r="AC672" i="3"/>
  <c r="AB672" i="3"/>
  <c r="AA672" i="3"/>
  <c r="Z672" i="3"/>
  <c r="Y672" i="3"/>
  <c r="W672" i="3"/>
  <c r="V672" i="3"/>
  <c r="U672" i="3"/>
  <c r="AG671" i="3"/>
  <c r="AF671" i="3"/>
  <c r="AE671" i="3"/>
  <c r="AD671" i="3"/>
  <c r="AC671" i="3"/>
  <c r="AB671" i="3"/>
  <c r="AA671" i="3"/>
  <c r="Z671" i="3"/>
  <c r="Y671" i="3"/>
  <c r="W671" i="3"/>
  <c r="V671" i="3"/>
  <c r="U671" i="3"/>
  <c r="AG670" i="3"/>
  <c r="AF670" i="3"/>
  <c r="AE670" i="3"/>
  <c r="AD670" i="3"/>
  <c r="AC670" i="3"/>
  <c r="AB670" i="3"/>
  <c r="AA670" i="3"/>
  <c r="Z670" i="3"/>
  <c r="Y670" i="3"/>
  <c r="W670" i="3"/>
  <c r="V670" i="3"/>
  <c r="U670" i="3"/>
  <c r="AF669" i="3"/>
  <c r="AE669" i="3"/>
  <c r="AD669" i="3"/>
  <c r="AC669" i="3"/>
  <c r="AB669" i="3"/>
  <c r="AA669" i="3"/>
  <c r="Z669" i="3"/>
  <c r="Y669" i="3"/>
  <c r="W669" i="3"/>
  <c r="V669" i="3"/>
  <c r="U669" i="3"/>
  <c r="AF668" i="3"/>
  <c r="AE668" i="3"/>
  <c r="AD668" i="3"/>
  <c r="AC668" i="3"/>
  <c r="AB668" i="3"/>
  <c r="AA668" i="3"/>
  <c r="Z668" i="3"/>
  <c r="Y668" i="3"/>
  <c r="W668" i="3"/>
  <c r="V668" i="3"/>
  <c r="U668" i="3"/>
  <c r="AF667" i="3"/>
  <c r="AE667" i="3"/>
  <c r="AD667" i="3"/>
  <c r="AC667" i="3"/>
  <c r="AB667" i="3"/>
  <c r="AA667" i="3"/>
  <c r="Z667" i="3"/>
  <c r="Y667" i="3"/>
  <c r="W667" i="3"/>
  <c r="V667" i="3"/>
  <c r="U667" i="3"/>
  <c r="AF666" i="3"/>
  <c r="AE666" i="3"/>
  <c r="AD666" i="3"/>
  <c r="AC666" i="3"/>
  <c r="AB666" i="3"/>
  <c r="AA666" i="3"/>
  <c r="Z666" i="3"/>
  <c r="Y666" i="3"/>
  <c r="W666" i="3"/>
  <c r="V666" i="3"/>
  <c r="U666" i="3"/>
  <c r="AF665" i="3"/>
  <c r="AE665" i="3"/>
  <c r="AD665" i="3"/>
  <c r="AC665" i="3"/>
  <c r="AB665" i="3"/>
  <c r="AA665" i="3"/>
  <c r="Z665" i="3"/>
  <c r="Y665" i="3"/>
  <c r="W665" i="3"/>
  <c r="V665" i="3"/>
  <c r="U665" i="3"/>
  <c r="AF664" i="3"/>
  <c r="AE664" i="3"/>
  <c r="AD664" i="3"/>
  <c r="AC664" i="3"/>
  <c r="AB664" i="3"/>
  <c r="AA664" i="3"/>
  <c r="Z664" i="3"/>
  <c r="Y664" i="3"/>
  <c r="W664" i="3"/>
  <c r="V664" i="3"/>
  <c r="U664" i="3"/>
  <c r="AF663" i="3"/>
  <c r="AE663" i="3"/>
  <c r="AD663" i="3"/>
  <c r="AC663" i="3"/>
  <c r="AB663" i="3"/>
  <c r="AA663" i="3"/>
  <c r="Z663" i="3"/>
  <c r="Y663" i="3"/>
  <c r="W663" i="3"/>
  <c r="V663" i="3"/>
  <c r="U663" i="3"/>
  <c r="AF662" i="3"/>
  <c r="AE662" i="3"/>
  <c r="AD662" i="3"/>
  <c r="AC662" i="3"/>
  <c r="AB662" i="3"/>
  <c r="AA662" i="3"/>
  <c r="Z662" i="3"/>
  <c r="Y662" i="3"/>
  <c r="W662" i="3"/>
  <c r="V662" i="3"/>
  <c r="U662" i="3"/>
  <c r="AF661" i="3"/>
  <c r="AE661" i="3"/>
  <c r="AD661" i="3"/>
  <c r="AC661" i="3"/>
  <c r="AB661" i="3"/>
  <c r="AA661" i="3"/>
  <c r="Z661" i="3"/>
  <c r="Y661" i="3"/>
  <c r="W661" i="3"/>
  <c r="V661" i="3"/>
  <c r="U661" i="3"/>
  <c r="AF660" i="3"/>
  <c r="AE660" i="3"/>
  <c r="AD660" i="3"/>
  <c r="AC660" i="3"/>
  <c r="AB660" i="3"/>
  <c r="AA660" i="3"/>
  <c r="Z660" i="3"/>
  <c r="Y660" i="3"/>
  <c r="W660" i="3"/>
  <c r="V660" i="3"/>
  <c r="U660" i="3"/>
  <c r="AF659" i="3"/>
  <c r="AE659" i="3"/>
  <c r="AD659" i="3"/>
  <c r="AC659" i="3"/>
  <c r="AB659" i="3"/>
  <c r="AA659" i="3"/>
  <c r="Z659" i="3"/>
  <c r="Y659" i="3"/>
  <c r="W659" i="3"/>
  <c r="V659" i="3"/>
  <c r="U659" i="3"/>
  <c r="AF658" i="3"/>
  <c r="AE658" i="3"/>
  <c r="AD658" i="3"/>
  <c r="AC658" i="3"/>
  <c r="AB658" i="3"/>
  <c r="AA658" i="3"/>
  <c r="Z658" i="3"/>
  <c r="Y658" i="3"/>
  <c r="W658" i="3"/>
  <c r="V658" i="3"/>
  <c r="U658" i="3"/>
  <c r="AF657" i="3"/>
  <c r="AE657" i="3"/>
  <c r="AD657" i="3"/>
  <c r="AC657" i="3"/>
  <c r="AB657" i="3"/>
  <c r="AA657" i="3"/>
  <c r="Z657" i="3"/>
  <c r="Y657" i="3"/>
  <c r="W657" i="3"/>
  <c r="V657" i="3"/>
  <c r="U657" i="3"/>
  <c r="AF656" i="3"/>
  <c r="AE656" i="3"/>
  <c r="AD656" i="3"/>
  <c r="AC656" i="3"/>
  <c r="AB656" i="3"/>
  <c r="AA656" i="3"/>
  <c r="Z656" i="3"/>
  <c r="Y656" i="3"/>
  <c r="W656" i="3"/>
  <c r="V656" i="3"/>
  <c r="U656" i="3"/>
  <c r="AF655" i="3"/>
  <c r="AE655" i="3"/>
  <c r="AD655" i="3"/>
  <c r="AC655" i="3"/>
  <c r="AB655" i="3"/>
  <c r="AA655" i="3"/>
  <c r="Z655" i="3"/>
  <c r="Y655" i="3"/>
  <c r="W655" i="3"/>
  <c r="V655" i="3"/>
  <c r="U655" i="3"/>
  <c r="AF654" i="3"/>
  <c r="AE654" i="3"/>
  <c r="AD654" i="3"/>
  <c r="AC654" i="3"/>
  <c r="AB654" i="3"/>
  <c r="AA654" i="3"/>
  <c r="Z654" i="3"/>
  <c r="Y654" i="3"/>
  <c r="W654" i="3"/>
  <c r="V654" i="3"/>
  <c r="U654" i="3"/>
  <c r="AF653" i="3"/>
  <c r="AE653" i="3"/>
  <c r="AD653" i="3"/>
  <c r="AC653" i="3"/>
  <c r="AB653" i="3"/>
  <c r="AA653" i="3"/>
  <c r="Z653" i="3"/>
  <c r="Y653" i="3"/>
  <c r="W653" i="3"/>
  <c r="V653" i="3"/>
  <c r="U653" i="3"/>
  <c r="AF652" i="3"/>
  <c r="AE652" i="3"/>
  <c r="AD652" i="3"/>
  <c r="AC652" i="3"/>
  <c r="AB652" i="3"/>
  <c r="AA652" i="3"/>
  <c r="Z652" i="3"/>
  <c r="Y652" i="3"/>
  <c r="W652" i="3"/>
  <c r="V652" i="3"/>
  <c r="U652" i="3"/>
  <c r="AF651" i="3"/>
  <c r="AE651" i="3"/>
  <c r="AD651" i="3"/>
  <c r="AC651" i="3"/>
  <c r="AB651" i="3"/>
  <c r="AA651" i="3"/>
  <c r="Z651" i="3"/>
  <c r="Y651" i="3"/>
  <c r="W651" i="3"/>
  <c r="V651" i="3"/>
  <c r="U651" i="3"/>
  <c r="AF650" i="3"/>
  <c r="AE650" i="3"/>
  <c r="AD650" i="3"/>
  <c r="AC650" i="3"/>
  <c r="AB650" i="3"/>
  <c r="AA650" i="3"/>
  <c r="Z650" i="3"/>
  <c r="Y650" i="3"/>
  <c r="W650" i="3"/>
  <c r="V650" i="3"/>
  <c r="U650" i="3"/>
  <c r="AF649" i="3"/>
  <c r="AE649" i="3"/>
  <c r="AD649" i="3"/>
  <c r="AC649" i="3"/>
  <c r="AB649" i="3"/>
  <c r="AA649" i="3"/>
  <c r="Z649" i="3"/>
  <c r="Y649" i="3"/>
  <c r="W649" i="3"/>
  <c r="V649" i="3"/>
  <c r="U649" i="3"/>
  <c r="AF648" i="3"/>
  <c r="AE648" i="3"/>
  <c r="AD648" i="3"/>
  <c r="AC648" i="3"/>
  <c r="AB648" i="3"/>
  <c r="AA648" i="3"/>
  <c r="Z648" i="3"/>
  <c r="Y648" i="3"/>
  <c r="W648" i="3"/>
  <c r="V648" i="3"/>
  <c r="U648" i="3"/>
  <c r="AF647" i="3"/>
  <c r="AE647" i="3"/>
  <c r="AD647" i="3"/>
  <c r="AC647" i="3"/>
  <c r="AB647" i="3"/>
  <c r="AA647" i="3"/>
  <c r="Z647" i="3"/>
  <c r="Y647" i="3"/>
  <c r="W647" i="3"/>
  <c r="V647" i="3"/>
  <c r="U647" i="3"/>
  <c r="AF646" i="3"/>
  <c r="AE646" i="3"/>
  <c r="AD646" i="3"/>
  <c r="AC646" i="3"/>
  <c r="AB646" i="3"/>
  <c r="AA646" i="3"/>
  <c r="Z646" i="3"/>
  <c r="Y646" i="3"/>
  <c r="W646" i="3"/>
  <c r="V646" i="3"/>
  <c r="U646" i="3"/>
  <c r="AF645" i="3"/>
  <c r="AE645" i="3"/>
  <c r="AD645" i="3"/>
  <c r="AC645" i="3"/>
  <c r="AB645" i="3"/>
  <c r="AA645" i="3"/>
  <c r="Z645" i="3"/>
  <c r="Y645" i="3"/>
  <c r="W645" i="3"/>
  <c r="V645" i="3"/>
  <c r="U645" i="3"/>
  <c r="AF644" i="3"/>
  <c r="AE644" i="3"/>
  <c r="AD644" i="3"/>
  <c r="AC644" i="3"/>
  <c r="AB644" i="3"/>
  <c r="AA644" i="3"/>
  <c r="Z644" i="3"/>
  <c r="Y644" i="3"/>
  <c r="W644" i="3"/>
  <c r="V644" i="3"/>
  <c r="U644" i="3"/>
  <c r="AF643" i="3"/>
  <c r="AE643" i="3"/>
  <c r="AD643" i="3"/>
  <c r="AC643" i="3"/>
  <c r="AB643" i="3"/>
  <c r="AA643" i="3"/>
  <c r="Z643" i="3"/>
  <c r="Y643" i="3"/>
  <c r="W643" i="3"/>
  <c r="V643" i="3"/>
  <c r="U643" i="3"/>
  <c r="AF642" i="3"/>
  <c r="AE642" i="3"/>
  <c r="AD642" i="3"/>
  <c r="AC642" i="3"/>
  <c r="AB642" i="3"/>
  <c r="AA642" i="3"/>
  <c r="Z642" i="3"/>
  <c r="Y642" i="3"/>
  <c r="W642" i="3"/>
  <c r="V642" i="3"/>
  <c r="U642" i="3"/>
  <c r="AF641" i="3"/>
  <c r="AE641" i="3"/>
  <c r="AD641" i="3"/>
  <c r="AC641" i="3"/>
  <c r="AB641" i="3"/>
  <c r="AA641" i="3"/>
  <c r="Z641" i="3"/>
  <c r="Y641" i="3"/>
  <c r="W641" i="3"/>
  <c r="V641" i="3"/>
  <c r="U641" i="3"/>
  <c r="AF640" i="3"/>
  <c r="AE640" i="3"/>
  <c r="AD640" i="3"/>
  <c r="AC640" i="3"/>
  <c r="AB640" i="3"/>
  <c r="AA640" i="3"/>
  <c r="Z640" i="3"/>
  <c r="Y640" i="3"/>
  <c r="W640" i="3"/>
  <c r="V640" i="3"/>
  <c r="U640" i="3"/>
  <c r="AF639" i="3"/>
  <c r="AE639" i="3"/>
  <c r="AD639" i="3"/>
  <c r="AC639" i="3"/>
  <c r="AB639" i="3"/>
  <c r="AA639" i="3"/>
  <c r="Z639" i="3"/>
  <c r="Y639" i="3"/>
  <c r="W639" i="3"/>
  <c r="V639" i="3"/>
  <c r="U639" i="3"/>
  <c r="AF638" i="3"/>
  <c r="AE638" i="3"/>
  <c r="AD638" i="3"/>
  <c r="AC638" i="3"/>
  <c r="AB638" i="3"/>
  <c r="AA638" i="3"/>
  <c r="Z638" i="3"/>
  <c r="Y638" i="3"/>
  <c r="W638" i="3"/>
  <c r="V638" i="3"/>
  <c r="U638" i="3"/>
  <c r="AF637" i="3"/>
  <c r="AE637" i="3"/>
  <c r="AD637" i="3"/>
  <c r="AC637" i="3"/>
  <c r="AB637" i="3"/>
  <c r="AA637" i="3"/>
  <c r="Z637" i="3"/>
  <c r="Y637" i="3"/>
  <c r="W637" i="3"/>
  <c r="V637" i="3"/>
  <c r="U637" i="3"/>
  <c r="AF636" i="3"/>
  <c r="AE636" i="3"/>
  <c r="AD636" i="3"/>
  <c r="AC636" i="3"/>
  <c r="AB636" i="3"/>
  <c r="AA636" i="3"/>
  <c r="Z636" i="3"/>
  <c r="Y636" i="3"/>
  <c r="W636" i="3"/>
  <c r="V636" i="3"/>
  <c r="U636" i="3"/>
  <c r="AF635" i="3"/>
  <c r="AE635" i="3"/>
  <c r="AD635" i="3"/>
  <c r="AC635" i="3"/>
  <c r="AB635" i="3"/>
  <c r="AA635" i="3"/>
  <c r="Z635" i="3"/>
  <c r="Y635" i="3"/>
  <c r="W635" i="3"/>
  <c r="V635" i="3"/>
  <c r="U635" i="3"/>
  <c r="AF634" i="3"/>
  <c r="AE634" i="3"/>
  <c r="AD634" i="3"/>
  <c r="AC634" i="3"/>
  <c r="AB634" i="3"/>
  <c r="AA634" i="3"/>
  <c r="Z634" i="3"/>
  <c r="Y634" i="3"/>
  <c r="W634" i="3"/>
  <c r="V634" i="3"/>
  <c r="U634" i="3"/>
  <c r="AF633" i="3"/>
  <c r="AE633" i="3"/>
  <c r="AD633" i="3"/>
  <c r="AC633" i="3"/>
  <c r="AB633" i="3"/>
  <c r="AA633" i="3"/>
  <c r="Z633" i="3"/>
  <c r="Y633" i="3"/>
  <c r="W633" i="3"/>
  <c r="V633" i="3"/>
  <c r="U633" i="3"/>
  <c r="AF632" i="3"/>
  <c r="AE632" i="3"/>
  <c r="AD632" i="3"/>
  <c r="AC632" i="3"/>
  <c r="AB632" i="3"/>
  <c r="AA632" i="3"/>
  <c r="Z632" i="3"/>
  <c r="Y632" i="3"/>
  <c r="W632" i="3"/>
  <c r="V632" i="3"/>
  <c r="U632" i="3"/>
  <c r="AF631" i="3"/>
  <c r="AE631" i="3"/>
  <c r="AD631" i="3"/>
  <c r="AC631" i="3"/>
  <c r="AB631" i="3"/>
  <c r="AA631" i="3"/>
  <c r="Z631" i="3"/>
  <c r="Y631" i="3"/>
  <c r="W631" i="3"/>
  <c r="V631" i="3"/>
  <c r="U631" i="3"/>
  <c r="AF630" i="3"/>
  <c r="AE630" i="3"/>
  <c r="AD630" i="3"/>
  <c r="AC630" i="3"/>
  <c r="AB630" i="3"/>
  <c r="AA630" i="3"/>
  <c r="Z630" i="3"/>
  <c r="Y630" i="3"/>
  <c r="W630" i="3"/>
  <c r="V630" i="3"/>
  <c r="U630" i="3"/>
  <c r="AF629" i="3"/>
  <c r="AE629" i="3"/>
  <c r="AD629" i="3"/>
  <c r="AC629" i="3"/>
  <c r="AB629" i="3"/>
  <c r="AA629" i="3"/>
  <c r="Z629" i="3"/>
  <c r="Y629" i="3"/>
  <c r="W629" i="3"/>
  <c r="V629" i="3"/>
  <c r="U629" i="3"/>
  <c r="AF628" i="3"/>
  <c r="AE628" i="3"/>
  <c r="AD628" i="3"/>
  <c r="AC628" i="3"/>
  <c r="AB628" i="3"/>
  <c r="AA628" i="3"/>
  <c r="Z628" i="3"/>
  <c r="Y628" i="3"/>
  <c r="W628" i="3"/>
  <c r="V628" i="3"/>
  <c r="U628" i="3"/>
  <c r="AF627" i="3"/>
  <c r="AE627" i="3"/>
  <c r="AD627" i="3"/>
  <c r="AC627" i="3"/>
  <c r="AB627" i="3"/>
  <c r="AA627" i="3"/>
  <c r="Z627" i="3"/>
  <c r="Y627" i="3"/>
  <c r="W627" i="3"/>
  <c r="V627" i="3"/>
  <c r="U627" i="3"/>
  <c r="AF626" i="3"/>
  <c r="AE626" i="3"/>
  <c r="AD626" i="3"/>
  <c r="AC626" i="3"/>
  <c r="AB626" i="3"/>
  <c r="AA626" i="3"/>
  <c r="Z626" i="3"/>
  <c r="Y626" i="3"/>
  <c r="W626" i="3"/>
  <c r="V626" i="3"/>
  <c r="U626" i="3"/>
  <c r="AF625" i="3"/>
  <c r="AE625" i="3"/>
  <c r="AD625" i="3"/>
  <c r="AC625" i="3"/>
  <c r="AB625" i="3"/>
  <c r="AA625" i="3"/>
  <c r="Z625" i="3"/>
  <c r="Y625" i="3"/>
  <c r="W625" i="3"/>
  <c r="V625" i="3"/>
  <c r="U625" i="3"/>
  <c r="AF624" i="3"/>
  <c r="AE624" i="3"/>
  <c r="AD624" i="3"/>
  <c r="AC624" i="3"/>
  <c r="AB624" i="3"/>
  <c r="AA624" i="3"/>
  <c r="Z624" i="3"/>
  <c r="Y624" i="3"/>
  <c r="W624" i="3"/>
  <c r="V624" i="3"/>
  <c r="U624" i="3"/>
  <c r="AF623" i="3"/>
  <c r="AE623" i="3"/>
  <c r="AD623" i="3"/>
  <c r="AC623" i="3"/>
  <c r="AB623" i="3"/>
  <c r="AA623" i="3"/>
  <c r="Z623" i="3"/>
  <c r="Y623" i="3"/>
  <c r="W623" i="3"/>
  <c r="V623" i="3"/>
  <c r="U623" i="3"/>
  <c r="AF622" i="3"/>
  <c r="AE622" i="3"/>
  <c r="AD622" i="3"/>
  <c r="AC622" i="3"/>
  <c r="AB622" i="3"/>
  <c r="AA622" i="3"/>
  <c r="Z622" i="3"/>
  <c r="Y622" i="3"/>
  <c r="W622" i="3"/>
  <c r="V622" i="3"/>
  <c r="U622" i="3"/>
  <c r="AF621" i="3"/>
  <c r="AE621" i="3"/>
  <c r="AD621" i="3"/>
  <c r="AC621" i="3"/>
  <c r="AB621" i="3"/>
  <c r="AA621" i="3"/>
  <c r="Z621" i="3"/>
  <c r="Y621" i="3"/>
  <c r="W621" i="3"/>
  <c r="V621" i="3"/>
  <c r="U621" i="3"/>
  <c r="AF620" i="3"/>
  <c r="AE620" i="3"/>
  <c r="AD620" i="3"/>
  <c r="AC620" i="3"/>
  <c r="AB620" i="3"/>
  <c r="Z620" i="3"/>
  <c r="Y620" i="3"/>
  <c r="W620" i="3"/>
  <c r="V620" i="3"/>
  <c r="U620" i="3"/>
  <c r="AF619" i="3"/>
  <c r="AE619" i="3"/>
  <c r="AD619" i="3"/>
  <c r="AC619" i="3"/>
  <c r="AB619" i="3"/>
  <c r="AA619" i="3"/>
  <c r="Z619" i="3"/>
  <c r="Y619" i="3"/>
  <c r="W619" i="3"/>
  <c r="V619" i="3"/>
  <c r="U619" i="3"/>
  <c r="AF618" i="3"/>
  <c r="AE618" i="3"/>
  <c r="AD618" i="3"/>
  <c r="AC618" i="3"/>
  <c r="AB618" i="3"/>
  <c r="AA618" i="3"/>
  <c r="Z618" i="3"/>
  <c r="Y618" i="3"/>
  <c r="W618" i="3"/>
  <c r="V618" i="3"/>
  <c r="U618" i="3"/>
  <c r="AF617" i="3"/>
  <c r="AE617" i="3"/>
  <c r="AD617" i="3"/>
  <c r="AC617" i="3"/>
  <c r="AB617" i="3"/>
  <c r="AA617" i="3"/>
  <c r="Z617" i="3"/>
  <c r="Y617" i="3"/>
  <c r="W617" i="3"/>
  <c r="V617" i="3"/>
  <c r="U617" i="3"/>
  <c r="AF616" i="3"/>
  <c r="AE616" i="3"/>
  <c r="AD616" i="3"/>
  <c r="AC616" i="3"/>
  <c r="AB616" i="3"/>
  <c r="AA616" i="3"/>
  <c r="Z616" i="3"/>
  <c r="Y616" i="3"/>
  <c r="W616" i="3"/>
  <c r="V616" i="3"/>
  <c r="U616" i="3"/>
  <c r="AF615" i="3"/>
  <c r="AE615" i="3"/>
  <c r="AD615" i="3"/>
  <c r="AC615" i="3"/>
  <c r="AB615" i="3"/>
  <c r="AA615" i="3"/>
  <c r="Z615" i="3"/>
  <c r="Y615" i="3"/>
  <c r="W615" i="3"/>
  <c r="V615" i="3"/>
  <c r="U615" i="3"/>
  <c r="AF614" i="3"/>
  <c r="AE614" i="3"/>
  <c r="AD614" i="3"/>
  <c r="AC614" i="3"/>
  <c r="AB614" i="3"/>
  <c r="AA614" i="3"/>
  <c r="Z614" i="3"/>
  <c r="Y614" i="3"/>
  <c r="W614" i="3"/>
  <c r="V614" i="3"/>
  <c r="U614" i="3"/>
  <c r="AF613" i="3"/>
  <c r="AE613" i="3"/>
  <c r="AD613" i="3"/>
  <c r="AC613" i="3"/>
  <c r="AB613" i="3"/>
  <c r="AA613" i="3"/>
  <c r="Z613" i="3"/>
  <c r="Y613" i="3"/>
  <c r="W613" i="3"/>
  <c r="V613" i="3"/>
  <c r="U613" i="3"/>
  <c r="AF612" i="3"/>
  <c r="AE612" i="3"/>
  <c r="AD612" i="3"/>
  <c r="AC612" i="3"/>
  <c r="AB612" i="3"/>
  <c r="AA612" i="3"/>
  <c r="Z612" i="3"/>
  <c r="Y612" i="3"/>
  <c r="W612" i="3"/>
  <c r="V612" i="3"/>
  <c r="U612" i="3"/>
  <c r="AG611" i="3"/>
  <c r="AF611" i="3"/>
  <c r="AE611" i="3"/>
  <c r="AD611" i="3"/>
  <c r="AC611" i="3"/>
  <c r="AB611" i="3"/>
  <c r="AA611" i="3"/>
  <c r="Z611" i="3"/>
  <c r="Y611" i="3"/>
  <c r="W611" i="3"/>
  <c r="V611" i="3"/>
  <c r="U611" i="3"/>
  <c r="AF610" i="3"/>
  <c r="AE610" i="3"/>
  <c r="AD610" i="3"/>
  <c r="AC610" i="3"/>
  <c r="AB610" i="3"/>
  <c r="AA610" i="3"/>
  <c r="Z610" i="3"/>
  <c r="Y610" i="3"/>
  <c r="W610" i="3"/>
  <c r="V610" i="3"/>
  <c r="U610" i="3"/>
  <c r="AF609" i="3"/>
  <c r="AE609" i="3"/>
  <c r="AD609" i="3"/>
  <c r="AC609" i="3"/>
  <c r="AB609" i="3"/>
  <c r="AA609" i="3"/>
  <c r="Z609" i="3"/>
  <c r="Y609" i="3"/>
  <c r="W609" i="3"/>
  <c r="V609" i="3"/>
  <c r="U609" i="3"/>
  <c r="AF608" i="3"/>
  <c r="AE608" i="3"/>
  <c r="AD608" i="3"/>
  <c r="AC608" i="3"/>
  <c r="AB608" i="3"/>
  <c r="AA608" i="3"/>
  <c r="Z608" i="3"/>
  <c r="Y608" i="3"/>
  <c r="W608" i="3"/>
  <c r="V608" i="3"/>
  <c r="U608" i="3"/>
  <c r="AF607" i="3"/>
  <c r="AE607" i="3"/>
  <c r="AD607" i="3"/>
  <c r="AC607" i="3"/>
  <c r="AB607" i="3"/>
  <c r="AA607" i="3"/>
  <c r="Z607" i="3"/>
  <c r="Y607" i="3"/>
  <c r="W607" i="3"/>
  <c r="V607" i="3"/>
  <c r="U607" i="3"/>
  <c r="AF606" i="3"/>
  <c r="AE606" i="3"/>
  <c r="AD606" i="3"/>
  <c r="AC606" i="3"/>
  <c r="AB606" i="3"/>
  <c r="AA606" i="3"/>
  <c r="Z606" i="3"/>
  <c r="Y606" i="3"/>
  <c r="W606" i="3"/>
  <c r="V606" i="3"/>
  <c r="U606" i="3"/>
  <c r="AF605" i="3"/>
  <c r="AE605" i="3"/>
  <c r="AD605" i="3"/>
  <c r="AC605" i="3"/>
  <c r="AB605" i="3"/>
  <c r="AA605" i="3"/>
  <c r="Z605" i="3"/>
  <c r="Y605" i="3"/>
  <c r="W605" i="3"/>
  <c r="V605" i="3"/>
  <c r="U605" i="3"/>
  <c r="AF604" i="3"/>
  <c r="AE604" i="3"/>
  <c r="AD604" i="3"/>
  <c r="AC604" i="3"/>
  <c r="AB604" i="3"/>
  <c r="AA604" i="3"/>
  <c r="Z604" i="3"/>
  <c r="Y604" i="3"/>
  <c r="W604" i="3"/>
  <c r="V604" i="3"/>
  <c r="U604" i="3"/>
  <c r="AF603" i="3"/>
  <c r="AE603" i="3"/>
  <c r="AD603" i="3"/>
  <c r="AC603" i="3"/>
  <c r="AB603" i="3"/>
  <c r="AA603" i="3"/>
  <c r="Z603" i="3"/>
  <c r="Y603" i="3"/>
  <c r="W603" i="3"/>
  <c r="V603" i="3"/>
  <c r="U603" i="3"/>
  <c r="AF602" i="3"/>
  <c r="AE602" i="3"/>
  <c r="AD602" i="3"/>
  <c r="AC602" i="3"/>
  <c r="AB602" i="3"/>
  <c r="AA602" i="3"/>
  <c r="Z602" i="3"/>
  <c r="Y602" i="3"/>
  <c r="W602" i="3"/>
  <c r="V602" i="3"/>
  <c r="U602" i="3"/>
  <c r="AF601" i="3"/>
  <c r="AE601" i="3"/>
  <c r="AD601" i="3"/>
  <c r="AC601" i="3"/>
  <c r="AB601" i="3"/>
  <c r="AA601" i="3"/>
  <c r="Z601" i="3"/>
  <c r="Y601" i="3"/>
  <c r="W601" i="3"/>
  <c r="V601" i="3"/>
  <c r="U601" i="3"/>
  <c r="AF600" i="3"/>
  <c r="AE600" i="3"/>
  <c r="AD600" i="3"/>
  <c r="AC600" i="3"/>
  <c r="AB600" i="3"/>
  <c r="AA600" i="3"/>
  <c r="Z600" i="3"/>
  <c r="Y600" i="3"/>
  <c r="W600" i="3"/>
  <c r="V600" i="3"/>
  <c r="U600" i="3"/>
  <c r="AF599" i="3"/>
  <c r="AE599" i="3"/>
  <c r="AD599" i="3"/>
  <c r="AC599" i="3"/>
  <c r="AB599" i="3"/>
  <c r="AA599" i="3"/>
  <c r="Z599" i="3"/>
  <c r="Y599" i="3"/>
  <c r="W599" i="3"/>
  <c r="V599" i="3"/>
  <c r="U599" i="3"/>
  <c r="AF598" i="3"/>
  <c r="AE598" i="3"/>
  <c r="AD598" i="3"/>
  <c r="AC598" i="3"/>
  <c r="AB598" i="3"/>
  <c r="AA598" i="3"/>
  <c r="Z598" i="3"/>
  <c r="Y598" i="3"/>
  <c r="W598" i="3"/>
  <c r="V598" i="3"/>
  <c r="U598" i="3"/>
  <c r="AF597" i="3"/>
  <c r="AE597" i="3"/>
  <c r="AD597" i="3"/>
  <c r="AC597" i="3"/>
  <c r="AB597" i="3"/>
  <c r="AA597" i="3"/>
  <c r="Z597" i="3"/>
  <c r="Y597" i="3"/>
  <c r="W597" i="3"/>
  <c r="V597" i="3"/>
  <c r="U597" i="3"/>
  <c r="AF596" i="3"/>
  <c r="AE596" i="3"/>
  <c r="AD596" i="3"/>
  <c r="AC596" i="3"/>
  <c r="AB596" i="3"/>
  <c r="AA596" i="3"/>
  <c r="Z596" i="3"/>
  <c r="Y596" i="3"/>
  <c r="W596" i="3"/>
  <c r="V596" i="3"/>
  <c r="U596" i="3"/>
  <c r="AF595" i="3"/>
  <c r="AE595" i="3"/>
  <c r="AD595" i="3"/>
  <c r="AC595" i="3"/>
  <c r="AB595" i="3"/>
  <c r="AA595" i="3"/>
  <c r="Z595" i="3"/>
  <c r="Y595" i="3"/>
  <c r="W595" i="3"/>
  <c r="V595" i="3"/>
  <c r="U595" i="3"/>
  <c r="AF594" i="3"/>
  <c r="AE594" i="3"/>
  <c r="AD594" i="3"/>
  <c r="AC594" i="3"/>
  <c r="AB594" i="3"/>
  <c r="AA594" i="3"/>
  <c r="Z594" i="3"/>
  <c r="Y594" i="3"/>
  <c r="W594" i="3"/>
  <c r="V594" i="3"/>
  <c r="U594" i="3"/>
  <c r="AF593" i="3"/>
  <c r="AE593" i="3"/>
  <c r="AD593" i="3"/>
  <c r="AC593" i="3"/>
  <c r="AB593" i="3"/>
  <c r="AA593" i="3"/>
  <c r="Z593" i="3"/>
  <c r="Y593" i="3"/>
  <c r="W593" i="3"/>
  <c r="V593" i="3"/>
  <c r="U593" i="3"/>
  <c r="AF592" i="3"/>
  <c r="AE592" i="3"/>
  <c r="AD592" i="3"/>
  <c r="AC592" i="3"/>
  <c r="AB592" i="3"/>
  <c r="AA592" i="3"/>
  <c r="Z592" i="3"/>
  <c r="Y592" i="3"/>
  <c r="W592" i="3"/>
  <c r="V592" i="3"/>
  <c r="U592" i="3"/>
  <c r="AF591" i="3"/>
  <c r="AE591" i="3"/>
  <c r="AD591" i="3"/>
  <c r="AC591" i="3"/>
  <c r="AB591" i="3"/>
  <c r="AA591" i="3"/>
  <c r="Z591" i="3"/>
  <c r="Y591" i="3"/>
  <c r="W591" i="3"/>
  <c r="V591" i="3"/>
  <c r="U591" i="3"/>
  <c r="AF590" i="3"/>
  <c r="AE590" i="3"/>
  <c r="AD590" i="3"/>
  <c r="AC590" i="3"/>
  <c r="AB590" i="3"/>
  <c r="AA590" i="3"/>
  <c r="Z590" i="3"/>
  <c r="Y590" i="3"/>
  <c r="W590" i="3"/>
  <c r="V590" i="3"/>
  <c r="U590" i="3"/>
  <c r="AF589" i="3"/>
  <c r="AE589" i="3"/>
  <c r="AD589" i="3"/>
  <c r="AC589" i="3"/>
  <c r="AB589" i="3"/>
  <c r="AA589" i="3"/>
  <c r="Z589" i="3"/>
  <c r="Y589" i="3"/>
  <c r="W589" i="3"/>
  <c r="V589" i="3"/>
  <c r="U589" i="3"/>
  <c r="AF588" i="3"/>
  <c r="AE588" i="3"/>
  <c r="AD588" i="3"/>
  <c r="AC588" i="3"/>
  <c r="AB588" i="3"/>
  <c r="AA588" i="3"/>
  <c r="Z588" i="3"/>
  <c r="Y588" i="3"/>
  <c r="W588" i="3"/>
  <c r="V588" i="3"/>
  <c r="U588" i="3"/>
  <c r="AF587" i="3"/>
  <c r="AE587" i="3"/>
  <c r="AD587" i="3"/>
  <c r="AC587" i="3"/>
  <c r="AB587" i="3"/>
  <c r="AA587" i="3"/>
  <c r="Z587" i="3"/>
  <c r="Y587" i="3"/>
  <c r="W587" i="3"/>
  <c r="V587" i="3"/>
  <c r="U587" i="3"/>
  <c r="AF586" i="3"/>
  <c r="AE586" i="3"/>
  <c r="AD586" i="3"/>
  <c r="AC586" i="3"/>
  <c r="AB586" i="3"/>
  <c r="AA586" i="3"/>
  <c r="Z586" i="3"/>
  <c r="Y586" i="3"/>
  <c r="W586" i="3"/>
  <c r="V586" i="3"/>
  <c r="U586" i="3"/>
  <c r="AF585" i="3"/>
  <c r="AE585" i="3"/>
  <c r="AD585" i="3"/>
  <c r="AC585" i="3"/>
  <c r="AB585" i="3"/>
  <c r="AA585" i="3"/>
  <c r="Z585" i="3"/>
  <c r="Y585" i="3"/>
  <c r="W585" i="3"/>
  <c r="V585" i="3"/>
  <c r="U585" i="3"/>
  <c r="AF584" i="3"/>
  <c r="AE584" i="3"/>
  <c r="AD584" i="3"/>
  <c r="AC584" i="3"/>
  <c r="AB584" i="3"/>
  <c r="AA584" i="3"/>
  <c r="Z584" i="3"/>
  <c r="Y584" i="3"/>
  <c r="W584" i="3"/>
  <c r="V584" i="3"/>
  <c r="U584" i="3"/>
  <c r="AF583" i="3"/>
  <c r="AE583" i="3"/>
  <c r="AD583" i="3"/>
  <c r="AC583" i="3"/>
  <c r="AB583" i="3"/>
  <c r="AA583" i="3"/>
  <c r="Z583" i="3"/>
  <c r="Y583" i="3"/>
  <c r="W583" i="3"/>
  <c r="V583" i="3"/>
  <c r="U583" i="3"/>
  <c r="AF582" i="3"/>
  <c r="AE582" i="3"/>
  <c r="AD582" i="3"/>
  <c r="AC582" i="3"/>
  <c r="AB582" i="3"/>
  <c r="AA582" i="3"/>
  <c r="Z582" i="3"/>
  <c r="Y582" i="3"/>
  <c r="W582" i="3"/>
  <c r="V582" i="3"/>
  <c r="U582" i="3"/>
  <c r="AF581" i="3"/>
  <c r="AE581" i="3"/>
  <c r="AD581" i="3"/>
  <c r="AC581" i="3"/>
  <c r="AB581" i="3"/>
  <c r="AA581" i="3"/>
  <c r="Z581" i="3"/>
  <c r="Y581" i="3"/>
  <c r="W581" i="3"/>
  <c r="V581" i="3"/>
  <c r="U581" i="3"/>
  <c r="AF580" i="3"/>
  <c r="AE580" i="3"/>
  <c r="AD580" i="3"/>
  <c r="AC580" i="3"/>
  <c r="AB580" i="3"/>
  <c r="AA580" i="3"/>
  <c r="Z580" i="3"/>
  <c r="Y580" i="3"/>
  <c r="W580" i="3"/>
  <c r="V580" i="3"/>
  <c r="U580" i="3"/>
  <c r="AF579" i="3"/>
  <c r="AE579" i="3"/>
  <c r="AD579" i="3"/>
  <c r="AC579" i="3"/>
  <c r="AB579" i="3"/>
  <c r="AA579" i="3"/>
  <c r="Z579" i="3"/>
  <c r="Y579" i="3"/>
  <c r="W579" i="3"/>
  <c r="V579" i="3"/>
  <c r="U579" i="3"/>
  <c r="AF578" i="3"/>
  <c r="AE578" i="3"/>
  <c r="AD578" i="3"/>
  <c r="AC578" i="3"/>
  <c r="AB578" i="3"/>
  <c r="AA578" i="3"/>
  <c r="Z578" i="3"/>
  <c r="Y578" i="3"/>
  <c r="W578" i="3"/>
  <c r="V578" i="3"/>
  <c r="U578" i="3"/>
  <c r="AF577" i="3"/>
  <c r="AE577" i="3"/>
  <c r="AD577" i="3"/>
  <c r="AC577" i="3"/>
  <c r="AB577" i="3"/>
  <c r="AA577" i="3"/>
  <c r="Z577" i="3"/>
  <c r="Y577" i="3"/>
  <c r="W577" i="3"/>
  <c r="V577" i="3"/>
  <c r="U577" i="3"/>
  <c r="AF576" i="3"/>
  <c r="AE576" i="3"/>
  <c r="AD576" i="3"/>
  <c r="AC576" i="3"/>
  <c r="AB576" i="3"/>
  <c r="AA576" i="3"/>
  <c r="Z576" i="3"/>
  <c r="Y576" i="3"/>
  <c r="W576" i="3"/>
  <c r="V576" i="3"/>
  <c r="U576" i="3"/>
  <c r="AG575" i="3"/>
  <c r="AF575" i="3"/>
  <c r="AE575" i="3"/>
  <c r="AD575" i="3"/>
  <c r="AC575" i="3"/>
  <c r="AB575" i="3"/>
  <c r="AA575" i="3"/>
  <c r="Z575" i="3"/>
  <c r="Y575" i="3"/>
  <c r="W575" i="3"/>
  <c r="V575" i="3"/>
  <c r="U575" i="3"/>
  <c r="AF572" i="3"/>
  <c r="AE572" i="3"/>
  <c r="AD572" i="3"/>
  <c r="AC572" i="3"/>
  <c r="AB572" i="3"/>
  <c r="AA572" i="3"/>
  <c r="Z572" i="3"/>
  <c r="Y572" i="3"/>
  <c r="W572" i="3"/>
  <c r="V572" i="3"/>
  <c r="U572" i="3"/>
  <c r="AF571" i="3"/>
  <c r="AE571" i="3"/>
  <c r="AD571" i="3"/>
  <c r="AC571" i="3"/>
  <c r="AB571" i="3"/>
  <c r="AA571" i="3"/>
  <c r="Z571" i="3"/>
  <c r="Y571" i="3"/>
  <c r="W571" i="3"/>
  <c r="V571" i="3"/>
  <c r="U571" i="3"/>
  <c r="AF570" i="3"/>
  <c r="AE570" i="3"/>
  <c r="AD570" i="3"/>
  <c r="AC570" i="3"/>
  <c r="AB570" i="3"/>
  <c r="AA570" i="3"/>
  <c r="Z570" i="3"/>
  <c r="Y570" i="3"/>
  <c r="W570" i="3"/>
  <c r="V570" i="3"/>
  <c r="U570" i="3"/>
  <c r="AF569" i="3"/>
  <c r="AE569" i="3"/>
  <c r="AD569" i="3"/>
  <c r="AC569" i="3"/>
  <c r="AB569" i="3"/>
  <c r="AA569" i="3"/>
  <c r="Z569" i="3"/>
  <c r="Y569" i="3"/>
  <c r="W569" i="3"/>
  <c r="V569" i="3"/>
  <c r="U569" i="3"/>
  <c r="AF568" i="3"/>
  <c r="AE568" i="3"/>
  <c r="AD568" i="3"/>
  <c r="AC568" i="3"/>
  <c r="AB568" i="3"/>
  <c r="AA568" i="3"/>
  <c r="Z568" i="3"/>
  <c r="Y568" i="3"/>
  <c r="W568" i="3"/>
  <c r="V568" i="3"/>
  <c r="U568" i="3"/>
  <c r="AF567" i="3"/>
  <c r="AE567" i="3"/>
  <c r="AD567" i="3"/>
  <c r="AC567" i="3"/>
  <c r="AB567" i="3"/>
  <c r="AA567" i="3"/>
  <c r="Z567" i="3"/>
  <c r="Y567" i="3"/>
  <c r="W567" i="3"/>
  <c r="V567" i="3"/>
  <c r="U567" i="3"/>
  <c r="AF566" i="3"/>
  <c r="AE566" i="3"/>
  <c r="AD566" i="3"/>
  <c r="AC566" i="3"/>
  <c r="AB566" i="3"/>
  <c r="AA566" i="3"/>
  <c r="Z566" i="3"/>
  <c r="Y566" i="3"/>
  <c r="W566" i="3"/>
  <c r="V566" i="3"/>
  <c r="U566" i="3"/>
  <c r="AF565" i="3"/>
  <c r="AE565" i="3"/>
  <c r="AD565" i="3"/>
  <c r="AC565" i="3"/>
  <c r="AB565" i="3"/>
  <c r="AA565" i="3"/>
  <c r="Z565" i="3"/>
  <c r="Y565" i="3"/>
  <c r="W565" i="3"/>
  <c r="V565" i="3"/>
  <c r="U565" i="3"/>
  <c r="AF564" i="3"/>
  <c r="AE564" i="3"/>
  <c r="AD564" i="3"/>
  <c r="AC564" i="3"/>
  <c r="AB564" i="3"/>
  <c r="AA564" i="3"/>
  <c r="Z564" i="3"/>
  <c r="Y564" i="3"/>
  <c r="W564" i="3"/>
  <c r="V564" i="3"/>
  <c r="U564" i="3"/>
  <c r="AF563" i="3"/>
  <c r="AE563" i="3"/>
  <c r="AD563" i="3"/>
  <c r="AC563" i="3"/>
  <c r="AB563" i="3"/>
  <c r="AA563" i="3"/>
  <c r="Z563" i="3"/>
  <c r="Y563" i="3"/>
  <c r="W563" i="3"/>
  <c r="V563" i="3"/>
  <c r="U563" i="3"/>
  <c r="AF562" i="3"/>
  <c r="AE562" i="3"/>
  <c r="AD562" i="3"/>
  <c r="AC562" i="3"/>
  <c r="AB562" i="3"/>
  <c r="AA562" i="3"/>
  <c r="Z562" i="3"/>
  <c r="Y562" i="3"/>
  <c r="W562" i="3"/>
  <c r="V562" i="3"/>
  <c r="U562" i="3"/>
  <c r="AF561" i="3"/>
  <c r="AE561" i="3"/>
  <c r="AD561" i="3"/>
  <c r="AC561" i="3"/>
  <c r="AB561" i="3"/>
  <c r="AA561" i="3"/>
  <c r="Z561" i="3"/>
  <c r="Y561" i="3"/>
  <c r="W561" i="3"/>
  <c r="V561" i="3"/>
  <c r="U561" i="3"/>
  <c r="AF560" i="3"/>
  <c r="AE560" i="3"/>
  <c r="AD560" i="3"/>
  <c r="AC560" i="3"/>
  <c r="AB560" i="3"/>
  <c r="AA560" i="3"/>
  <c r="Z560" i="3"/>
  <c r="Y560" i="3"/>
  <c r="W560" i="3"/>
  <c r="V560" i="3"/>
  <c r="U560" i="3"/>
  <c r="AF559" i="3"/>
  <c r="AE559" i="3"/>
  <c r="AD559" i="3"/>
  <c r="AC559" i="3"/>
  <c r="AB559" i="3"/>
  <c r="AA559" i="3"/>
  <c r="Z559" i="3"/>
  <c r="Y559" i="3"/>
  <c r="W559" i="3"/>
  <c r="V559" i="3"/>
  <c r="U559" i="3"/>
  <c r="AF558" i="3"/>
  <c r="AE558" i="3"/>
  <c r="AD558" i="3"/>
  <c r="AC558" i="3"/>
  <c r="AB558" i="3"/>
  <c r="AA558" i="3"/>
  <c r="Z558" i="3"/>
  <c r="Y558" i="3"/>
  <c r="W558" i="3"/>
  <c r="V558" i="3"/>
  <c r="U558" i="3"/>
  <c r="AF557" i="3"/>
  <c r="AE557" i="3"/>
  <c r="AD557" i="3"/>
  <c r="AC557" i="3"/>
  <c r="AB557" i="3"/>
  <c r="AA557" i="3"/>
  <c r="Z557" i="3"/>
  <c r="Y557" i="3"/>
  <c r="W557" i="3"/>
  <c r="V557" i="3"/>
  <c r="U557" i="3"/>
  <c r="AF556" i="3"/>
  <c r="AE556" i="3"/>
  <c r="AD556" i="3"/>
  <c r="AC556" i="3"/>
  <c r="AB556" i="3"/>
  <c r="AA556" i="3"/>
  <c r="Z556" i="3"/>
  <c r="Y556" i="3"/>
  <c r="W556" i="3"/>
  <c r="V556" i="3"/>
  <c r="U556" i="3"/>
  <c r="AF555" i="3"/>
  <c r="AE555" i="3"/>
  <c r="AD555" i="3"/>
  <c r="AC555" i="3"/>
  <c r="AB555" i="3"/>
  <c r="AA555" i="3"/>
  <c r="Z555" i="3"/>
  <c r="Y555" i="3"/>
  <c r="W555" i="3"/>
  <c r="V555" i="3"/>
  <c r="U555" i="3"/>
  <c r="AF554" i="3"/>
  <c r="AE554" i="3"/>
  <c r="AD554" i="3"/>
  <c r="AC554" i="3"/>
  <c r="AB554" i="3"/>
  <c r="AA554" i="3"/>
  <c r="Z554" i="3"/>
  <c r="Y554" i="3"/>
  <c r="W554" i="3"/>
  <c r="V554" i="3"/>
  <c r="U554" i="3"/>
  <c r="AF553" i="3"/>
  <c r="AE553" i="3"/>
  <c r="AD553" i="3"/>
  <c r="AC553" i="3"/>
  <c r="AB553" i="3"/>
  <c r="AA553" i="3"/>
  <c r="Z553" i="3"/>
  <c r="Y553" i="3"/>
  <c r="W553" i="3"/>
  <c r="V553" i="3"/>
  <c r="U553" i="3"/>
  <c r="AF552" i="3"/>
  <c r="AE552" i="3"/>
  <c r="AD552" i="3"/>
  <c r="AC552" i="3"/>
  <c r="AB552" i="3"/>
  <c r="AA552" i="3"/>
  <c r="Z552" i="3"/>
  <c r="Y552" i="3"/>
  <c r="W552" i="3"/>
  <c r="V552" i="3"/>
  <c r="U552" i="3"/>
  <c r="AF551" i="3"/>
  <c r="AE551" i="3"/>
  <c r="AD551" i="3"/>
  <c r="AC551" i="3"/>
  <c r="AB551" i="3"/>
  <c r="AA551" i="3"/>
  <c r="Z551" i="3"/>
  <c r="Y551" i="3"/>
  <c r="W551" i="3"/>
  <c r="V551" i="3"/>
  <c r="U551" i="3"/>
  <c r="AF550" i="3"/>
  <c r="AE550" i="3"/>
  <c r="AD550" i="3"/>
  <c r="AC550" i="3"/>
  <c r="AB550" i="3"/>
  <c r="AA550" i="3"/>
  <c r="Z550" i="3"/>
  <c r="Y550" i="3"/>
  <c r="W550" i="3"/>
  <c r="V550" i="3"/>
  <c r="U550" i="3"/>
  <c r="AF549" i="3"/>
  <c r="AE549" i="3"/>
  <c r="AD549" i="3"/>
  <c r="AC549" i="3"/>
  <c r="AB549" i="3"/>
  <c r="AA549" i="3"/>
  <c r="Z549" i="3"/>
  <c r="Y549" i="3"/>
  <c r="W549" i="3"/>
  <c r="V549" i="3"/>
  <c r="U549" i="3"/>
  <c r="AF548" i="3"/>
  <c r="AE548" i="3"/>
  <c r="AD548" i="3"/>
  <c r="AC548" i="3"/>
  <c r="AB548" i="3"/>
  <c r="AA548" i="3"/>
  <c r="Z548" i="3"/>
  <c r="Y548" i="3"/>
  <c r="W548" i="3"/>
  <c r="V548" i="3"/>
  <c r="U548" i="3"/>
  <c r="AF547" i="3"/>
  <c r="AE547" i="3"/>
  <c r="AD547" i="3"/>
  <c r="AC547" i="3"/>
  <c r="AB547" i="3"/>
  <c r="AA547" i="3"/>
  <c r="Z547" i="3"/>
  <c r="Y547" i="3"/>
  <c r="W547" i="3"/>
  <c r="V547" i="3"/>
  <c r="U547" i="3"/>
  <c r="AF546" i="3"/>
  <c r="AE546" i="3"/>
  <c r="AD546" i="3"/>
  <c r="AC546" i="3"/>
  <c r="AB546" i="3"/>
  <c r="AA546" i="3"/>
  <c r="Z546" i="3"/>
  <c r="Y546" i="3"/>
  <c r="W546" i="3"/>
  <c r="V546" i="3"/>
  <c r="U546" i="3"/>
  <c r="AF545" i="3"/>
  <c r="AE545" i="3"/>
  <c r="AD545" i="3"/>
  <c r="AC545" i="3"/>
  <c r="AB545" i="3"/>
  <c r="AA545" i="3"/>
  <c r="Z545" i="3"/>
  <c r="Y545" i="3"/>
  <c r="W545" i="3"/>
  <c r="V545" i="3"/>
  <c r="U545" i="3"/>
  <c r="AF544" i="3"/>
  <c r="AE544" i="3"/>
  <c r="AD544" i="3"/>
  <c r="AC544" i="3"/>
  <c r="AB544" i="3"/>
  <c r="AA544" i="3"/>
  <c r="Z544" i="3"/>
  <c r="Y544" i="3"/>
  <c r="W544" i="3"/>
  <c r="V544" i="3"/>
  <c r="U544" i="3"/>
  <c r="AF543" i="3"/>
  <c r="AE543" i="3"/>
  <c r="AD543" i="3"/>
  <c r="AC543" i="3"/>
  <c r="AB543" i="3"/>
  <c r="AA543" i="3"/>
  <c r="Z543" i="3"/>
  <c r="Y543" i="3"/>
  <c r="W543" i="3"/>
  <c r="V543" i="3"/>
  <c r="U543" i="3"/>
  <c r="AF542" i="3"/>
  <c r="AE542" i="3"/>
  <c r="AD542" i="3"/>
  <c r="AC542" i="3"/>
  <c r="AB542" i="3"/>
  <c r="AA542" i="3"/>
  <c r="Z542" i="3"/>
  <c r="Y542" i="3"/>
  <c r="W542" i="3"/>
  <c r="V542" i="3"/>
  <c r="U542" i="3"/>
  <c r="AF541" i="3"/>
  <c r="AE541" i="3"/>
  <c r="AD541" i="3"/>
  <c r="AC541" i="3"/>
  <c r="AB541" i="3"/>
  <c r="AA541" i="3"/>
  <c r="Z541" i="3"/>
  <c r="Y541" i="3"/>
  <c r="W541" i="3"/>
  <c r="V541" i="3"/>
  <c r="U541" i="3"/>
  <c r="AF540" i="3"/>
  <c r="AE540" i="3"/>
  <c r="AD540" i="3"/>
  <c r="AC540" i="3"/>
  <c r="AB540" i="3"/>
  <c r="AA540" i="3"/>
  <c r="Z540" i="3"/>
  <c r="Y540" i="3"/>
  <c r="W540" i="3"/>
  <c r="V540" i="3"/>
  <c r="U540" i="3"/>
  <c r="AF539" i="3"/>
  <c r="AE539" i="3"/>
  <c r="AD539" i="3"/>
  <c r="AC539" i="3"/>
  <c r="AB539" i="3"/>
  <c r="AA539" i="3"/>
  <c r="Z539" i="3"/>
  <c r="Y539" i="3"/>
  <c r="W539" i="3"/>
  <c r="V539" i="3"/>
  <c r="U539" i="3"/>
  <c r="AF538" i="3"/>
  <c r="AE538" i="3"/>
  <c r="AD538" i="3"/>
  <c r="AC538" i="3"/>
  <c r="AB538" i="3"/>
  <c r="AA538" i="3"/>
  <c r="Z538" i="3"/>
  <c r="Y538" i="3"/>
  <c r="W538" i="3"/>
  <c r="V538" i="3"/>
  <c r="U538" i="3"/>
  <c r="AF537" i="3"/>
  <c r="AE537" i="3"/>
  <c r="AD537" i="3"/>
  <c r="AC537" i="3"/>
  <c r="AB537" i="3"/>
  <c r="AA537" i="3"/>
  <c r="Z537" i="3"/>
  <c r="Y537" i="3"/>
  <c r="W537" i="3"/>
  <c r="V537" i="3"/>
  <c r="U537" i="3"/>
  <c r="AF536" i="3"/>
  <c r="AE536" i="3"/>
  <c r="AD536" i="3"/>
  <c r="AC536" i="3"/>
  <c r="AB536" i="3"/>
  <c r="AA536" i="3"/>
  <c r="Z536" i="3"/>
  <c r="Y536" i="3"/>
  <c r="W536" i="3"/>
  <c r="V536" i="3"/>
  <c r="U536" i="3"/>
  <c r="AF535" i="3"/>
  <c r="AE535" i="3"/>
  <c r="AD535" i="3"/>
  <c r="AC535" i="3"/>
  <c r="AB535" i="3"/>
  <c r="AA535" i="3"/>
  <c r="Z535" i="3"/>
  <c r="Y535" i="3"/>
  <c r="W535" i="3"/>
  <c r="V535" i="3"/>
  <c r="U535" i="3"/>
  <c r="AG534" i="3"/>
  <c r="AF534" i="3"/>
  <c r="AE534" i="3"/>
  <c r="AD534" i="3"/>
  <c r="AC534" i="3"/>
  <c r="AB534" i="3"/>
  <c r="AA534" i="3"/>
  <c r="Z534" i="3"/>
  <c r="Y534" i="3"/>
  <c r="W534" i="3"/>
  <c r="V534" i="3"/>
  <c r="U534" i="3"/>
  <c r="AF533" i="3"/>
  <c r="AE533" i="3"/>
  <c r="AD533" i="3"/>
  <c r="AC533" i="3"/>
  <c r="AB533" i="3"/>
  <c r="AA533" i="3"/>
  <c r="Z533" i="3"/>
  <c r="Y533" i="3"/>
  <c r="W533" i="3"/>
  <c r="V533" i="3"/>
  <c r="U533" i="3"/>
  <c r="AF532" i="3"/>
  <c r="AE532" i="3"/>
  <c r="AD532" i="3"/>
  <c r="AC532" i="3"/>
  <c r="AB532" i="3"/>
  <c r="AA532" i="3"/>
  <c r="Z532" i="3"/>
  <c r="Y532" i="3"/>
  <c r="W532" i="3"/>
  <c r="V532" i="3"/>
  <c r="U532" i="3"/>
  <c r="AF531" i="3"/>
  <c r="AE531" i="3"/>
  <c r="AD531" i="3"/>
  <c r="AC531" i="3"/>
  <c r="AB531" i="3"/>
  <c r="AA531" i="3"/>
  <c r="Z531" i="3"/>
  <c r="Y531" i="3"/>
  <c r="W531" i="3"/>
  <c r="V531" i="3"/>
  <c r="U531" i="3"/>
  <c r="AF530" i="3"/>
  <c r="AE530" i="3"/>
  <c r="AD530" i="3"/>
  <c r="AC530" i="3"/>
  <c r="AB530" i="3"/>
  <c r="AA530" i="3"/>
  <c r="Z530" i="3"/>
  <c r="Y530" i="3"/>
  <c r="W530" i="3"/>
  <c r="V530" i="3"/>
  <c r="U530" i="3"/>
  <c r="AF529" i="3"/>
  <c r="AE529" i="3"/>
  <c r="AD529" i="3"/>
  <c r="AC529" i="3"/>
  <c r="AB529" i="3"/>
  <c r="AA529" i="3"/>
  <c r="Z529" i="3"/>
  <c r="Y529" i="3"/>
  <c r="W529" i="3"/>
  <c r="V529" i="3"/>
  <c r="U529" i="3"/>
  <c r="AF528" i="3"/>
  <c r="AE528" i="3"/>
  <c r="AD528" i="3"/>
  <c r="AC528" i="3"/>
  <c r="AB528" i="3"/>
  <c r="AA528" i="3"/>
  <c r="Z528" i="3"/>
  <c r="Y528" i="3"/>
  <c r="W528" i="3"/>
  <c r="V528" i="3"/>
  <c r="U528" i="3"/>
  <c r="AF527" i="3"/>
  <c r="AE527" i="3"/>
  <c r="AD527" i="3"/>
  <c r="AC527" i="3"/>
  <c r="AB527" i="3"/>
  <c r="AA527" i="3"/>
  <c r="Z527" i="3"/>
  <c r="Y527" i="3"/>
  <c r="W527" i="3"/>
  <c r="V527" i="3"/>
  <c r="U527" i="3"/>
  <c r="AF526" i="3"/>
  <c r="AE526" i="3"/>
  <c r="AD526" i="3"/>
  <c r="AC526" i="3"/>
  <c r="AB526" i="3"/>
  <c r="AA526" i="3"/>
  <c r="Z526" i="3"/>
  <c r="Y526" i="3"/>
  <c r="W526" i="3"/>
  <c r="V526" i="3"/>
  <c r="U526" i="3"/>
  <c r="AF525" i="3"/>
  <c r="AE525" i="3"/>
  <c r="AD525" i="3"/>
  <c r="AC525" i="3"/>
  <c r="AB525" i="3"/>
  <c r="AA525" i="3"/>
  <c r="Z525" i="3"/>
  <c r="Y525" i="3"/>
  <c r="W525" i="3"/>
  <c r="V525" i="3"/>
  <c r="U525" i="3"/>
  <c r="AF524" i="3"/>
  <c r="AE524" i="3"/>
  <c r="AD524" i="3"/>
  <c r="AC524" i="3"/>
  <c r="AB524" i="3"/>
  <c r="AA524" i="3"/>
  <c r="Z524" i="3"/>
  <c r="Y524" i="3"/>
  <c r="W524" i="3"/>
  <c r="V524" i="3"/>
  <c r="U524" i="3"/>
  <c r="AF523" i="3"/>
  <c r="AE523" i="3"/>
  <c r="AD523" i="3"/>
  <c r="AC523" i="3"/>
  <c r="AB523" i="3"/>
  <c r="AA523" i="3"/>
  <c r="Z523" i="3"/>
  <c r="Y523" i="3"/>
  <c r="W523" i="3"/>
  <c r="V523" i="3"/>
  <c r="U523" i="3"/>
  <c r="AF522" i="3"/>
  <c r="AE522" i="3"/>
  <c r="AD522" i="3"/>
  <c r="AC522" i="3"/>
  <c r="AB522" i="3"/>
  <c r="AA522" i="3"/>
  <c r="Z522" i="3"/>
  <c r="Y522" i="3"/>
  <c r="W522" i="3"/>
  <c r="V522" i="3"/>
  <c r="U522" i="3"/>
  <c r="AF521" i="3"/>
  <c r="AE521" i="3"/>
  <c r="AD521" i="3"/>
  <c r="AC521" i="3"/>
  <c r="AB521" i="3"/>
  <c r="AA521" i="3"/>
  <c r="Z521" i="3"/>
  <c r="Y521" i="3"/>
  <c r="W521" i="3"/>
  <c r="V521" i="3"/>
  <c r="U521" i="3"/>
  <c r="AF520" i="3"/>
  <c r="AE520" i="3"/>
  <c r="AD520" i="3"/>
  <c r="AC520" i="3"/>
  <c r="AB520" i="3"/>
  <c r="AA520" i="3"/>
  <c r="Z520" i="3"/>
  <c r="Y520" i="3"/>
  <c r="W520" i="3"/>
  <c r="V520" i="3"/>
  <c r="U520" i="3"/>
  <c r="AF519" i="3"/>
  <c r="AE519" i="3"/>
  <c r="AD519" i="3"/>
  <c r="AC519" i="3"/>
  <c r="AB519" i="3"/>
  <c r="AA519" i="3"/>
  <c r="Z519" i="3"/>
  <c r="Y519" i="3"/>
  <c r="W519" i="3"/>
  <c r="V519" i="3"/>
  <c r="U519" i="3"/>
  <c r="AF518" i="3"/>
  <c r="AE518" i="3"/>
  <c r="AD518" i="3"/>
  <c r="AC518" i="3"/>
  <c r="AB518" i="3"/>
  <c r="AA518" i="3"/>
  <c r="Z518" i="3"/>
  <c r="Y518" i="3"/>
  <c r="W518" i="3"/>
  <c r="V518" i="3"/>
  <c r="U518" i="3"/>
  <c r="AF517" i="3"/>
  <c r="AE517" i="3"/>
  <c r="AD517" i="3"/>
  <c r="AC517" i="3"/>
  <c r="AB517" i="3"/>
  <c r="AA517" i="3"/>
  <c r="Z517" i="3"/>
  <c r="Y517" i="3"/>
  <c r="W517" i="3"/>
  <c r="V517" i="3"/>
  <c r="U517" i="3"/>
  <c r="AF516" i="3"/>
  <c r="AE516" i="3"/>
  <c r="AD516" i="3"/>
  <c r="AC516" i="3"/>
  <c r="AB516" i="3"/>
  <c r="AA516" i="3"/>
  <c r="Z516" i="3"/>
  <c r="Y516" i="3"/>
  <c r="W516" i="3"/>
  <c r="V516" i="3"/>
  <c r="U516" i="3"/>
  <c r="AF515" i="3"/>
  <c r="AE515" i="3"/>
  <c r="AD515" i="3"/>
  <c r="AC515" i="3"/>
  <c r="AB515" i="3"/>
  <c r="AA515" i="3"/>
  <c r="Z515" i="3"/>
  <c r="Y515" i="3"/>
  <c r="W515" i="3"/>
  <c r="V515" i="3"/>
  <c r="U515" i="3"/>
  <c r="AF514" i="3"/>
  <c r="AE514" i="3"/>
  <c r="AD514" i="3"/>
  <c r="AC514" i="3"/>
  <c r="AB514" i="3"/>
  <c r="AA514" i="3"/>
  <c r="Z514" i="3"/>
  <c r="Y514" i="3"/>
  <c r="W514" i="3"/>
  <c r="V514" i="3"/>
  <c r="U514" i="3"/>
  <c r="AF513" i="3"/>
  <c r="AE513" i="3"/>
  <c r="AD513" i="3"/>
  <c r="AC513" i="3"/>
  <c r="AB513" i="3"/>
  <c r="AA513" i="3"/>
  <c r="Z513" i="3"/>
  <c r="Y513" i="3"/>
  <c r="W513" i="3"/>
  <c r="V513" i="3"/>
  <c r="U513" i="3"/>
  <c r="AF512" i="3"/>
  <c r="AE512" i="3"/>
  <c r="AD512" i="3"/>
  <c r="AC512" i="3"/>
  <c r="AB512" i="3"/>
  <c r="AA512" i="3"/>
  <c r="Z512" i="3"/>
  <c r="Y512" i="3"/>
  <c r="W512" i="3"/>
  <c r="V512" i="3"/>
  <c r="U512" i="3"/>
  <c r="AF511" i="3"/>
  <c r="AE511" i="3"/>
  <c r="AD511" i="3"/>
  <c r="AC511" i="3"/>
  <c r="AB511" i="3"/>
  <c r="AA511" i="3"/>
  <c r="Z511" i="3"/>
  <c r="Y511" i="3"/>
  <c r="W511" i="3"/>
  <c r="V511" i="3"/>
  <c r="U511" i="3"/>
  <c r="AF510" i="3"/>
  <c r="AE510" i="3"/>
  <c r="AD510" i="3"/>
  <c r="AC510" i="3"/>
  <c r="AB510" i="3"/>
  <c r="AA510" i="3"/>
  <c r="Z510" i="3"/>
  <c r="Y510" i="3"/>
  <c r="W510" i="3"/>
  <c r="V510" i="3"/>
  <c r="U510" i="3"/>
  <c r="AF509" i="3"/>
  <c r="AE509" i="3"/>
  <c r="AD509" i="3"/>
  <c r="AC509" i="3"/>
  <c r="AB509" i="3"/>
  <c r="AA509" i="3"/>
  <c r="Z509" i="3"/>
  <c r="Y509" i="3"/>
  <c r="W509" i="3"/>
  <c r="V509" i="3"/>
  <c r="U509" i="3"/>
  <c r="AF508" i="3"/>
  <c r="AE508" i="3"/>
  <c r="AD508" i="3"/>
  <c r="AC508" i="3"/>
  <c r="AB508" i="3"/>
  <c r="AA508" i="3"/>
  <c r="Z508" i="3"/>
  <c r="Y508" i="3"/>
  <c r="W508" i="3"/>
  <c r="V508" i="3"/>
  <c r="U508" i="3"/>
  <c r="AF507" i="3"/>
  <c r="AE507" i="3"/>
  <c r="AD507" i="3"/>
  <c r="AC507" i="3"/>
  <c r="AB507" i="3"/>
  <c r="AA507" i="3"/>
  <c r="Z507" i="3"/>
  <c r="Y507" i="3"/>
  <c r="W507" i="3"/>
  <c r="V507" i="3"/>
  <c r="U507" i="3"/>
  <c r="AF506" i="3"/>
  <c r="AE506" i="3"/>
  <c r="AD506" i="3"/>
  <c r="AC506" i="3"/>
  <c r="AB506" i="3"/>
  <c r="AA506" i="3"/>
  <c r="Z506" i="3"/>
  <c r="Y506" i="3"/>
  <c r="W506" i="3"/>
  <c r="V506" i="3"/>
  <c r="U506" i="3"/>
  <c r="AF505" i="3"/>
  <c r="AE505" i="3"/>
  <c r="AD505" i="3"/>
  <c r="AC505" i="3"/>
  <c r="AB505" i="3"/>
  <c r="AA505" i="3"/>
  <c r="Z505" i="3"/>
  <c r="Y505" i="3"/>
  <c r="W505" i="3"/>
  <c r="V505" i="3"/>
  <c r="U505" i="3"/>
  <c r="AF504" i="3"/>
  <c r="AE504" i="3"/>
  <c r="AD504" i="3"/>
  <c r="AC504" i="3"/>
  <c r="AB504" i="3"/>
  <c r="AA504" i="3"/>
  <c r="Z504" i="3"/>
  <c r="Y504" i="3"/>
  <c r="W504" i="3"/>
  <c r="V504" i="3"/>
  <c r="U504" i="3"/>
  <c r="AF503" i="3"/>
  <c r="AE503" i="3"/>
  <c r="AD503" i="3"/>
  <c r="AC503" i="3"/>
  <c r="AB503" i="3"/>
  <c r="AA503" i="3"/>
  <c r="Z503" i="3"/>
  <c r="Y503" i="3"/>
  <c r="W503" i="3"/>
  <c r="V503" i="3"/>
  <c r="U503" i="3"/>
  <c r="AF502" i="3"/>
  <c r="AE502" i="3"/>
  <c r="AD502" i="3"/>
  <c r="AC502" i="3"/>
  <c r="AB502" i="3"/>
  <c r="AA502" i="3"/>
  <c r="Z502" i="3"/>
  <c r="Y502" i="3"/>
  <c r="W502" i="3"/>
  <c r="V502" i="3"/>
  <c r="U502" i="3"/>
  <c r="AF501" i="3"/>
  <c r="AE501" i="3"/>
  <c r="AD501" i="3"/>
  <c r="AC501" i="3"/>
  <c r="AB501" i="3"/>
  <c r="AA501" i="3"/>
  <c r="Z501" i="3"/>
  <c r="Y501" i="3"/>
  <c r="W501" i="3"/>
  <c r="V501" i="3"/>
  <c r="U501" i="3"/>
  <c r="AF500" i="3"/>
  <c r="AE500" i="3"/>
  <c r="AD500" i="3"/>
  <c r="AC500" i="3"/>
  <c r="AB500" i="3"/>
  <c r="AA500" i="3"/>
  <c r="Z500" i="3"/>
  <c r="Y500" i="3"/>
  <c r="W500" i="3"/>
  <c r="V500" i="3"/>
  <c r="U500" i="3"/>
  <c r="AF499" i="3"/>
  <c r="AE499" i="3"/>
  <c r="AD499" i="3"/>
  <c r="AC499" i="3"/>
  <c r="AB499" i="3"/>
  <c r="AA499" i="3"/>
  <c r="Z499" i="3"/>
  <c r="Y499" i="3"/>
  <c r="W499" i="3"/>
  <c r="V499" i="3"/>
  <c r="U499" i="3"/>
  <c r="AF498" i="3"/>
  <c r="AE498" i="3"/>
  <c r="AD498" i="3"/>
  <c r="AC498" i="3"/>
  <c r="AB498" i="3"/>
  <c r="AA498" i="3"/>
  <c r="Z498" i="3"/>
  <c r="Y498" i="3"/>
  <c r="W498" i="3"/>
  <c r="V498" i="3"/>
  <c r="U498" i="3"/>
  <c r="AF497" i="3"/>
  <c r="AE497" i="3"/>
  <c r="AD497" i="3"/>
  <c r="AC497" i="3"/>
  <c r="AB497" i="3"/>
  <c r="AA497" i="3"/>
  <c r="Z497" i="3"/>
  <c r="Y497" i="3"/>
  <c r="W497" i="3"/>
  <c r="V497" i="3"/>
  <c r="U497" i="3"/>
  <c r="AF496" i="3"/>
  <c r="AE496" i="3"/>
  <c r="AD496" i="3"/>
  <c r="AC496" i="3"/>
  <c r="AB496" i="3"/>
  <c r="AA496" i="3"/>
  <c r="Z496" i="3"/>
  <c r="Y496" i="3"/>
  <c r="W496" i="3"/>
  <c r="V496" i="3"/>
  <c r="U496" i="3"/>
  <c r="AF495" i="3"/>
  <c r="AE495" i="3"/>
  <c r="AD495" i="3"/>
  <c r="AC495" i="3"/>
  <c r="AB495" i="3"/>
  <c r="AA495" i="3"/>
  <c r="Z495" i="3"/>
  <c r="Y495" i="3"/>
  <c r="W495" i="3"/>
  <c r="V495" i="3"/>
  <c r="U495" i="3"/>
  <c r="AF494" i="3"/>
  <c r="AE494" i="3"/>
  <c r="AD494" i="3"/>
  <c r="AC494" i="3"/>
  <c r="AB494" i="3"/>
  <c r="AA494" i="3"/>
  <c r="Z494" i="3"/>
  <c r="Y494" i="3"/>
  <c r="W494" i="3"/>
  <c r="V494" i="3"/>
  <c r="U494" i="3"/>
  <c r="AF493" i="3"/>
  <c r="AE493" i="3"/>
  <c r="AD493" i="3"/>
  <c r="AC493" i="3"/>
  <c r="AB493" i="3"/>
  <c r="AA493" i="3"/>
  <c r="Z493" i="3"/>
  <c r="Y493" i="3"/>
  <c r="W493" i="3"/>
  <c r="V493" i="3"/>
  <c r="U493" i="3"/>
  <c r="AF492" i="3"/>
  <c r="AE492" i="3"/>
  <c r="AD492" i="3"/>
  <c r="AC492" i="3"/>
  <c r="AB492" i="3"/>
  <c r="AA492" i="3"/>
  <c r="Z492" i="3"/>
  <c r="Y492" i="3"/>
  <c r="W492" i="3"/>
  <c r="V492" i="3"/>
  <c r="U492" i="3"/>
  <c r="AF491" i="3"/>
  <c r="AE491" i="3"/>
  <c r="AD491" i="3"/>
  <c r="AC491" i="3"/>
  <c r="AB491" i="3"/>
  <c r="AA491" i="3"/>
  <c r="Z491" i="3"/>
  <c r="Y491" i="3"/>
  <c r="W491" i="3"/>
  <c r="V491" i="3"/>
  <c r="U491" i="3"/>
  <c r="AF490" i="3"/>
  <c r="AE490" i="3"/>
  <c r="AD490" i="3"/>
  <c r="AC490" i="3"/>
  <c r="AB490" i="3"/>
  <c r="AA490" i="3"/>
  <c r="Z490" i="3"/>
  <c r="Y490" i="3"/>
  <c r="W490" i="3"/>
  <c r="V490" i="3"/>
  <c r="U490" i="3"/>
  <c r="AF489" i="3"/>
  <c r="AE489" i="3"/>
  <c r="AD489" i="3"/>
  <c r="AC489" i="3"/>
  <c r="AB489" i="3"/>
  <c r="AA489" i="3"/>
  <c r="Z489" i="3"/>
  <c r="Y489" i="3"/>
  <c r="W489" i="3"/>
  <c r="V489" i="3"/>
  <c r="U489" i="3"/>
  <c r="AF488" i="3"/>
  <c r="AE488" i="3"/>
  <c r="AD488" i="3"/>
  <c r="AC488" i="3"/>
  <c r="AB488" i="3"/>
  <c r="AA488" i="3"/>
  <c r="Z488" i="3"/>
  <c r="Y488" i="3"/>
  <c r="W488" i="3"/>
  <c r="V488" i="3"/>
  <c r="U488" i="3"/>
  <c r="AF487" i="3"/>
  <c r="AE487" i="3"/>
  <c r="AD487" i="3"/>
  <c r="AC487" i="3"/>
  <c r="AB487" i="3"/>
  <c r="AA487" i="3"/>
  <c r="Z487" i="3"/>
  <c r="Y487" i="3"/>
  <c r="W487" i="3"/>
  <c r="V487" i="3"/>
  <c r="U487" i="3"/>
  <c r="AF486" i="3"/>
  <c r="AE486" i="3"/>
  <c r="AD486" i="3"/>
  <c r="AC486" i="3"/>
  <c r="AB486" i="3"/>
  <c r="AA486" i="3"/>
  <c r="Z486" i="3"/>
  <c r="Y486" i="3"/>
  <c r="W486" i="3"/>
  <c r="V486" i="3"/>
  <c r="U486" i="3"/>
  <c r="AF485" i="3"/>
  <c r="AE485" i="3"/>
  <c r="AD485" i="3"/>
  <c r="AC485" i="3"/>
  <c r="AB485" i="3"/>
  <c r="AA485" i="3"/>
  <c r="Z485" i="3"/>
  <c r="Y485" i="3"/>
  <c r="W485" i="3"/>
  <c r="V485" i="3"/>
  <c r="U485" i="3"/>
  <c r="AF484" i="3"/>
  <c r="AE484" i="3"/>
  <c r="AD484" i="3"/>
  <c r="AC484" i="3"/>
  <c r="AB484" i="3"/>
  <c r="AA484" i="3"/>
  <c r="Z484" i="3"/>
  <c r="Y484" i="3"/>
  <c r="W484" i="3"/>
  <c r="V484" i="3"/>
  <c r="U484" i="3"/>
  <c r="AF483" i="3"/>
  <c r="AE483" i="3"/>
  <c r="AD483" i="3"/>
  <c r="AC483" i="3"/>
  <c r="AB483" i="3"/>
  <c r="AA483" i="3"/>
  <c r="Z483" i="3"/>
  <c r="Y483" i="3"/>
  <c r="W483" i="3"/>
  <c r="V483" i="3"/>
  <c r="U483" i="3"/>
  <c r="AF482" i="3"/>
  <c r="AE482" i="3"/>
  <c r="AD482" i="3"/>
  <c r="AC482" i="3"/>
  <c r="AB482" i="3"/>
  <c r="AA482" i="3"/>
  <c r="Z482" i="3"/>
  <c r="Y482" i="3"/>
  <c r="W482" i="3"/>
  <c r="V482" i="3"/>
  <c r="U482" i="3"/>
  <c r="AF481" i="3"/>
  <c r="AE481" i="3"/>
  <c r="AD481" i="3"/>
  <c r="AC481" i="3"/>
  <c r="AB481" i="3"/>
  <c r="AA481" i="3"/>
  <c r="Z481" i="3"/>
  <c r="Y481" i="3"/>
  <c r="W481" i="3"/>
  <c r="V481" i="3"/>
  <c r="U481" i="3"/>
  <c r="AF480" i="3"/>
  <c r="AE480" i="3"/>
  <c r="AD480" i="3"/>
  <c r="AC480" i="3"/>
  <c r="AB480" i="3"/>
  <c r="AA480" i="3"/>
  <c r="Z480" i="3"/>
  <c r="Y480" i="3"/>
  <c r="W480" i="3"/>
  <c r="V480" i="3"/>
  <c r="U480" i="3"/>
  <c r="AF479" i="3"/>
  <c r="AE479" i="3"/>
  <c r="AD479" i="3"/>
  <c r="AC479" i="3"/>
  <c r="AB479" i="3"/>
  <c r="AA479" i="3"/>
  <c r="Z479" i="3"/>
  <c r="Y479" i="3"/>
  <c r="W479" i="3"/>
  <c r="V479" i="3"/>
  <c r="U479" i="3"/>
  <c r="AF478" i="3"/>
  <c r="AE478" i="3"/>
  <c r="AD478" i="3"/>
  <c r="AC478" i="3"/>
  <c r="AB478" i="3"/>
  <c r="AA478" i="3"/>
  <c r="Z478" i="3"/>
  <c r="Y478" i="3"/>
  <c r="W478" i="3"/>
  <c r="V478" i="3"/>
  <c r="U478" i="3"/>
  <c r="AG477" i="3"/>
  <c r="AF477" i="3"/>
  <c r="AE477" i="3"/>
  <c r="AD477" i="3"/>
  <c r="AC477" i="3"/>
  <c r="AB477" i="3"/>
  <c r="AA477" i="3"/>
  <c r="Z477" i="3"/>
  <c r="Y477" i="3"/>
  <c r="W477" i="3"/>
  <c r="V477" i="3"/>
  <c r="U477" i="3"/>
  <c r="AG476" i="3"/>
  <c r="AF476" i="3"/>
  <c r="AE476" i="3"/>
  <c r="AD476" i="3"/>
  <c r="AC476" i="3"/>
  <c r="AB476" i="3"/>
  <c r="AA476" i="3"/>
  <c r="Z476" i="3"/>
  <c r="Y476" i="3"/>
  <c r="W476" i="3"/>
  <c r="V476" i="3"/>
  <c r="U476" i="3"/>
  <c r="AF475" i="3"/>
  <c r="AE475" i="3"/>
  <c r="AD475" i="3"/>
  <c r="AC475" i="3"/>
  <c r="AB475" i="3"/>
  <c r="AA475" i="3"/>
  <c r="Z475" i="3"/>
  <c r="Y475" i="3"/>
  <c r="W475" i="3"/>
  <c r="V475" i="3"/>
  <c r="U475" i="3"/>
  <c r="AF474" i="3"/>
  <c r="AE474" i="3"/>
  <c r="AD474" i="3"/>
  <c r="AC474" i="3"/>
  <c r="AB474" i="3"/>
  <c r="AA474" i="3"/>
  <c r="Z474" i="3"/>
  <c r="Y474" i="3"/>
  <c r="W474" i="3"/>
  <c r="V474" i="3"/>
  <c r="U474" i="3"/>
  <c r="AF473" i="3"/>
  <c r="AE473" i="3"/>
  <c r="AD473" i="3"/>
  <c r="AC473" i="3"/>
  <c r="AB473" i="3"/>
  <c r="AA473" i="3"/>
  <c r="Z473" i="3"/>
  <c r="Y473" i="3"/>
  <c r="W473" i="3"/>
  <c r="V473" i="3"/>
  <c r="U473" i="3"/>
  <c r="AF472" i="3"/>
  <c r="AE472" i="3"/>
  <c r="AD472" i="3"/>
  <c r="AC472" i="3"/>
  <c r="AB472" i="3"/>
  <c r="AA472" i="3"/>
  <c r="Z472" i="3"/>
  <c r="Y472" i="3"/>
  <c r="W472" i="3"/>
  <c r="V472" i="3"/>
  <c r="U472" i="3"/>
  <c r="AF471" i="3"/>
  <c r="AE471" i="3"/>
  <c r="AD471" i="3"/>
  <c r="AC471" i="3"/>
  <c r="AB471" i="3"/>
  <c r="AA471" i="3"/>
  <c r="Z471" i="3"/>
  <c r="Y471" i="3"/>
  <c r="W471" i="3"/>
  <c r="V471" i="3"/>
  <c r="U471" i="3"/>
  <c r="AF470" i="3"/>
  <c r="AE470" i="3"/>
  <c r="AD470" i="3"/>
  <c r="AC470" i="3"/>
  <c r="AB470" i="3"/>
  <c r="AA470" i="3"/>
  <c r="Z470" i="3"/>
  <c r="Y470" i="3"/>
  <c r="W470" i="3"/>
  <c r="V470" i="3"/>
  <c r="U470" i="3"/>
  <c r="AF469" i="3"/>
  <c r="AE469" i="3"/>
  <c r="AD469" i="3"/>
  <c r="AC469" i="3"/>
  <c r="AB469" i="3"/>
  <c r="AA469" i="3"/>
  <c r="Z469" i="3"/>
  <c r="Y469" i="3"/>
  <c r="W469" i="3"/>
  <c r="V469" i="3"/>
  <c r="U469" i="3"/>
  <c r="AF468" i="3"/>
  <c r="AE468" i="3"/>
  <c r="AD468" i="3"/>
  <c r="AC468" i="3"/>
  <c r="AB468" i="3"/>
  <c r="AA468" i="3"/>
  <c r="Z468" i="3"/>
  <c r="Y468" i="3"/>
  <c r="W468" i="3"/>
  <c r="V468" i="3"/>
  <c r="U468" i="3"/>
  <c r="AG467" i="3"/>
  <c r="AF467" i="3"/>
  <c r="AE467" i="3"/>
  <c r="AD467" i="3"/>
  <c r="AC467" i="3"/>
  <c r="AB467" i="3"/>
  <c r="AA467" i="3"/>
  <c r="Z467" i="3"/>
  <c r="Y467" i="3"/>
  <c r="W467" i="3"/>
  <c r="V467" i="3"/>
  <c r="U467" i="3"/>
  <c r="AF466" i="3"/>
  <c r="AE466" i="3"/>
  <c r="AD466" i="3"/>
  <c r="AC466" i="3"/>
  <c r="AB466" i="3"/>
  <c r="AA466" i="3"/>
  <c r="Z466" i="3"/>
  <c r="Y466" i="3"/>
  <c r="W466" i="3"/>
  <c r="V466" i="3"/>
  <c r="U466" i="3"/>
  <c r="AF465" i="3"/>
  <c r="AE465" i="3"/>
  <c r="AD465" i="3"/>
  <c r="AC465" i="3"/>
  <c r="AB465" i="3"/>
  <c r="AA465" i="3"/>
  <c r="Z465" i="3"/>
  <c r="Y465" i="3"/>
  <c r="W465" i="3"/>
  <c r="V465" i="3"/>
  <c r="U465" i="3"/>
  <c r="AF464" i="3"/>
  <c r="AE464" i="3"/>
  <c r="AD464" i="3"/>
  <c r="AC464" i="3"/>
  <c r="AB464" i="3"/>
  <c r="AA464" i="3"/>
  <c r="Z464" i="3"/>
  <c r="Y464" i="3"/>
  <c r="W464" i="3"/>
  <c r="V464" i="3"/>
  <c r="U464" i="3"/>
  <c r="AF463" i="3"/>
  <c r="AE463" i="3"/>
  <c r="AD463" i="3"/>
  <c r="AC463" i="3"/>
  <c r="AB463" i="3"/>
  <c r="AA463" i="3"/>
  <c r="Z463" i="3"/>
  <c r="Y463" i="3"/>
  <c r="W463" i="3"/>
  <c r="V463" i="3"/>
  <c r="U463" i="3"/>
  <c r="AF462" i="3"/>
  <c r="AE462" i="3"/>
  <c r="AD462" i="3"/>
  <c r="AC462" i="3"/>
  <c r="AB462" i="3"/>
  <c r="AA462" i="3"/>
  <c r="Z462" i="3"/>
  <c r="Y462" i="3"/>
  <c r="W462" i="3"/>
  <c r="V462" i="3"/>
  <c r="U462" i="3"/>
  <c r="AF461" i="3"/>
  <c r="AE461" i="3"/>
  <c r="AD461" i="3"/>
  <c r="AC461" i="3"/>
  <c r="AB461" i="3"/>
  <c r="AA461" i="3"/>
  <c r="Z461" i="3"/>
  <c r="Y461" i="3"/>
  <c r="W461" i="3"/>
  <c r="V461" i="3"/>
  <c r="U461" i="3"/>
  <c r="AF460" i="3"/>
  <c r="AE460" i="3"/>
  <c r="AD460" i="3"/>
  <c r="AC460" i="3"/>
  <c r="AB460" i="3"/>
  <c r="AA460" i="3"/>
  <c r="Z460" i="3"/>
  <c r="Y460" i="3"/>
  <c r="W460" i="3"/>
  <c r="V460" i="3"/>
  <c r="U460" i="3"/>
  <c r="AF459" i="3"/>
  <c r="AE459" i="3"/>
  <c r="AD459" i="3"/>
  <c r="AC459" i="3"/>
  <c r="AB459" i="3"/>
  <c r="AA459" i="3"/>
  <c r="Z459" i="3"/>
  <c r="Y459" i="3"/>
  <c r="W459" i="3"/>
  <c r="V459" i="3"/>
  <c r="U459" i="3"/>
  <c r="AF458" i="3"/>
  <c r="AE458" i="3"/>
  <c r="AD458" i="3"/>
  <c r="AC458" i="3"/>
  <c r="AB458" i="3"/>
  <c r="AA458" i="3"/>
  <c r="Z458" i="3"/>
  <c r="Y458" i="3"/>
  <c r="W458" i="3"/>
  <c r="V458" i="3"/>
  <c r="U458" i="3"/>
  <c r="AF457" i="3"/>
  <c r="AE457" i="3"/>
  <c r="AD457" i="3"/>
  <c r="AC457" i="3"/>
  <c r="AB457" i="3"/>
  <c r="AA457" i="3"/>
  <c r="Z457" i="3"/>
  <c r="Y457" i="3"/>
  <c r="W457" i="3"/>
  <c r="V457" i="3"/>
  <c r="U457" i="3"/>
  <c r="AF456" i="3"/>
  <c r="AE456" i="3"/>
  <c r="AD456" i="3"/>
  <c r="AC456" i="3"/>
  <c r="AB456" i="3"/>
  <c r="AA456" i="3"/>
  <c r="Z456" i="3"/>
  <c r="Y456" i="3"/>
  <c r="W456" i="3"/>
  <c r="V456" i="3"/>
  <c r="U456" i="3"/>
  <c r="AF455" i="3"/>
  <c r="AE455" i="3"/>
  <c r="AD455" i="3"/>
  <c r="AC455" i="3"/>
  <c r="AB455" i="3"/>
  <c r="AA455" i="3"/>
  <c r="Z455" i="3"/>
  <c r="Y455" i="3"/>
  <c r="W455" i="3"/>
  <c r="V455" i="3"/>
  <c r="U455" i="3"/>
  <c r="AF454" i="3"/>
  <c r="AE454" i="3"/>
  <c r="AD454" i="3"/>
  <c r="AC454" i="3"/>
  <c r="AB454" i="3"/>
  <c r="AA454" i="3"/>
  <c r="Z454" i="3"/>
  <c r="Y454" i="3"/>
  <c r="W454" i="3"/>
  <c r="V454" i="3"/>
  <c r="U454" i="3"/>
  <c r="AF453" i="3"/>
  <c r="AE453" i="3"/>
  <c r="AD453" i="3"/>
  <c r="AC453" i="3"/>
  <c r="AB453" i="3"/>
  <c r="AA453" i="3"/>
  <c r="Z453" i="3"/>
  <c r="Y453" i="3"/>
  <c r="W453" i="3"/>
  <c r="V453" i="3"/>
  <c r="U453" i="3"/>
  <c r="AF452" i="3"/>
  <c r="AE452" i="3"/>
  <c r="AD452" i="3"/>
  <c r="AC452" i="3"/>
  <c r="AB452" i="3"/>
  <c r="AA452" i="3"/>
  <c r="Z452" i="3"/>
  <c r="Y452" i="3"/>
  <c r="W452" i="3"/>
  <c r="V452" i="3"/>
  <c r="U452" i="3"/>
  <c r="AG451" i="3"/>
  <c r="AF451" i="3"/>
  <c r="AE451" i="3"/>
  <c r="AD451" i="3"/>
  <c r="AC451" i="3"/>
  <c r="AB451" i="3"/>
  <c r="AA451" i="3"/>
  <c r="Z451" i="3"/>
  <c r="Y451" i="3"/>
  <c r="W451" i="3"/>
  <c r="V451" i="3"/>
  <c r="U451" i="3"/>
  <c r="AF450" i="3"/>
  <c r="AE450" i="3"/>
  <c r="AD450" i="3"/>
  <c r="AC450" i="3"/>
  <c r="AB450" i="3"/>
  <c r="AA450" i="3"/>
  <c r="Z450" i="3"/>
  <c r="Y450" i="3"/>
  <c r="W450" i="3"/>
  <c r="V450" i="3"/>
  <c r="U450" i="3"/>
  <c r="AF449" i="3"/>
  <c r="AE449" i="3"/>
  <c r="AD449" i="3"/>
  <c r="AC449" i="3"/>
  <c r="AB449" i="3"/>
  <c r="AA449" i="3"/>
  <c r="Z449" i="3"/>
  <c r="Y449" i="3"/>
  <c r="W449" i="3"/>
  <c r="V449" i="3"/>
  <c r="U449" i="3"/>
  <c r="AF448" i="3"/>
  <c r="AE448" i="3"/>
  <c r="AD448" i="3"/>
  <c r="AC448" i="3"/>
  <c r="AB448" i="3"/>
  <c r="AA448" i="3"/>
  <c r="Z448" i="3"/>
  <c r="Y448" i="3"/>
  <c r="W448" i="3"/>
  <c r="V448" i="3"/>
  <c r="U448" i="3"/>
  <c r="AF447" i="3"/>
  <c r="AE447" i="3"/>
  <c r="AD447" i="3"/>
  <c r="AC447" i="3"/>
  <c r="AB447" i="3"/>
  <c r="AA447" i="3"/>
  <c r="Z447" i="3"/>
  <c r="Y447" i="3"/>
  <c r="W447" i="3"/>
  <c r="V447" i="3"/>
  <c r="U447" i="3"/>
  <c r="AF446" i="3"/>
  <c r="AE446" i="3"/>
  <c r="AD446" i="3"/>
  <c r="AC446" i="3"/>
  <c r="AB446" i="3"/>
  <c r="AA446" i="3"/>
  <c r="Z446" i="3"/>
  <c r="Y446" i="3"/>
  <c r="W446" i="3"/>
  <c r="V446" i="3"/>
  <c r="U446" i="3"/>
  <c r="AF445" i="3"/>
  <c r="AE445" i="3"/>
  <c r="AD445" i="3"/>
  <c r="AC445" i="3"/>
  <c r="AB445" i="3"/>
  <c r="AA445" i="3"/>
  <c r="Z445" i="3"/>
  <c r="Y445" i="3"/>
  <c r="W445" i="3"/>
  <c r="V445" i="3"/>
  <c r="U445" i="3"/>
  <c r="AF444" i="3"/>
  <c r="AE444" i="3"/>
  <c r="AD444" i="3"/>
  <c r="AC444" i="3"/>
  <c r="AB444" i="3"/>
  <c r="AA444" i="3"/>
  <c r="Z444" i="3"/>
  <c r="Y444" i="3"/>
  <c r="W444" i="3"/>
  <c r="V444" i="3"/>
  <c r="U444" i="3"/>
  <c r="AF443" i="3"/>
  <c r="AE443" i="3"/>
  <c r="AD443" i="3"/>
  <c r="AC443" i="3"/>
  <c r="AB443" i="3"/>
  <c r="AA443" i="3"/>
  <c r="Z443" i="3"/>
  <c r="Y443" i="3"/>
  <c r="W443" i="3"/>
  <c r="V443" i="3"/>
  <c r="U443" i="3"/>
  <c r="AF442" i="3"/>
  <c r="AE442" i="3"/>
  <c r="AD442" i="3"/>
  <c r="AC442" i="3"/>
  <c r="AB442" i="3"/>
  <c r="AA442" i="3"/>
  <c r="Z442" i="3"/>
  <c r="Y442" i="3"/>
  <c r="W442" i="3"/>
  <c r="V442" i="3"/>
  <c r="U442" i="3"/>
  <c r="AF441" i="3"/>
  <c r="AE441" i="3"/>
  <c r="AD441" i="3"/>
  <c r="AC441" i="3"/>
  <c r="AB441" i="3"/>
  <c r="Z441" i="3"/>
  <c r="Y441" i="3"/>
  <c r="W441" i="3"/>
  <c r="V441" i="3"/>
  <c r="U441" i="3"/>
  <c r="AF440" i="3"/>
  <c r="AE440" i="3"/>
  <c r="AD440" i="3"/>
  <c r="AC440" i="3"/>
  <c r="AB440" i="3"/>
  <c r="Z440" i="3"/>
  <c r="Y440" i="3"/>
  <c r="W440" i="3"/>
  <c r="V440" i="3"/>
  <c r="U440" i="3"/>
  <c r="AF439" i="3"/>
  <c r="AE439" i="3"/>
  <c r="AD439" i="3"/>
  <c r="AC439" i="3"/>
  <c r="AB439" i="3"/>
  <c r="Z439" i="3"/>
  <c r="Y439" i="3"/>
  <c r="W439" i="3"/>
  <c r="V439" i="3"/>
  <c r="U439" i="3"/>
  <c r="AF438" i="3"/>
  <c r="AE438" i="3"/>
  <c r="AD438" i="3"/>
  <c r="AC438" i="3"/>
  <c r="AB438" i="3"/>
  <c r="Z438" i="3"/>
  <c r="Y438" i="3"/>
  <c r="W438" i="3"/>
  <c r="V438" i="3"/>
  <c r="U438" i="3"/>
  <c r="AF437" i="3"/>
  <c r="AE437" i="3"/>
  <c r="AD437" i="3"/>
  <c r="AC437" i="3"/>
  <c r="AB437" i="3"/>
  <c r="AA437" i="3"/>
  <c r="Z437" i="3"/>
  <c r="Y437" i="3"/>
  <c r="W437" i="3"/>
  <c r="V437" i="3"/>
  <c r="U437" i="3"/>
  <c r="AF436" i="3"/>
  <c r="AE436" i="3"/>
  <c r="AD436" i="3"/>
  <c r="AC436" i="3"/>
  <c r="AB436" i="3"/>
  <c r="AA436" i="3"/>
  <c r="Z436" i="3"/>
  <c r="Y436" i="3"/>
  <c r="W436" i="3"/>
  <c r="V436" i="3"/>
  <c r="U436" i="3"/>
  <c r="AF435" i="3"/>
  <c r="AE435" i="3"/>
  <c r="AD435" i="3"/>
  <c r="AC435" i="3"/>
  <c r="AB435" i="3"/>
  <c r="AA435" i="3"/>
  <c r="Z435" i="3"/>
  <c r="Y435" i="3"/>
  <c r="W435" i="3"/>
  <c r="V435" i="3"/>
  <c r="U435" i="3"/>
  <c r="AF434" i="3"/>
  <c r="AE434" i="3"/>
  <c r="AD434" i="3"/>
  <c r="AC434" i="3"/>
  <c r="AB434" i="3"/>
  <c r="AA434" i="3"/>
  <c r="Z434" i="3"/>
  <c r="Y434" i="3"/>
  <c r="W434" i="3"/>
  <c r="V434" i="3"/>
  <c r="U434" i="3"/>
  <c r="AF433" i="3"/>
  <c r="AE433" i="3"/>
  <c r="AD433" i="3"/>
  <c r="AC433" i="3"/>
  <c r="AB433" i="3"/>
  <c r="AA433" i="3"/>
  <c r="Z433" i="3"/>
  <c r="Y433" i="3"/>
  <c r="W433" i="3"/>
  <c r="V433" i="3"/>
  <c r="U433" i="3"/>
  <c r="AF432" i="3"/>
  <c r="AE432" i="3"/>
  <c r="AD432" i="3"/>
  <c r="AC432" i="3"/>
  <c r="AB432" i="3"/>
  <c r="AA432" i="3"/>
  <c r="Z432" i="3"/>
  <c r="Y432" i="3"/>
  <c r="W432" i="3"/>
  <c r="V432" i="3"/>
  <c r="U432" i="3"/>
  <c r="AF431" i="3"/>
  <c r="AE431" i="3"/>
  <c r="AD431" i="3"/>
  <c r="AC431" i="3"/>
  <c r="AB431" i="3"/>
  <c r="AA431" i="3"/>
  <c r="Z431" i="3"/>
  <c r="Y431" i="3"/>
  <c r="W431" i="3"/>
  <c r="V431" i="3"/>
  <c r="U431" i="3"/>
  <c r="AF430" i="3"/>
  <c r="AE430" i="3"/>
  <c r="AD430" i="3"/>
  <c r="AC430" i="3"/>
  <c r="AB430" i="3"/>
  <c r="AA430" i="3"/>
  <c r="Z430" i="3"/>
  <c r="Y430" i="3"/>
  <c r="W430" i="3"/>
  <c r="V430" i="3"/>
  <c r="U430" i="3"/>
  <c r="AF429" i="3"/>
  <c r="AE429" i="3"/>
  <c r="AD429" i="3"/>
  <c r="AC429" i="3"/>
  <c r="AB429" i="3"/>
  <c r="AA429" i="3"/>
  <c r="Z429" i="3"/>
  <c r="Y429" i="3"/>
  <c r="W429" i="3"/>
  <c r="V429" i="3"/>
  <c r="U429" i="3"/>
  <c r="AF428" i="3"/>
  <c r="AE428" i="3"/>
  <c r="AD428" i="3"/>
  <c r="AC428" i="3"/>
  <c r="AB428" i="3"/>
  <c r="AA428" i="3"/>
  <c r="Z428" i="3"/>
  <c r="Y428" i="3"/>
  <c r="W428" i="3"/>
  <c r="V428" i="3"/>
  <c r="U428" i="3"/>
  <c r="AF427" i="3"/>
  <c r="AE427" i="3"/>
  <c r="AD427" i="3"/>
  <c r="AC427" i="3"/>
  <c r="AB427" i="3"/>
  <c r="AA427" i="3"/>
  <c r="Z427" i="3"/>
  <c r="Y427" i="3"/>
  <c r="W427" i="3"/>
  <c r="V427" i="3"/>
  <c r="U427" i="3"/>
  <c r="AF426" i="3"/>
  <c r="AE426" i="3"/>
  <c r="AD426" i="3"/>
  <c r="AC426" i="3"/>
  <c r="AB426" i="3"/>
  <c r="AA426" i="3"/>
  <c r="Z426" i="3"/>
  <c r="Y426" i="3"/>
  <c r="W426" i="3"/>
  <c r="V426" i="3"/>
  <c r="U426" i="3"/>
  <c r="AF425" i="3"/>
  <c r="AE425" i="3"/>
  <c r="AD425" i="3"/>
  <c r="AC425" i="3"/>
  <c r="AB425" i="3"/>
  <c r="AA425" i="3"/>
  <c r="Z425" i="3"/>
  <c r="Y425" i="3"/>
  <c r="W425" i="3"/>
  <c r="V425" i="3"/>
  <c r="U425" i="3"/>
  <c r="AF424" i="3"/>
  <c r="AE424" i="3"/>
  <c r="AD424" i="3"/>
  <c r="AC424" i="3"/>
  <c r="AB424" i="3"/>
  <c r="AA424" i="3"/>
  <c r="Z424" i="3"/>
  <c r="Y424" i="3"/>
  <c r="W424" i="3"/>
  <c r="V424" i="3"/>
  <c r="U424" i="3"/>
  <c r="AF423" i="3"/>
  <c r="AE423" i="3"/>
  <c r="AD423" i="3"/>
  <c r="AC423" i="3"/>
  <c r="AB423" i="3"/>
  <c r="AA423" i="3"/>
  <c r="Z423" i="3"/>
  <c r="Y423" i="3"/>
  <c r="W423" i="3"/>
  <c r="V423" i="3"/>
  <c r="U423" i="3"/>
  <c r="AF422" i="3"/>
  <c r="AE422" i="3"/>
  <c r="AD422" i="3"/>
  <c r="AC422" i="3"/>
  <c r="AB422" i="3"/>
  <c r="AA422" i="3"/>
  <c r="Z422" i="3"/>
  <c r="Y422" i="3"/>
  <c r="W422" i="3"/>
  <c r="V422" i="3"/>
  <c r="U422" i="3"/>
  <c r="AF421" i="3"/>
  <c r="AE421" i="3"/>
  <c r="AD421" i="3"/>
  <c r="AC421" i="3"/>
  <c r="AB421" i="3"/>
  <c r="AA421" i="3"/>
  <c r="Z421" i="3"/>
  <c r="Y421" i="3"/>
  <c r="W421" i="3"/>
  <c r="V421" i="3"/>
  <c r="U421" i="3"/>
  <c r="AF420" i="3"/>
  <c r="AE420" i="3"/>
  <c r="AD420" i="3"/>
  <c r="AC420" i="3"/>
  <c r="AB420" i="3"/>
  <c r="AA420" i="3"/>
  <c r="Z420" i="3"/>
  <c r="Y420" i="3"/>
  <c r="W420" i="3"/>
  <c r="V420" i="3"/>
  <c r="U420" i="3"/>
  <c r="AF419" i="3"/>
  <c r="AE419" i="3"/>
  <c r="AD419" i="3"/>
  <c r="AC419" i="3"/>
  <c r="AB419" i="3"/>
  <c r="AA419" i="3"/>
  <c r="Z419" i="3"/>
  <c r="Y419" i="3"/>
  <c r="W419" i="3"/>
  <c r="V419" i="3"/>
  <c r="U419" i="3"/>
  <c r="AF418" i="3"/>
  <c r="AE418" i="3"/>
  <c r="AD418" i="3"/>
  <c r="AC418" i="3"/>
  <c r="AB418" i="3"/>
  <c r="AA418" i="3"/>
  <c r="Z418" i="3"/>
  <c r="Y418" i="3"/>
  <c r="W418" i="3"/>
  <c r="V418" i="3"/>
  <c r="U418" i="3"/>
  <c r="AF417" i="3"/>
  <c r="AE417" i="3"/>
  <c r="AD417" i="3"/>
  <c r="AC417" i="3"/>
  <c r="AB417" i="3"/>
  <c r="AA417" i="3"/>
  <c r="Z417" i="3"/>
  <c r="Y417" i="3"/>
  <c r="W417" i="3"/>
  <c r="V417" i="3"/>
  <c r="U417" i="3"/>
  <c r="AF416" i="3"/>
  <c r="AE416" i="3"/>
  <c r="AD416" i="3"/>
  <c r="AC416" i="3"/>
  <c r="AB416" i="3"/>
  <c r="AA416" i="3"/>
  <c r="Z416" i="3"/>
  <c r="Y416" i="3"/>
  <c r="W416" i="3"/>
  <c r="V416" i="3"/>
  <c r="U416" i="3"/>
  <c r="AF415" i="3"/>
  <c r="AE415" i="3"/>
  <c r="AD415" i="3"/>
  <c r="AC415" i="3"/>
  <c r="AB415" i="3"/>
  <c r="AA415" i="3"/>
  <c r="Z415" i="3"/>
  <c r="Y415" i="3"/>
  <c r="W415" i="3"/>
  <c r="V415" i="3"/>
  <c r="U415" i="3"/>
  <c r="AF414" i="3"/>
  <c r="AE414" i="3"/>
  <c r="AD414" i="3"/>
  <c r="AC414" i="3"/>
  <c r="AB414" i="3"/>
  <c r="AA414" i="3"/>
  <c r="Z414" i="3"/>
  <c r="Y414" i="3"/>
  <c r="W414" i="3"/>
  <c r="V414" i="3"/>
  <c r="U414" i="3"/>
  <c r="AF413" i="3"/>
  <c r="AE413" i="3"/>
  <c r="AD413" i="3"/>
  <c r="AC413" i="3"/>
  <c r="AB413" i="3"/>
  <c r="AA413" i="3"/>
  <c r="Z413" i="3"/>
  <c r="Y413" i="3"/>
  <c r="W413" i="3"/>
  <c r="V413" i="3"/>
  <c r="U413" i="3"/>
  <c r="AF412" i="3"/>
  <c r="AE412" i="3"/>
  <c r="AD412" i="3"/>
  <c r="AC412" i="3"/>
  <c r="AB412" i="3"/>
  <c r="AA412" i="3"/>
  <c r="Z412" i="3"/>
  <c r="Y412" i="3"/>
  <c r="W412" i="3"/>
  <c r="V412" i="3"/>
  <c r="U412" i="3"/>
  <c r="AF411" i="3"/>
  <c r="AE411" i="3"/>
  <c r="AD411" i="3"/>
  <c r="AC411" i="3"/>
  <c r="AB411" i="3"/>
  <c r="AA411" i="3"/>
  <c r="Z411" i="3"/>
  <c r="Y411" i="3"/>
  <c r="W411" i="3"/>
  <c r="V411" i="3"/>
  <c r="U411" i="3"/>
  <c r="AF410" i="3"/>
  <c r="AE410" i="3"/>
  <c r="AD410" i="3"/>
  <c r="AC410" i="3"/>
  <c r="AB410" i="3"/>
  <c r="AA410" i="3"/>
  <c r="Z410" i="3"/>
  <c r="Y410" i="3"/>
  <c r="W410" i="3"/>
  <c r="V410" i="3"/>
  <c r="U410" i="3"/>
  <c r="AF409" i="3"/>
  <c r="AE409" i="3"/>
  <c r="AD409" i="3"/>
  <c r="AC409" i="3"/>
  <c r="AB409" i="3"/>
  <c r="AA409" i="3"/>
  <c r="Z409" i="3"/>
  <c r="Y409" i="3"/>
  <c r="W409" i="3"/>
  <c r="V409" i="3"/>
  <c r="U409" i="3"/>
  <c r="AF408" i="3"/>
  <c r="AE408" i="3"/>
  <c r="AD408" i="3"/>
  <c r="AC408" i="3"/>
  <c r="AB408" i="3"/>
  <c r="AA408" i="3"/>
  <c r="Z408" i="3"/>
  <c r="Y408" i="3"/>
  <c r="W408" i="3"/>
  <c r="V408" i="3"/>
  <c r="U408" i="3"/>
  <c r="AF407" i="3"/>
  <c r="AE407" i="3"/>
  <c r="AD407" i="3"/>
  <c r="AC407" i="3"/>
  <c r="AB407" i="3"/>
  <c r="AA407" i="3"/>
  <c r="Z407" i="3"/>
  <c r="Y407" i="3"/>
  <c r="W407" i="3"/>
  <c r="V407" i="3"/>
  <c r="U407" i="3"/>
  <c r="AF406" i="3"/>
  <c r="AE406" i="3"/>
  <c r="AD406" i="3"/>
  <c r="AC406" i="3"/>
  <c r="AB406" i="3"/>
  <c r="AA406" i="3"/>
  <c r="Z406" i="3"/>
  <c r="Y406" i="3"/>
  <c r="W406" i="3"/>
  <c r="V406" i="3"/>
  <c r="U406" i="3"/>
  <c r="AF405" i="3"/>
  <c r="AE405" i="3"/>
  <c r="AD405" i="3"/>
  <c r="AC405" i="3"/>
  <c r="AB405" i="3"/>
  <c r="AA405" i="3"/>
  <c r="Z405" i="3"/>
  <c r="Y405" i="3"/>
  <c r="W405" i="3"/>
  <c r="V405" i="3"/>
  <c r="U405" i="3"/>
  <c r="AF404" i="3"/>
  <c r="AE404" i="3"/>
  <c r="AD404" i="3"/>
  <c r="AC404" i="3"/>
  <c r="AB404" i="3"/>
  <c r="AA404" i="3"/>
  <c r="Z404" i="3"/>
  <c r="Y404" i="3"/>
  <c r="W404" i="3"/>
  <c r="V404" i="3"/>
  <c r="U404" i="3"/>
  <c r="AF403" i="3"/>
  <c r="AE403" i="3"/>
  <c r="AD403" i="3"/>
  <c r="AC403" i="3"/>
  <c r="AB403" i="3"/>
  <c r="AA403" i="3"/>
  <c r="Z403" i="3"/>
  <c r="Y403" i="3"/>
  <c r="W403" i="3"/>
  <c r="V403" i="3"/>
  <c r="U403" i="3"/>
  <c r="AG402" i="3"/>
  <c r="AF402" i="3"/>
  <c r="AE402" i="3"/>
  <c r="AD402" i="3"/>
  <c r="AC402" i="3"/>
  <c r="AB402" i="3"/>
  <c r="AA402" i="3"/>
  <c r="Z402" i="3"/>
  <c r="Y402" i="3"/>
  <c r="W402" i="3"/>
  <c r="V402" i="3"/>
  <c r="U402" i="3"/>
  <c r="AG401" i="3"/>
  <c r="AF401" i="3"/>
  <c r="AE401" i="3"/>
  <c r="AD401" i="3"/>
  <c r="AC401" i="3"/>
  <c r="AB401" i="3"/>
  <c r="AA401" i="3"/>
  <c r="Z401" i="3"/>
  <c r="Y401" i="3"/>
  <c r="W401" i="3"/>
  <c r="V401" i="3"/>
  <c r="U401" i="3"/>
  <c r="AF400" i="3"/>
  <c r="AE400" i="3"/>
  <c r="AD400" i="3"/>
  <c r="AC400" i="3"/>
  <c r="AB400" i="3"/>
  <c r="AA400" i="3"/>
  <c r="Z400" i="3"/>
  <c r="Y400" i="3"/>
  <c r="W400" i="3"/>
  <c r="V400" i="3"/>
  <c r="U400" i="3"/>
  <c r="AF399" i="3"/>
  <c r="AE399" i="3"/>
  <c r="AD399" i="3"/>
  <c r="AC399" i="3"/>
  <c r="AB399" i="3"/>
  <c r="AA399" i="3"/>
  <c r="Z399" i="3"/>
  <c r="Y399" i="3"/>
  <c r="W399" i="3"/>
  <c r="V399" i="3"/>
  <c r="U399" i="3"/>
  <c r="AF398" i="3"/>
  <c r="AE398" i="3"/>
  <c r="AD398" i="3"/>
  <c r="AC398" i="3"/>
  <c r="AB398" i="3"/>
  <c r="AA398" i="3"/>
  <c r="Z398" i="3"/>
  <c r="Y398" i="3"/>
  <c r="W398" i="3"/>
  <c r="V398" i="3"/>
  <c r="U398" i="3"/>
  <c r="AF397" i="3"/>
  <c r="AE397" i="3"/>
  <c r="AD397" i="3"/>
  <c r="AC397" i="3"/>
  <c r="AB397" i="3"/>
  <c r="AA397" i="3"/>
  <c r="Z397" i="3"/>
  <c r="Y397" i="3"/>
  <c r="W397" i="3"/>
  <c r="V397" i="3"/>
  <c r="U397" i="3"/>
  <c r="AF396" i="3"/>
  <c r="AE396" i="3"/>
  <c r="AD396" i="3"/>
  <c r="AC396" i="3"/>
  <c r="AB396" i="3"/>
  <c r="AA396" i="3"/>
  <c r="Z396" i="3"/>
  <c r="Y396" i="3"/>
  <c r="W396" i="3"/>
  <c r="V396" i="3"/>
  <c r="U396" i="3"/>
  <c r="AF395" i="3"/>
  <c r="AE395" i="3"/>
  <c r="AD395" i="3"/>
  <c r="AC395" i="3"/>
  <c r="AB395" i="3"/>
  <c r="AA395" i="3"/>
  <c r="Z395" i="3"/>
  <c r="Y395" i="3"/>
  <c r="W395" i="3"/>
  <c r="V395" i="3"/>
  <c r="U395" i="3"/>
  <c r="AF394" i="3"/>
  <c r="AE394" i="3"/>
  <c r="AD394" i="3"/>
  <c r="AC394" i="3"/>
  <c r="AB394" i="3"/>
  <c r="AA394" i="3"/>
  <c r="Z394" i="3"/>
  <c r="Y394" i="3"/>
  <c r="W394" i="3"/>
  <c r="V394" i="3"/>
  <c r="U394" i="3"/>
  <c r="AF393" i="3"/>
  <c r="AE393" i="3"/>
  <c r="AD393" i="3"/>
  <c r="AC393" i="3"/>
  <c r="AB393" i="3"/>
  <c r="AA393" i="3"/>
  <c r="Z393" i="3"/>
  <c r="Y393" i="3"/>
  <c r="W393" i="3"/>
  <c r="V393" i="3"/>
  <c r="U393" i="3"/>
  <c r="AF392" i="3"/>
  <c r="AE392" i="3"/>
  <c r="AD392" i="3"/>
  <c r="AC392" i="3"/>
  <c r="AB392" i="3"/>
  <c r="AA392" i="3"/>
  <c r="Z392" i="3"/>
  <c r="Y392" i="3"/>
  <c r="W392" i="3"/>
  <c r="V392" i="3"/>
  <c r="U392" i="3"/>
  <c r="AF391" i="3"/>
  <c r="AE391" i="3"/>
  <c r="AD391" i="3"/>
  <c r="AC391" i="3"/>
  <c r="AB391" i="3"/>
  <c r="AA391" i="3"/>
  <c r="Z391" i="3"/>
  <c r="Y391" i="3"/>
  <c r="W391" i="3"/>
  <c r="V391" i="3"/>
  <c r="U391" i="3"/>
  <c r="AF390" i="3"/>
  <c r="AE390" i="3"/>
  <c r="AD390" i="3"/>
  <c r="AC390" i="3"/>
  <c r="AB390" i="3"/>
  <c r="AA390" i="3"/>
  <c r="Z390" i="3"/>
  <c r="Y390" i="3"/>
  <c r="W390" i="3"/>
  <c r="V390" i="3"/>
  <c r="U390" i="3"/>
  <c r="AF389" i="3"/>
  <c r="AE389" i="3"/>
  <c r="AD389" i="3"/>
  <c r="AC389" i="3"/>
  <c r="AB389" i="3"/>
  <c r="AA389" i="3"/>
  <c r="Z389" i="3"/>
  <c r="Y389" i="3"/>
  <c r="W389" i="3"/>
  <c r="V389" i="3"/>
  <c r="U389" i="3"/>
  <c r="AF388" i="3"/>
  <c r="AE388" i="3"/>
  <c r="AD388" i="3"/>
  <c r="AC388" i="3"/>
  <c r="AB388" i="3"/>
  <c r="AA388" i="3"/>
  <c r="Z388" i="3"/>
  <c r="Y388" i="3"/>
  <c r="W388" i="3"/>
  <c r="V388" i="3"/>
  <c r="U388" i="3"/>
  <c r="AF387" i="3"/>
  <c r="AE387" i="3"/>
  <c r="AD387" i="3"/>
  <c r="AC387" i="3"/>
  <c r="AB387" i="3"/>
  <c r="AA387" i="3"/>
  <c r="Z387" i="3"/>
  <c r="Y387" i="3"/>
  <c r="W387" i="3"/>
  <c r="V387" i="3"/>
  <c r="U387" i="3"/>
  <c r="AF386" i="3"/>
  <c r="AE386" i="3"/>
  <c r="AD386" i="3"/>
  <c r="AC386" i="3"/>
  <c r="AB386" i="3"/>
  <c r="AA386" i="3"/>
  <c r="Z386" i="3"/>
  <c r="Y386" i="3"/>
  <c r="W386" i="3"/>
  <c r="V386" i="3"/>
  <c r="U386" i="3"/>
  <c r="AF385" i="3"/>
  <c r="AE385" i="3"/>
  <c r="AD385" i="3"/>
  <c r="AC385" i="3"/>
  <c r="AB385" i="3"/>
  <c r="AA385" i="3"/>
  <c r="Z385" i="3"/>
  <c r="Y385" i="3"/>
  <c r="W385" i="3"/>
  <c r="V385" i="3"/>
  <c r="U385" i="3"/>
  <c r="AF384" i="3"/>
  <c r="AE384" i="3"/>
  <c r="AD384" i="3"/>
  <c r="AC384" i="3"/>
  <c r="AB384" i="3"/>
  <c r="AA384" i="3"/>
  <c r="Z384" i="3"/>
  <c r="Y384" i="3"/>
  <c r="W384" i="3"/>
  <c r="V384" i="3"/>
  <c r="U384" i="3"/>
  <c r="AF383" i="3"/>
  <c r="AE383" i="3"/>
  <c r="AD383" i="3"/>
  <c r="AC383" i="3"/>
  <c r="AB383" i="3"/>
  <c r="AA383" i="3"/>
  <c r="Z383" i="3"/>
  <c r="Y383" i="3"/>
  <c r="W383" i="3"/>
  <c r="V383" i="3"/>
  <c r="U383" i="3"/>
  <c r="AF382" i="3"/>
  <c r="AE382" i="3"/>
  <c r="AD382" i="3"/>
  <c r="AC382" i="3"/>
  <c r="AB382" i="3"/>
  <c r="AA382" i="3"/>
  <c r="Z382" i="3"/>
  <c r="Y382" i="3"/>
  <c r="W382" i="3"/>
  <c r="V382" i="3"/>
  <c r="U382" i="3"/>
  <c r="AF381" i="3"/>
  <c r="AE381" i="3"/>
  <c r="AD381" i="3"/>
  <c r="AC381" i="3"/>
  <c r="AB381" i="3"/>
  <c r="AA381" i="3"/>
  <c r="Z381" i="3"/>
  <c r="Y381" i="3"/>
  <c r="W381" i="3"/>
  <c r="V381" i="3"/>
  <c r="U381" i="3"/>
  <c r="AF380" i="3"/>
  <c r="AE380" i="3"/>
  <c r="AD380" i="3"/>
  <c r="AC380" i="3"/>
  <c r="AB380" i="3"/>
  <c r="AA380" i="3"/>
  <c r="Z380" i="3"/>
  <c r="Y380" i="3"/>
  <c r="W380" i="3"/>
  <c r="V380" i="3"/>
  <c r="U380" i="3"/>
  <c r="AF379" i="3"/>
  <c r="AE379" i="3"/>
  <c r="AD379" i="3"/>
  <c r="AC379" i="3"/>
  <c r="AB379" i="3"/>
  <c r="AA379" i="3"/>
  <c r="Z379" i="3"/>
  <c r="Y379" i="3"/>
  <c r="W379" i="3"/>
  <c r="V379" i="3"/>
  <c r="U379" i="3"/>
  <c r="AF378" i="3"/>
  <c r="AE378" i="3"/>
  <c r="AD378" i="3"/>
  <c r="AC378" i="3"/>
  <c r="AB378" i="3"/>
  <c r="AA378" i="3"/>
  <c r="Z378" i="3"/>
  <c r="Y378" i="3"/>
  <c r="W378" i="3"/>
  <c r="V378" i="3"/>
  <c r="U378" i="3"/>
  <c r="AF377" i="3"/>
  <c r="AE377" i="3"/>
  <c r="AD377" i="3"/>
  <c r="AC377" i="3"/>
  <c r="AB377" i="3"/>
  <c r="AA377" i="3"/>
  <c r="Z377" i="3"/>
  <c r="Y377" i="3"/>
  <c r="W377" i="3"/>
  <c r="V377" i="3"/>
  <c r="U377" i="3"/>
  <c r="AF376" i="3"/>
  <c r="AE376" i="3"/>
  <c r="AD376" i="3"/>
  <c r="AC376" i="3"/>
  <c r="AB376" i="3"/>
  <c r="AA376" i="3"/>
  <c r="Z376" i="3"/>
  <c r="Y376" i="3"/>
  <c r="W376" i="3"/>
  <c r="V376" i="3"/>
  <c r="U376" i="3"/>
  <c r="AF375" i="3"/>
  <c r="AE375" i="3"/>
  <c r="AD375" i="3"/>
  <c r="AC375" i="3"/>
  <c r="AB375" i="3"/>
  <c r="AA375" i="3"/>
  <c r="Z375" i="3"/>
  <c r="Y375" i="3"/>
  <c r="W375" i="3"/>
  <c r="V375" i="3"/>
  <c r="U375" i="3"/>
  <c r="AF374" i="3"/>
  <c r="AE374" i="3"/>
  <c r="AD374" i="3"/>
  <c r="AC374" i="3"/>
  <c r="AB374" i="3"/>
  <c r="AA374" i="3"/>
  <c r="Z374" i="3"/>
  <c r="Y374" i="3"/>
  <c r="W374" i="3"/>
  <c r="V374" i="3"/>
  <c r="U374" i="3"/>
  <c r="AF373" i="3"/>
  <c r="AE373" i="3"/>
  <c r="AD373" i="3"/>
  <c r="AC373" i="3"/>
  <c r="AB373" i="3"/>
  <c r="AA373" i="3"/>
  <c r="Z373" i="3"/>
  <c r="Y373" i="3"/>
  <c r="W373" i="3"/>
  <c r="V373" i="3"/>
  <c r="U373" i="3"/>
  <c r="AF372" i="3"/>
  <c r="AE372" i="3"/>
  <c r="AD372" i="3"/>
  <c r="AC372" i="3"/>
  <c r="AB372" i="3"/>
  <c r="AA372" i="3"/>
  <c r="Z372" i="3"/>
  <c r="Y372" i="3"/>
  <c r="W372" i="3"/>
  <c r="V372" i="3"/>
  <c r="U372" i="3"/>
  <c r="AF371" i="3"/>
  <c r="AE371" i="3"/>
  <c r="AD371" i="3"/>
  <c r="AC371" i="3"/>
  <c r="AB371" i="3"/>
  <c r="AA371" i="3"/>
  <c r="Z371" i="3"/>
  <c r="Y371" i="3"/>
  <c r="W371" i="3"/>
  <c r="V371" i="3"/>
  <c r="U371" i="3"/>
  <c r="AF370" i="3"/>
  <c r="AE370" i="3"/>
  <c r="AD370" i="3"/>
  <c r="AC370" i="3"/>
  <c r="AB370" i="3"/>
  <c r="AA370" i="3"/>
  <c r="Z370" i="3"/>
  <c r="Y370" i="3"/>
  <c r="W370" i="3"/>
  <c r="V370" i="3"/>
  <c r="U370" i="3"/>
  <c r="AF369" i="3"/>
  <c r="AE369" i="3"/>
  <c r="AD369" i="3"/>
  <c r="AC369" i="3"/>
  <c r="AB369" i="3"/>
  <c r="AA369" i="3"/>
  <c r="Z369" i="3"/>
  <c r="Y369" i="3"/>
  <c r="W369" i="3"/>
  <c r="V369" i="3"/>
  <c r="U369" i="3"/>
  <c r="AF368" i="3"/>
  <c r="AE368" i="3"/>
  <c r="AD368" i="3"/>
  <c r="AC368" i="3"/>
  <c r="AB368" i="3"/>
  <c r="AA368" i="3"/>
  <c r="Z368" i="3"/>
  <c r="Y368" i="3"/>
  <c r="W368" i="3"/>
  <c r="V368" i="3"/>
  <c r="U368" i="3"/>
  <c r="AF367" i="3"/>
  <c r="AE367" i="3"/>
  <c r="AD367" i="3"/>
  <c r="AC367" i="3"/>
  <c r="AB367" i="3"/>
  <c r="AA367" i="3"/>
  <c r="Z367" i="3"/>
  <c r="Y367" i="3"/>
  <c r="W367" i="3"/>
  <c r="V367" i="3"/>
  <c r="U367" i="3"/>
  <c r="AF366" i="3"/>
  <c r="AE366" i="3"/>
  <c r="AD366" i="3"/>
  <c r="AC366" i="3"/>
  <c r="AB366" i="3"/>
  <c r="AA366" i="3"/>
  <c r="Z366" i="3"/>
  <c r="Y366" i="3"/>
  <c r="W366" i="3"/>
  <c r="V366" i="3"/>
  <c r="U366" i="3"/>
  <c r="AF365" i="3"/>
  <c r="AE365" i="3"/>
  <c r="AD365" i="3"/>
  <c r="AC365" i="3"/>
  <c r="AB365" i="3"/>
  <c r="AA365" i="3"/>
  <c r="Z365" i="3"/>
  <c r="Y365" i="3"/>
  <c r="W365" i="3"/>
  <c r="V365" i="3"/>
  <c r="U365" i="3"/>
  <c r="AF364" i="3"/>
  <c r="AE364" i="3"/>
  <c r="AD364" i="3"/>
  <c r="AC364" i="3"/>
  <c r="AB364" i="3"/>
  <c r="AA364" i="3"/>
  <c r="Z364" i="3"/>
  <c r="Y364" i="3"/>
  <c r="W364" i="3"/>
  <c r="V364" i="3"/>
  <c r="U364" i="3"/>
  <c r="AF363" i="3"/>
  <c r="AE363" i="3"/>
  <c r="AD363" i="3"/>
  <c r="AC363" i="3"/>
  <c r="AB363" i="3"/>
  <c r="AA363" i="3"/>
  <c r="Z363" i="3"/>
  <c r="Y363" i="3"/>
  <c r="W363" i="3"/>
  <c r="V363" i="3"/>
  <c r="U363" i="3"/>
  <c r="AF362" i="3"/>
  <c r="AE362" i="3"/>
  <c r="AD362" i="3"/>
  <c r="AC362" i="3"/>
  <c r="AB362" i="3"/>
  <c r="AA362" i="3"/>
  <c r="Z362" i="3"/>
  <c r="Y362" i="3"/>
  <c r="W362" i="3"/>
  <c r="V362" i="3"/>
  <c r="U362" i="3"/>
  <c r="AF361" i="3"/>
  <c r="AE361" i="3"/>
  <c r="AD361" i="3"/>
  <c r="AC361" i="3"/>
  <c r="AB361" i="3"/>
  <c r="AA361" i="3"/>
  <c r="Z361" i="3"/>
  <c r="Y361" i="3"/>
  <c r="W361" i="3"/>
  <c r="V361" i="3"/>
  <c r="U361" i="3"/>
  <c r="AF360" i="3"/>
  <c r="AE360" i="3"/>
  <c r="AD360" i="3"/>
  <c r="AC360" i="3"/>
  <c r="AB360" i="3"/>
  <c r="AA360" i="3"/>
  <c r="Z360" i="3"/>
  <c r="Y360" i="3"/>
  <c r="W360" i="3"/>
  <c r="V360" i="3"/>
  <c r="U360" i="3"/>
  <c r="AF359" i="3"/>
  <c r="AE359" i="3"/>
  <c r="AD359" i="3"/>
  <c r="AC359" i="3"/>
  <c r="AB359" i="3"/>
  <c r="AA359" i="3"/>
  <c r="Z359" i="3"/>
  <c r="Y359" i="3"/>
  <c r="W359" i="3"/>
  <c r="V359" i="3"/>
  <c r="U359" i="3"/>
  <c r="AF358" i="3"/>
  <c r="AE358" i="3"/>
  <c r="AD358" i="3"/>
  <c r="AC358" i="3"/>
  <c r="AB358" i="3"/>
  <c r="AA358" i="3"/>
  <c r="Z358" i="3"/>
  <c r="Y358" i="3"/>
  <c r="W358" i="3"/>
  <c r="V358" i="3"/>
  <c r="U358" i="3"/>
  <c r="AF357" i="3"/>
  <c r="AE357" i="3"/>
  <c r="AD357" i="3"/>
  <c r="AC357" i="3"/>
  <c r="AB357" i="3"/>
  <c r="AA357" i="3"/>
  <c r="Z357" i="3"/>
  <c r="Y357" i="3"/>
  <c r="W357" i="3"/>
  <c r="V357" i="3"/>
  <c r="U357" i="3"/>
  <c r="AF356" i="3"/>
  <c r="AE356" i="3"/>
  <c r="AD356" i="3"/>
  <c r="AC356" i="3"/>
  <c r="AB356" i="3"/>
  <c r="AA356" i="3"/>
  <c r="Z356" i="3"/>
  <c r="Y356" i="3"/>
  <c r="W356" i="3"/>
  <c r="V356" i="3"/>
  <c r="U356" i="3"/>
  <c r="AF355" i="3"/>
  <c r="AE355" i="3"/>
  <c r="AD355" i="3"/>
  <c r="AC355" i="3"/>
  <c r="AB355" i="3"/>
  <c r="AA355" i="3"/>
  <c r="Z355" i="3"/>
  <c r="Y355" i="3"/>
  <c r="W355" i="3"/>
  <c r="V355" i="3"/>
  <c r="U355" i="3"/>
  <c r="AF354" i="3"/>
  <c r="AE354" i="3"/>
  <c r="AD354" i="3"/>
  <c r="AC354" i="3"/>
  <c r="AB354" i="3"/>
  <c r="AA354" i="3"/>
  <c r="Z354" i="3"/>
  <c r="Y354" i="3"/>
  <c r="W354" i="3"/>
  <c r="V354" i="3"/>
  <c r="U354" i="3"/>
  <c r="AF353" i="3"/>
  <c r="AE353" i="3"/>
  <c r="AD353" i="3"/>
  <c r="AC353" i="3"/>
  <c r="AB353" i="3"/>
  <c r="AA353" i="3"/>
  <c r="Z353" i="3"/>
  <c r="Y353" i="3"/>
  <c r="W353" i="3"/>
  <c r="V353" i="3"/>
  <c r="U353" i="3"/>
  <c r="AF352" i="3"/>
  <c r="AE352" i="3"/>
  <c r="AD352" i="3"/>
  <c r="AC352" i="3"/>
  <c r="AB352" i="3"/>
  <c r="AA352" i="3"/>
  <c r="Z352" i="3"/>
  <c r="Y352" i="3"/>
  <c r="W352" i="3"/>
  <c r="V352" i="3"/>
  <c r="U352" i="3"/>
  <c r="AF351" i="3"/>
  <c r="AE351" i="3"/>
  <c r="AD351" i="3"/>
  <c r="AC351" i="3"/>
  <c r="AB351" i="3"/>
  <c r="AA351" i="3"/>
  <c r="Z351" i="3"/>
  <c r="Y351" i="3"/>
  <c r="W351" i="3"/>
  <c r="V351" i="3"/>
  <c r="U351" i="3"/>
  <c r="AF350" i="3"/>
  <c r="AE350" i="3"/>
  <c r="AD350" i="3"/>
  <c r="AC350" i="3"/>
  <c r="AB350" i="3"/>
  <c r="AA350" i="3"/>
  <c r="Z350" i="3"/>
  <c r="Y350" i="3"/>
  <c r="W350" i="3"/>
  <c r="V350" i="3"/>
  <c r="U350" i="3"/>
  <c r="AG349" i="3"/>
  <c r="AF349" i="3"/>
  <c r="AE349" i="3"/>
  <c r="AD349" i="3"/>
  <c r="AC349" i="3"/>
  <c r="AB349" i="3"/>
  <c r="AA349" i="3"/>
  <c r="Z349" i="3"/>
  <c r="Y349" i="3"/>
  <c r="W349" i="3"/>
  <c r="V349" i="3"/>
  <c r="U349" i="3"/>
  <c r="AF348" i="3"/>
  <c r="AE348" i="3"/>
  <c r="AD348" i="3"/>
  <c r="AC348" i="3"/>
  <c r="AB348" i="3"/>
  <c r="AA348" i="3"/>
  <c r="Z348" i="3"/>
  <c r="Y348" i="3"/>
  <c r="W348" i="3"/>
  <c r="V348" i="3"/>
  <c r="U348" i="3"/>
  <c r="AF347" i="3"/>
  <c r="AE347" i="3"/>
  <c r="AD347" i="3"/>
  <c r="AC347" i="3"/>
  <c r="AB347" i="3"/>
  <c r="AA347" i="3"/>
  <c r="Z347" i="3"/>
  <c r="Y347" i="3"/>
  <c r="W347" i="3"/>
  <c r="V347" i="3"/>
  <c r="U347" i="3"/>
  <c r="AF346" i="3"/>
  <c r="AE346" i="3"/>
  <c r="AD346" i="3"/>
  <c r="AC346" i="3"/>
  <c r="AB346" i="3"/>
  <c r="AA346" i="3"/>
  <c r="Z346" i="3"/>
  <c r="Y346" i="3"/>
  <c r="W346" i="3"/>
  <c r="V346" i="3"/>
  <c r="U346" i="3"/>
  <c r="AF345" i="3"/>
  <c r="AE345" i="3"/>
  <c r="AD345" i="3"/>
  <c r="AC345" i="3"/>
  <c r="AB345" i="3"/>
  <c r="AA345" i="3"/>
  <c r="Z345" i="3"/>
  <c r="Y345" i="3"/>
  <c r="W345" i="3"/>
  <c r="V345" i="3"/>
  <c r="U345" i="3"/>
  <c r="AF344" i="3"/>
  <c r="AE344" i="3"/>
  <c r="AD344" i="3"/>
  <c r="AC344" i="3"/>
  <c r="AB344" i="3"/>
  <c r="AA344" i="3"/>
  <c r="Z344" i="3"/>
  <c r="Y344" i="3"/>
  <c r="W344" i="3"/>
  <c r="V344" i="3"/>
  <c r="U344" i="3"/>
  <c r="AF343" i="3"/>
  <c r="AE343" i="3"/>
  <c r="AD343" i="3"/>
  <c r="AC343" i="3"/>
  <c r="AB343" i="3"/>
  <c r="AA343" i="3"/>
  <c r="Z343" i="3"/>
  <c r="Y343" i="3"/>
  <c r="W343" i="3"/>
  <c r="V343" i="3"/>
  <c r="U343" i="3"/>
  <c r="AF342" i="3"/>
  <c r="AE342" i="3"/>
  <c r="AD342" i="3"/>
  <c r="AC342" i="3"/>
  <c r="AB342" i="3"/>
  <c r="AA342" i="3"/>
  <c r="Z342" i="3"/>
  <c r="Y342" i="3"/>
  <c r="W342" i="3"/>
  <c r="V342" i="3"/>
  <c r="U342" i="3"/>
  <c r="AF341" i="3"/>
  <c r="AE341" i="3"/>
  <c r="AD341" i="3"/>
  <c r="AC341" i="3"/>
  <c r="AB341" i="3"/>
  <c r="AA341" i="3"/>
  <c r="Z341" i="3"/>
  <c r="Y341" i="3"/>
  <c r="W341" i="3"/>
  <c r="V341" i="3"/>
  <c r="U341" i="3"/>
  <c r="AG340" i="3"/>
  <c r="AF340" i="3"/>
  <c r="AE340" i="3"/>
  <c r="AD340" i="3"/>
  <c r="AC340" i="3"/>
  <c r="AB340" i="3"/>
  <c r="AA340" i="3"/>
  <c r="Z340" i="3"/>
  <c r="Y340" i="3"/>
  <c r="W340" i="3"/>
  <c r="V340" i="3"/>
  <c r="U340" i="3"/>
  <c r="AF339" i="3"/>
  <c r="AE339" i="3"/>
  <c r="AD339" i="3"/>
  <c r="AC339" i="3"/>
  <c r="AB339" i="3"/>
  <c r="AA339" i="3"/>
  <c r="Z339" i="3"/>
  <c r="Y339" i="3"/>
  <c r="W339" i="3"/>
  <c r="V339" i="3"/>
  <c r="U339" i="3"/>
  <c r="AF338" i="3"/>
  <c r="AE338" i="3"/>
  <c r="AD338" i="3"/>
  <c r="AC338" i="3"/>
  <c r="AB338" i="3"/>
  <c r="AA338" i="3"/>
  <c r="Z338" i="3"/>
  <c r="Y338" i="3"/>
  <c r="W338" i="3"/>
  <c r="V338" i="3"/>
  <c r="U338" i="3"/>
  <c r="AF337" i="3"/>
  <c r="AE337" i="3"/>
  <c r="AD337" i="3"/>
  <c r="AC337" i="3"/>
  <c r="AB337" i="3"/>
  <c r="AA337" i="3"/>
  <c r="Z337" i="3"/>
  <c r="Y337" i="3"/>
  <c r="W337" i="3"/>
  <c r="V337" i="3"/>
  <c r="U337" i="3"/>
  <c r="AF336" i="3"/>
  <c r="AE336" i="3"/>
  <c r="AD336" i="3"/>
  <c r="AC336" i="3"/>
  <c r="AB336" i="3"/>
  <c r="AA336" i="3"/>
  <c r="Z336" i="3"/>
  <c r="Y336" i="3"/>
  <c r="W336" i="3"/>
  <c r="V336" i="3"/>
  <c r="U336" i="3"/>
  <c r="AF335" i="3"/>
  <c r="AE335" i="3"/>
  <c r="AD335" i="3"/>
  <c r="AC335" i="3"/>
  <c r="AB335" i="3"/>
  <c r="AA335" i="3"/>
  <c r="Z335" i="3"/>
  <c r="Y335" i="3"/>
  <c r="W335" i="3"/>
  <c r="V335" i="3"/>
  <c r="U335" i="3"/>
  <c r="AF334" i="3"/>
  <c r="AE334" i="3"/>
  <c r="AD334" i="3"/>
  <c r="AC334" i="3"/>
  <c r="AB334" i="3"/>
  <c r="AA334" i="3"/>
  <c r="Z334" i="3"/>
  <c r="Y334" i="3"/>
  <c r="W334" i="3"/>
  <c r="V334" i="3"/>
  <c r="U334" i="3"/>
  <c r="AF333" i="3"/>
  <c r="AE333" i="3"/>
  <c r="AD333" i="3"/>
  <c r="AC333" i="3"/>
  <c r="AB333" i="3"/>
  <c r="AA333" i="3"/>
  <c r="Z333" i="3"/>
  <c r="Y333" i="3"/>
  <c r="W333" i="3"/>
  <c r="V333" i="3"/>
  <c r="U333" i="3"/>
  <c r="AF332" i="3"/>
  <c r="AE332" i="3"/>
  <c r="AD332" i="3"/>
  <c r="AC332" i="3"/>
  <c r="AB332" i="3"/>
  <c r="AA332" i="3"/>
  <c r="Z332" i="3"/>
  <c r="Y332" i="3"/>
  <c r="W332" i="3"/>
  <c r="V332" i="3"/>
  <c r="U332" i="3"/>
  <c r="AF331" i="3"/>
  <c r="AE331" i="3"/>
  <c r="AD331" i="3"/>
  <c r="AC331" i="3"/>
  <c r="AB331" i="3"/>
  <c r="AA331" i="3"/>
  <c r="Z331" i="3"/>
  <c r="Y331" i="3"/>
  <c r="W331" i="3"/>
  <c r="V331" i="3"/>
  <c r="U331" i="3"/>
  <c r="AF330" i="3"/>
  <c r="AE330" i="3"/>
  <c r="AD330" i="3"/>
  <c r="AC330" i="3"/>
  <c r="AB330" i="3"/>
  <c r="AA330" i="3"/>
  <c r="Z330" i="3"/>
  <c r="Y330" i="3"/>
  <c r="W330" i="3"/>
  <c r="V330" i="3"/>
  <c r="U330" i="3"/>
  <c r="AF329" i="3"/>
  <c r="AE329" i="3"/>
  <c r="AD329" i="3"/>
  <c r="AC329" i="3"/>
  <c r="AB329" i="3"/>
  <c r="AA329" i="3"/>
  <c r="Z329" i="3"/>
  <c r="Y329" i="3"/>
  <c r="W329" i="3"/>
  <c r="V329" i="3"/>
  <c r="U329" i="3"/>
  <c r="AF328" i="3"/>
  <c r="AE328" i="3"/>
  <c r="AD328" i="3"/>
  <c r="AC328" i="3"/>
  <c r="AB328" i="3"/>
  <c r="AA328" i="3"/>
  <c r="Z328" i="3"/>
  <c r="Y328" i="3"/>
  <c r="W328" i="3"/>
  <c r="V328" i="3"/>
  <c r="U328" i="3"/>
  <c r="AF327" i="3"/>
  <c r="AE327" i="3"/>
  <c r="AD327" i="3"/>
  <c r="AC327" i="3"/>
  <c r="AB327" i="3"/>
  <c r="AA327" i="3"/>
  <c r="Z327" i="3"/>
  <c r="Y327" i="3"/>
  <c r="W327" i="3"/>
  <c r="V327" i="3"/>
  <c r="U327" i="3"/>
  <c r="AF326" i="3"/>
  <c r="AE326" i="3"/>
  <c r="AD326" i="3"/>
  <c r="AC326" i="3"/>
  <c r="AB326" i="3"/>
  <c r="AA326" i="3"/>
  <c r="Z326" i="3"/>
  <c r="Y326" i="3"/>
  <c r="W326" i="3"/>
  <c r="V326" i="3"/>
  <c r="U326" i="3"/>
  <c r="AF301" i="3"/>
  <c r="AE301" i="3"/>
  <c r="AD301" i="3"/>
  <c r="AC301" i="3"/>
  <c r="AB301" i="3"/>
  <c r="AA301" i="3"/>
  <c r="Z301" i="3"/>
  <c r="Y301" i="3"/>
  <c r="W301" i="3"/>
  <c r="V301" i="3"/>
  <c r="U301" i="3"/>
  <c r="AF300" i="3"/>
  <c r="AE300" i="3"/>
  <c r="AD300" i="3"/>
  <c r="AC300" i="3"/>
  <c r="AB300" i="3"/>
  <c r="AA300" i="3"/>
  <c r="Z300" i="3"/>
  <c r="Y300" i="3"/>
  <c r="W300" i="3"/>
  <c r="V300" i="3"/>
  <c r="U300" i="3"/>
  <c r="AF299" i="3"/>
  <c r="AE299" i="3"/>
  <c r="AD299" i="3"/>
  <c r="AC299" i="3"/>
  <c r="AB299" i="3"/>
  <c r="AA299" i="3"/>
  <c r="Z299" i="3"/>
  <c r="Y299" i="3"/>
  <c r="W299" i="3"/>
  <c r="V299" i="3"/>
  <c r="U299" i="3"/>
  <c r="AF298" i="3"/>
  <c r="AE298" i="3"/>
  <c r="AD298" i="3"/>
  <c r="AC298" i="3"/>
  <c r="AB298" i="3"/>
  <c r="AA298" i="3"/>
  <c r="Z298" i="3"/>
  <c r="Y298" i="3"/>
  <c r="W298" i="3"/>
  <c r="V298" i="3"/>
  <c r="U298" i="3"/>
  <c r="AF297" i="3"/>
  <c r="AE297" i="3"/>
  <c r="AD297" i="3"/>
  <c r="AC297" i="3"/>
  <c r="AB297" i="3"/>
  <c r="AA297" i="3"/>
  <c r="Z297" i="3"/>
  <c r="Y297" i="3"/>
  <c r="W297" i="3"/>
  <c r="V297" i="3"/>
  <c r="U297" i="3"/>
  <c r="AF325" i="3"/>
  <c r="AE325" i="3"/>
  <c r="AD325" i="3"/>
  <c r="AC325" i="3"/>
  <c r="AB325" i="3"/>
  <c r="AA325" i="3"/>
  <c r="Z325" i="3"/>
  <c r="Y325" i="3"/>
  <c r="W325" i="3"/>
  <c r="V325" i="3"/>
  <c r="U325" i="3"/>
  <c r="AF324" i="3"/>
  <c r="AE324" i="3"/>
  <c r="AD324" i="3"/>
  <c r="AC324" i="3"/>
  <c r="AB324" i="3"/>
  <c r="AA324" i="3"/>
  <c r="Z324" i="3"/>
  <c r="Y324" i="3"/>
  <c r="W324" i="3"/>
  <c r="V324" i="3"/>
  <c r="U324" i="3"/>
  <c r="AF323" i="3"/>
  <c r="AE323" i="3"/>
  <c r="AD323" i="3"/>
  <c r="AC323" i="3"/>
  <c r="AB323" i="3"/>
  <c r="AA323" i="3"/>
  <c r="Z323" i="3"/>
  <c r="Y323" i="3"/>
  <c r="W323" i="3"/>
  <c r="V323" i="3"/>
  <c r="U323" i="3"/>
  <c r="AF322" i="3"/>
  <c r="AE322" i="3"/>
  <c r="AD322" i="3"/>
  <c r="AC322" i="3"/>
  <c r="AB322" i="3"/>
  <c r="AA322" i="3"/>
  <c r="Z322" i="3"/>
  <c r="Y322" i="3"/>
  <c r="W322" i="3"/>
  <c r="V322" i="3"/>
  <c r="U322" i="3"/>
  <c r="AF321" i="3"/>
  <c r="AE321" i="3"/>
  <c r="AD321" i="3"/>
  <c r="AC321" i="3"/>
  <c r="AB321" i="3"/>
  <c r="AA321" i="3"/>
  <c r="Z321" i="3"/>
  <c r="Y321" i="3"/>
  <c r="W321" i="3"/>
  <c r="V321" i="3"/>
  <c r="U321" i="3"/>
  <c r="AF320" i="3"/>
  <c r="AE320" i="3"/>
  <c r="AD320" i="3"/>
  <c r="AC320" i="3"/>
  <c r="AB320" i="3"/>
  <c r="AA320" i="3"/>
  <c r="Z320" i="3"/>
  <c r="Y320" i="3"/>
  <c r="W320" i="3"/>
  <c r="V320" i="3"/>
  <c r="U320" i="3"/>
  <c r="AF319" i="3"/>
  <c r="AE319" i="3"/>
  <c r="AD319" i="3"/>
  <c r="AC319" i="3"/>
  <c r="AB319" i="3"/>
  <c r="AA319" i="3"/>
  <c r="Z319" i="3"/>
  <c r="Y319" i="3"/>
  <c r="W319" i="3"/>
  <c r="V319" i="3"/>
  <c r="U319" i="3"/>
  <c r="AF318" i="3"/>
  <c r="AE318" i="3"/>
  <c r="AD318" i="3"/>
  <c r="AC318" i="3"/>
  <c r="AB318" i="3"/>
  <c r="AA318" i="3"/>
  <c r="Z318" i="3"/>
  <c r="Y318" i="3"/>
  <c r="W318" i="3"/>
  <c r="V318" i="3"/>
  <c r="U318" i="3"/>
  <c r="AF317" i="3"/>
  <c r="AE317" i="3"/>
  <c r="AD317" i="3"/>
  <c r="AC317" i="3"/>
  <c r="AB317" i="3"/>
  <c r="AA317" i="3"/>
  <c r="Z317" i="3"/>
  <c r="Y317" i="3"/>
  <c r="W317" i="3"/>
  <c r="V317" i="3"/>
  <c r="U317" i="3"/>
  <c r="AF316" i="3"/>
  <c r="AE316" i="3"/>
  <c r="AD316" i="3"/>
  <c r="AC316" i="3"/>
  <c r="AB316" i="3"/>
  <c r="AA316" i="3"/>
  <c r="Z316" i="3"/>
  <c r="Y316" i="3"/>
  <c r="W316" i="3"/>
  <c r="V316" i="3"/>
  <c r="U316" i="3"/>
  <c r="AF315" i="3"/>
  <c r="AE315" i="3"/>
  <c r="AD315" i="3"/>
  <c r="AC315" i="3"/>
  <c r="AB315" i="3"/>
  <c r="AA315" i="3"/>
  <c r="Z315" i="3"/>
  <c r="Y315" i="3"/>
  <c r="W315" i="3"/>
  <c r="V315" i="3"/>
  <c r="U315" i="3"/>
  <c r="AF314" i="3"/>
  <c r="AE314" i="3"/>
  <c r="AD314" i="3"/>
  <c r="AC314" i="3"/>
  <c r="AB314" i="3"/>
  <c r="AA314" i="3"/>
  <c r="Z314" i="3"/>
  <c r="Y314" i="3"/>
  <c r="W314" i="3"/>
  <c r="V314" i="3"/>
  <c r="U314" i="3"/>
  <c r="AF313" i="3"/>
  <c r="AE313" i="3"/>
  <c r="AD313" i="3"/>
  <c r="AC313" i="3"/>
  <c r="AB313" i="3"/>
  <c r="AA313" i="3"/>
  <c r="Z313" i="3"/>
  <c r="Y313" i="3"/>
  <c r="W313" i="3"/>
  <c r="V313" i="3"/>
  <c r="U313" i="3"/>
  <c r="AF312" i="3"/>
  <c r="AE312" i="3"/>
  <c r="AD312" i="3"/>
  <c r="AC312" i="3"/>
  <c r="AB312" i="3"/>
  <c r="AA312" i="3"/>
  <c r="Z312" i="3"/>
  <c r="Y312" i="3"/>
  <c r="W312" i="3"/>
  <c r="V312" i="3"/>
  <c r="U312" i="3"/>
  <c r="AF311" i="3"/>
  <c r="AE311" i="3"/>
  <c r="AD311" i="3"/>
  <c r="AC311" i="3"/>
  <c r="AB311" i="3"/>
  <c r="AA311" i="3"/>
  <c r="Z311" i="3"/>
  <c r="Y311" i="3"/>
  <c r="W311" i="3"/>
  <c r="V311" i="3"/>
  <c r="U311" i="3"/>
  <c r="AF310" i="3"/>
  <c r="AE310" i="3"/>
  <c r="AD310" i="3"/>
  <c r="AC310" i="3"/>
  <c r="AB310" i="3"/>
  <c r="AA310" i="3"/>
  <c r="Z310" i="3"/>
  <c r="Y310" i="3"/>
  <c r="W310" i="3"/>
  <c r="V310" i="3"/>
  <c r="U310" i="3"/>
  <c r="AF309" i="3"/>
  <c r="AE309" i="3"/>
  <c r="AD309" i="3"/>
  <c r="AC309" i="3"/>
  <c r="AB309" i="3"/>
  <c r="AA309" i="3"/>
  <c r="Z309" i="3"/>
  <c r="Y309" i="3"/>
  <c r="W309" i="3"/>
  <c r="V309" i="3"/>
  <c r="U309" i="3"/>
  <c r="AF308" i="3"/>
  <c r="AE308" i="3"/>
  <c r="AD308" i="3"/>
  <c r="AC308" i="3"/>
  <c r="AB308" i="3"/>
  <c r="AA308" i="3"/>
  <c r="Z308" i="3"/>
  <c r="Y308" i="3"/>
  <c r="W308" i="3"/>
  <c r="V308" i="3"/>
  <c r="U308" i="3"/>
  <c r="AF307" i="3"/>
  <c r="AE307" i="3"/>
  <c r="AD307" i="3"/>
  <c r="AC307" i="3"/>
  <c r="AB307" i="3"/>
  <c r="AA307" i="3"/>
  <c r="Z307" i="3"/>
  <c r="Y307" i="3"/>
  <c r="W307" i="3"/>
  <c r="V307" i="3"/>
  <c r="U307" i="3"/>
  <c r="AF306" i="3"/>
  <c r="AE306" i="3"/>
  <c r="AD306" i="3"/>
  <c r="AC306" i="3"/>
  <c r="AB306" i="3"/>
  <c r="AA306" i="3"/>
  <c r="Z306" i="3"/>
  <c r="Y306" i="3"/>
  <c r="W306" i="3"/>
  <c r="V306" i="3"/>
  <c r="U306" i="3"/>
  <c r="AF305" i="3"/>
  <c r="AE305" i="3"/>
  <c r="AD305" i="3"/>
  <c r="AC305" i="3"/>
  <c r="AB305" i="3"/>
  <c r="AA305" i="3"/>
  <c r="Z305" i="3"/>
  <c r="Y305" i="3"/>
  <c r="W305" i="3"/>
  <c r="V305" i="3"/>
  <c r="U305" i="3"/>
  <c r="AF304" i="3"/>
  <c r="AE304" i="3"/>
  <c r="AD304" i="3"/>
  <c r="AC304" i="3"/>
  <c r="AB304" i="3"/>
  <c r="AA304" i="3"/>
  <c r="Z304" i="3"/>
  <c r="Y304" i="3"/>
  <c r="W304" i="3"/>
  <c r="V304" i="3"/>
  <c r="U304" i="3"/>
  <c r="AF303" i="3"/>
  <c r="AE303" i="3"/>
  <c r="AD303" i="3"/>
  <c r="AC303" i="3"/>
  <c r="AB303" i="3"/>
  <c r="AA303" i="3"/>
  <c r="Z303" i="3"/>
  <c r="Y303" i="3"/>
  <c r="W303" i="3"/>
  <c r="V303" i="3"/>
  <c r="U303" i="3"/>
  <c r="AF302" i="3"/>
  <c r="AE302" i="3"/>
  <c r="AD302" i="3"/>
  <c r="AC302" i="3"/>
  <c r="AB302" i="3"/>
  <c r="AA302" i="3"/>
  <c r="Z302" i="3"/>
  <c r="Y302" i="3"/>
  <c r="W302" i="3"/>
  <c r="V302" i="3"/>
  <c r="U302" i="3"/>
  <c r="AF296" i="3"/>
  <c r="AE296" i="3"/>
  <c r="AD296" i="3"/>
  <c r="AC296" i="3"/>
  <c r="AB296" i="3"/>
  <c r="AA296" i="3"/>
  <c r="Z296" i="3"/>
  <c r="Y296" i="3"/>
  <c r="W296" i="3"/>
  <c r="V296" i="3"/>
  <c r="AF295" i="3"/>
  <c r="AE295" i="3"/>
  <c r="AD295" i="3"/>
  <c r="AC295" i="3"/>
  <c r="AB295" i="3"/>
  <c r="AA295" i="3"/>
  <c r="Z295" i="3"/>
  <c r="Y295" i="3"/>
  <c r="W295" i="3"/>
  <c r="V295" i="3"/>
  <c r="U295" i="3"/>
  <c r="AF294" i="3"/>
  <c r="AE294" i="3"/>
  <c r="AD294" i="3"/>
  <c r="AC294" i="3"/>
  <c r="AB294" i="3"/>
  <c r="AA294" i="3"/>
  <c r="Z294" i="3"/>
  <c r="Y294" i="3"/>
  <c r="W294" i="3"/>
  <c r="V294" i="3"/>
  <c r="U294" i="3"/>
  <c r="AF293" i="3"/>
  <c r="AE293" i="3"/>
  <c r="AD293" i="3"/>
  <c r="AC293" i="3"/>
  <c r="AB293" i="3"/>
  <c r="AA293" i="3"/>
  <c r="Z293" i="3"/>
  <c r="Y293" i="3"/>
  <c r="W293" i="3"/>
  <c r="V293" i="3"/>
  <c r="U293" i="3"/>
  <c r="AF292" i="3"/>
  <c r="AE292" i="3"/>
  <c r="AD292" i="3"/>
  <c r="AC292" i="3"/>
  <c r="AB292" i="3"/>
  <c r="AA292" i="3"/>
  <c r="Z292" i="3"/>
  <c r="Y292" i="3"/>
  <c r="W292" i="3"/>
  <c r="V292" i="3"/>
  <c r="U292" i="3"/>
  <c r="AF291" i="3"/>
  <c r="AE291" i="3"/>
  <c r="AD291" i="3"/>
  <c r="AC291" i="3"/>
  <c r="AB291" i="3"/>
  <c r="AA291" i="3"/>
  <c r="Z291" i="3"/>
  <c r="Y291" i="3"/>
  <c r="W291" i="3"/>
  <c r="V291" i="3"/>
  <c r="U291" i="3"/>
  <c r="AG290" i="3"/>
  <c r="AF290" i="3"/>
  <c r="AE290" i="3"/>
  <c r="AD290" i="3"/>
  <c r="AC290" i="3"/>
  <c r="AB290" i="3"/>
  <c r="AA290" i="3"/>
  <c r="Z290" i="3"/>
  <c r="Y290" i="3"/>
  <c r="W290" i="3"/>
  <c r="V290" i="3"/>
  <c r="U290" i="3"/>
  <c r="AF289" i="3"/>
  <c r="AE289" i="3"/>
  <c r="AD289" i="3"/>
  <c r="AC289" i="3"/>
  <c r="AB289" i="3"/>
  <c r="AA289" i="3"/>
  <c r="Z289" i="3"/>
  <c r="Y289" i="3"/>
  <c r="W289" i="3"/>
  <c r="V289" i="3"/>
  <c r="U289" i="3"/>
  <c r="AF288" i="3"/>
  <c r="AE288" i="3"/>
  <c r="AD288" i="3"/>
  <c r="AC288" i="3"/>
  <c r="AB288" i="3"/>
  <c r="AA288" i="3"/>
  <c r="Z288" i="3"/>
  <c r="Y288" i="3"/>
  <c r="W288" i="3"/>
  <c r="V288" i="3"/>
  <c r="U288" i="3"/>
  <c r="AF287" i="3"/>
  <c r="AE287" i="3"/>
  <c r="AD287" i="3"/>
  <c r="AC287" i="3"/>
  <c r="AB287" i="3"/>
  <c r="AA287" i="3"/>
  <c r="Z287" i="3"/>
  <c r="Y287" i="3"/>
  <c r="W287" i="3"/>
  <c r="V287" i="3"/>
  <c r="U287" i="3"/>
  <c r="AF286" i="3"/>
  <c r="AE286" i="3"/>
  <c r="AD286" i="3"/>
  <c r="AC286" i="3"/>
  <c r="AB286" i="3"/>
  <c r="AA286" i="3"/>
  <c r="Z286" i="3"/>
  <c r="Y286" i="3"/>
  <c r="W286" i="3"/>
  <c r="V286" i="3"/>
  <c r="U286" i="3"/>
  <c r="AG285" i="3"/>
  <c r="AF285" i="3"/>
  <c r="AE285" i="3"/>
  <c r="AD285" i="3"/>
  <c r="AC285" i="3"/>
  <c r="AB285" i="3"/>
  <c r="AA285" i="3"/>
  <c r="Z285" i="3"/>
  <c r="Y285" i="3"/>
  <c r="W285" i="3"/>
  <c r="V285" i="3"/>
  <c r="U285" i="3"/>
  <c r="AF284" i="3"/>
  <c r="AE284" i="3"/>
  <c r="AD284" i="3"/>
  <c r="AC284" i="3"/>
  <c r="AB284" i="3"/>
  <c r="AA284" i="3"/>
  <c r="Z284" i="3"/>
  <c r="Y284" i="3"/>
  <c r="W284" i="3"/>
  <c r="V284" i="3"/>
  <c r="U284" i="3"/>
  <c r="AF283" i="3"/>
  <c r="AE283" i="3"/>
  <c r="AD283" i="3"/>
  <c r="AC283" i="3"/>
  <c r="AB283" i="3"/>
  <c r="AA283" i="3"/>
  <c r="Z283" i="3"/>
  <c r="Y283" i="3"/>
  <c r="W283" i="3"/>
  <c r="V283" i="3"/>
  <c r="U283" i="3"/>
  <c r="AF282" i="3"/>
  <c r="AE282" i="3"/>
  <c r="AD282" i="3"/>
  <c r="AC282" i="3"/>
  <c r="AB282" i="3"/>
  <c r="AA282" i="3"/>
  <c r="Z282" i="3"/>
  <c r="Y282" i="3"/>
  <c r="W282" i="3"/>
  <c r="V282" i="3"/>
  <c r="U282" i="3"/>
  <c r="AF281" i="3"/>
  <c r="AE281" i="3"/>
  <c r="AD281" i="3"/>
  <c r="AC281" i="3"/>
  <c r="AB281" i="3"/>
  <c r="AA281" i="3"/>
  <c r="Z281" i="3"/>
  <c r="Y281" i="3"/>
  <c r="W281" i="3"/>
  <c r="V281" i="3"/>
  <c r="U281" i="3"/>
  <c r="AF280" i="3"/>
  <c r="AE280" i="3"/>
  <c r="AD280" i="3"/>
  <c r="AC280" i="3"/>
  <c r="AB280" i="3"/>
  <c r="AA280" i="3"/>
  <c r="Z280" i="3"/>
  <c r="Y280" i="3"/>
  <c r="W280" i="3"/>
  <c r="V280" i="3"/>
  <c r="U280" i="3"/>
  <c r="AF279" i="3"/>
  <c r="AE279" i="3"/>
  <c r="AD279" i="3"/>
  <c r="AC279" i="3"/>
  <c r="AB279" i="3"/>
  <c r="AA279" i="3"/>
  <c r="Z279" i="3"/>
  <c r="Y279" i="3"/>
  <c r="W279" i="3"/>
  <c r="V279" i="3"/>
  <c r="U279" i="3"/>
  <c r="AF278" i="3"/>
  <c r="AE278" i="3"/>
  <c r="AD278" i="3"/>
  <c r="AC278" i="3"/>
  <c r="AB278" i="3"/>
  <c r="AA278" i="3"/>
  <c r="Z278" i="3"/>
  <c r="Y278" i="3"/>
  <c r="W278" i="3"/>
  <c r="V278" i="3"/>
  <c r="U278" i="3"/>
  <c r="AF277" i="3"/>
  <c r="AE277" i="3"/>
  <c r="AD277" i="3"/>
  <c r="AC277" i="3"/>
  <c r="AB277" i="3"/>
  <c r="AA277" i="3"/>
  <c r="Z277" i="3"/>
  <c r="Y277" i="3"/>
  <c r="W277" i="3"/>
  <c r="V277" i="3"/>
  <c r="U277" i="3"/>
  <c r="AF276" i="3"/>
  <c r="AE276" i="3"/>
  <c r="AD276" i="3"/>
  <c r="AC276" i="3"/>
  <c r="AB276" i="3"/>
  <c r="AA276" i="3"/>
  <c r="Z276" i="3"/>
  <c r="Y276" i="3"/>
  <c r="W276" i="3"/>
  <c r="V276" i="3"/>
  <c r="U276" i="3"/>
  <c r="AF275" i="3"/>
  <c r="AE275" i="3"/>
  <c r="AD275" i="3"/>
  <c r="AC275" i="3"/>
  <c r="AB275" i="3"/>
  <c r="AA275" i="3"/>
  <c r="Z275" i="3"/>
  <c r="Y275" i="3"/>
  <c r="W275" i="3"/>
  <c r="V275" i="3"/>
  <c r="U275" i="3"/>
  <c r="AF274" i="3"/>
  <c r="AE274" i="3"/>
  <c r="AD274" i="3"/>
  <c r="AC274" i="3"/>
  <c r="AB274" i="3"/>
  <c r="AA274" i="3"/>
  <c r="Z274" i="3"/>
  <c r="Y274" i="3"/>
  <c r="W274" i="3"/>
  <c r="V274" i="3"/>
  <c r="U274" i="3"/>
  <c r="AF273" i="3"/>
  <c r="AE273" i="3"/>
  <c r="AD273" i="3"/>
  <c r="AC273" i="3"/>
  <c r="AB273" i="3"/>
  <c r="AA273" i="3"/>
  <c r="Z273" i="3"/>
  <c r="Y273" i="3"/>
  <c r="W273" i="3"/>
  <c r="V273" i="3"/>
  <c r="U273" i="3"/>
  <c r="AF272" i="3"/>
  <c r="AE272" i="3"/>
  <c r="AD272" i="3"/>
  <c r="AC272" i="3"/>
  <c r="AB272" i="3"/>
  <c r="AA272" i="3"/>
  <c r="Z272" i="3"/>
  <c r="Y272" i="3"/>
  <c r="W272" i="3"/>
  <c r="V272" i="3"/>
  <c r="U272" i="3"/>
  <c r="AF271" i="3"/>
  <c r="AE271" i="3"/>
  <c r="AD271" i="3"/>
  <c r="AC271" i="3"/>
  <c r="AB271" i="3"/>
  <c r="AA271" i="3"/>
  <c r="Z271" i="3"/>
  <c r="Y271" i="3"/>
  <c r="W271" i="3"/>
  <c r="V271" i="3"/>
  <c r="U271" i="3"/>
  <c r="AF270" i="3"/>
  <c r="AE270" i="3"/>
  <c r="AD270" i="3"/>
  <c r="AC270" i="3"/>
  <c r="AB270" i="3"/>
  <c r="AA270" i="3"/>
  <c r="Z270" i="3"/>
  <c r="Y270" i="3"/>
  <c r="W270" i="3"/>
  <c r="V270" i="3"/>
  <c r="U270" i="3"/>
  <c r="AF269" i="3"/>
  <c r="AE269" i="3"/>
  <c r="AD269" i="3"/>
  <c r="AC269" i="3"/>
  <c r="AB269" i="3"/>
  <c r="AA269" i="3"/>
  <c r="Z269" i="3"/>
  <c r="Y269" i="3"/>
  <c r="W269" i="3"/>
  <c r="V269" i="3"/>
  <c r="U269" i="3"/>
  <c r="AF268" i="3"/>
  <c r="AE268" i="3"/>
  <c r="AD268" i="3"/>
  <c r="AC268" i="3"/>
  <c r="AB268" i="3"/>
  <c r="AA268" i="3"/>
  <c r="Z268" i="3"/>
  <c r="Y268" i="3"/>
  <c r="W268" i="3"/>
  <c r="V268" i="3"/>
  <c r="U268" i="3"/>
  <c r="AF267" i="3"/>
  <c r="AE267" i="3"/>
  <c r="AD267" i="3"/>
  <c r="AC267" i="3"/>
  <c r="AB267" i="3"/>
  <c r="AA267" i="3"/>
  <c r="Z267" i="3"/>
  <c r="Y267" i="3"/>
  <c r="W267" i="3"/>
  <c r="V267" i="3"/>
  <c r="U267" i="3"/>
  <c r="AG266" i="3"/>
  <c r="AF266" i="3"/>
  <c r="AE266" i="3"/>
  <c r="AD266" i="3"/>
  <c r="AC266" i="3"/>
  <c r="AB266" i="3"/>
  <c r="AA266" i="3"/>
  <c r="Z266" i="3"/>
  <c r="Y266" i="3"/>
  <c r="W266" i="3"/>
  <c r="V266" i="3"/>
  <c r="U266" i="3"/>
  <c r="AF265" i="3"/>
  <c r="AE265" i="3"/>
  <c r="AD265" i="3"/>
  <c r="AC265" i="3"/>
  <c r="AB265" i="3"/>
  <c r="AA265" i="3"/>
  <c r="Z265" i="3"/>
  <c r="Y265" i="3"/>
  <c r="W265" i="3"/>
  <c r="V265" i="3"/>
  <c r="U265" i="3"/>
  <c r="AF264" i="3"/>
  <c r="AE264" i="3"/>
  <c r="AD264" i="3"/>
  <c r="AC264" i="3"/>
  <c r="AB264" i="3"/>
  <c r="AA264" i="3"/>
  <c r="Z264" i="3"/>
  <c r="Y264" i="3"/>
  <c r="W264" i="3"/>
  <c r="V264" i="3"/>
  <c r="U264" i="3"/>
  <c r="AF263" i="3"/>
  <c r="AE263" i="3"/>
  <c r="AD263" i="3"/>
  <c r="AC263" i="3"/>
  <c r="AB263" i="3"/>
  <c r="AA263" i="3"/>
  <c r="Z263" i="3"/>
  <c r="Y263" i="3"/>
  <c r="W263" i="3"/>
  <c r="V263" i="3"/>
  <c r="U263" i="3"/>
  <c r="AF262" i="3"/>
  <c r="AE262" i="3"/>
  <c r="AD262" i="3"/>
  <c r="AC262" i="3"/>
  <c r="AB262" i="3"/>
  <c r="AA262" i="3"/>
  <c r="Z262" i="3"/>
  <c r="Y262" i="3"/>
  <c r="W262" i="3"/>
  <c r="V262" i="3"/>
  <c r="U262" i="3"/>
  <c r="AF261" i="3"/>
  <c r="AE261" i="3"/>
  <c r="AD261" i="3"/>
  <c r="AC261" i="3"/>
  <c r="AB261" i="3"/>
  <c r="AA261" i="3"/>
  <c r="Z261" i="3"/>
  <c r="Y261" i="3"/>
  <c r="W261" i="3"/>
  <c r="V261" i="3"/>
  <c r="U261" i="3"/>
  <c r="AG260" i="3"/>
  <c r="AF260" i="3"/>
  <c r="AE260" i="3"/>
  <c r="AD260" i="3"/>
  <c r="AC260" i="3"/>
  <c r="AB260" i="3"/>
  <c r="AA260" i="3"/>
  <c r="Z260" i="3"/>
  <c r="Y260" i="3"/>
  <c r="W260" i="3"/>
  <c r="V260" i="3"/>
  <c r="U260" i="3"/>
  <c r="AF259" i="3"/>
  <c r="AE259" i="3"/>
  <c r="AD259" i="3"/>
  <c r="AC259" i="3"/>
  <c r="AB259" i="3"/>
  <c r="AA259" i="3"/>
  <c r="Z259" i="3"/>
  <c r="Y259" i="3"/>
  <c r="W259" i="3"/>
  <c r="V259" i="3"/>
  <c r="U259" i="3"/>
  <c r="AF258" i="3"/>
  <c r="AE258" i="3"/>
  <c r="AD258" i="3"/>
  <c r="AC258" i="3"/>
  <c r="AB258" i="3"/>
  <c r="AA258" i="3"/>
  <c r="Z258" i="3"/>
  <c r="Y258" i="3"/>
  <c r="W258" i="3"/>
  <c r="V258" i="3"/>
  <c r="U258" i="3"/>
  <c r="AF257" i="3"/>
  <c r="AE257" i="3"/>
  <c r="AD257" i="3"/>
  <c r="AC257" i="3"/>
  <c r="AB257" i="3"/>
  <c r="AA257" i="3"/>
  <c r="Z257" i="3"/>
  <c r="Y257" i="3"/>
  <c r="W257" i="3"/>
  <c r="V257" i="3"/>
  <c r="U257" i="3"/>
  <c r="AF256" i="3"/>
  <c r="AE256" i="3"/>
  <c r="AD256" i="3"/>
  <c r="AC256" i="3"/>
  <c r="AB256" i="3"/>
  <c r="AA256" i="3"/>
  <c r="Z256" i="3"/>
  <c r="Y256" i="3"/>
  <c r="W256" i="3"/>
  <c r="V256" i="3"/>
  <c r="U256" i="3"/>
  <c r="AF255" i="3"/>
  <c r="AE255" i="3"/>
  <c r="AD255" i="3"/>
  <c r="AC255" i="3"/>
  <c r="AB255" i="3"/>
  <c r="AA255" i="3"/>
  <c r="Z255" i="3"/>
  <c r="Y255" i="3"/>
  <c r="W255" i="3"/>
  <c r="V255" i="3"/>
  <c r="U255" i="3"/>
  <c r="AF254" i="3"/>
  <c r="AE254" i="3"/>
  <c r="AD254" i="3"/>
  <c r="AC254" i="3"/>
  <c r="AB254" i="3"/>
  <c r="AA254" i="3"/>
  <c r="Z254" i="3"/>
  <c r="Y254" i="3"/>
  <c r="W254" i="3"/>
  <c r="V254" i="3"/>
  <c r="U254" i="3"/>
  <c r="AF253" i="3"/>
  <c r="AE253" i="3"/>
  <c r="AD253" i="3"/>
  <c r="AC253" i="3"/>
  <c r="AB253" i="3"/>
  <c r="AA253" i="3"/>
  <c r="Z253" i="3"/>
  <c r="Y253" i="3"/>
  <c r="W253" i="3"/>
  <c r="V253" i="3"/>
  <c r="U253" i="3"/>
  <c r="AF252" i="3"/>
  <c r="AE252" i="3"/>
  <c r="AD252" i="3"/>
  <c r="AC252" i="3"/>
  <c r="AB252" i="3"/>
  <c r="AA252" i="3"/>
  <c r="Z252" i="3"/>
  <c r="Y252" i="3"/>
  <c r="W252" i="3"/>
  <c r="V252" i="3"/>
  <c r="U252" i="3"/>
  <c r="AF251" i="3"/>
  <c r="AE251" i="3"/>
  <c r="AD251" i="3"/>
  <c r="AC251" i="3"/>
  <c r="AB251" i="3"/>
  <c r="AA251" i="3"/>
  <c r="Z251" i="3"/>
  <c r="Y251" i="3"/>
  <c r="W251" i="3"/>
  <c r="V251" i="3"/>
  <c r="U251" i="3"/>
  <c r="AF250" i="3"/>
  <c r="AE250" i="3"/>
  <c r="AD250" i="3"/>
  <c r="AC250" i="3"/>
  <c r="AB250" i="3"/>
  <c r="AA250" i="3"/>
  <c r="Z250" i="3"/>
  <c r="Y250" i="3"/>
  <c r="W250" i="3"/>
  <c r="V250" i="3"/>
  <c r="U250" i="3"/>
  <c r="AF249" i="3"/>
  <c r="AE249" i="3"/>
  <c r="AD249" i="3"/>
  <c r="AC249" i="3"/>
  <c r="AB249" i="3"/>
  <c r="AA249" i="3"/>
  <c r="Z249" i="3"/>
  <c r="Y249" i="3"/>
  <c r="W249" i="3"/>
  <c r="V249" i="3"/>
  <c r="U249" i="3"/>
  <c r="AF248" i="3"/>
  <c r="AE248" i="3"/>
  <c r="AD248" i="3"/>
  <c r="AC248" i="3"/>
  <c r="AB248" i="3"/>
  <c r="AA248" i="3"/>
  <c r="Z248" i="3"/>
  <c r="Y248" i="3"/>
  <c r="W248" i="3"/>
  <c r="V248" i="3"/>
  <c r="U248" i="3"/>
  <c r="AF247" i="3"/>
  <c r="AE247" i="3"/>
  <c r="AD247" i="3"/>
  <c r="AC247" i="3"/>
  <c r="AB247" i="3"/>
  <c r="AA247" i="3"/>
  <c r="Z247" i="3"/>
  <c r="Y247" i="3"/>
  <c r="W247" i="3"/>
  <c r="V247" i="3"/>
  <c r="U247" i="3"/>
  <c r="AF246" i="3"/>
  <c r="AE246" i="3"/>
  <c r="AD246" i="3"/>
  <c r="AC246" i="3"/>
  <c r="AB246" i="3"/>
  <c r="AA246" i="3"/>
  <c r="Z246" i="3"/>
  <c r="Y246" i="3"/>
  <c r="W246" i="3"/>
  <c r="V246" i="3"/>
  <c r="U246" i="3"/>
  <c r="AF245" i="3"/>
  <c r="AE245" i="3"/>
  <c r="AD245" i="3"/>
  <c r="AC245" i="3"/>
  <c r="AB245" i="3"/>
  <c r="AA245" i="3"/>
  <c r="Z245" i="3"/>
  <c r="Y245" i="3"/>
  <c r="W245" i="3"/>
  <c r="V245" i="3"/>
  <c r="U245" i="3"/>
  <c r="AF244" i="3"/>
  <c r="AE244" i="3"/>
  <c r="AD244" i="3"/>
  <c r="AC244" i="3"/>
  <c r="AB244" i="3"/>
  <c r="AA244" i="3"/>
  <c r="Z244" i="3"/>
  <c r="Y244" i="3"/>
  <c r="W244" i="3"/>
  <c r="V244" i="3"/>
  <c r="U244" i="3"/>
  <c r="AF243" i="3"/>
  <c r="AE243" i="3"/>
  <c r="AD243" i="3"/>
  <c r="AC243" i="3"/>
  <c r="AB243" i="3"/>
  <c r="AA243" i="3"/>
  <c r="Z243" i="3"/>
  <c r="Y243" i="3"/>
  <c r="W243" i="3"/>
  <c r="V243" i="3"/>
  <c r="U243" i="3"/>
  <c r="AF242" i="3"/>
  <c r="AE242" i="3"/>
  <c r="AD242" i="3"/>
  <c r="AC242" i="3"/>
  <c r="AB242" i="3"/>
  <c r="AA242" i="3"/>
  <c r="Z242" i="3"/>
  <c r="Y242" i="3"/>
  <c r="W242" i="3"/>
  <c r="V242" i="3"/>
  <c r="U242" i="3"/>
  <c r="AF241" i="3"/>
  <c r="AE241" i="3"/>
  <c r="AD241" i="3"/>
  <c r="AC241" i="3"/>
  <c r="AB241" i="3"/>
  <c r="AA241" i="3"/>
  <c r="Z241" i="3"/>
  <c r="Y241" i="3"/>
  <c r="W241" i="3"/>
  <c r="V241" i="3"/>
  <c r="U241" i="3"/>
  <c r="AF240" i="3"/>
  <c r="AE240" i="3"/>
  <c r="AD240" i="3"/>
  <c r="AC240" i="3"/>
  <c r="AB240" i="3"/>
  <c r="AA240" i="3"/>
  <c r="Z240" i="3"/>
  <c r="Y240" i="3"/>
  <c r="W240" i="3"/>
  <c r="V240" i="3"/>
  <c r="U240" i="3"/>
  <c r="AF239" i="3"/>
  <c r="AE239" i="3"/>
  <c r="AD239" i="3"/>
  <c r="AC239" i="3"/>
  <c r="AB239" i="3"/>
  <c r="AA239" i="3"/>
  <c r="Z239" i="3"/>
  <c r="Y239" i="3"/>
  <c r="W239" i="3"/>
  <c r="V239" i="3"/>
  <c r="U239" i="3"/>
  <c r="AF238" i="3"/>
  <c r="AE238" i="3"/>
  <c r="AD238" i="3"/>
  <c r="AC238" i="3"/>
  <c r="AB238" i="3"/>
  <c r="AA238" i="3"/>
  <c r="Z238" i="3"/>
  <c r="Y238" i="3"/>
  <c r="W238" i="3"/>
  <c r="V238" i="3"/>
  <c r="U238" i="3"/>
  <c r="AF237" i="3"/>
  <c r="AE237" i="3"/>
  <c r="AD237" i="3"/>
  <c r="AC237" i="3"/>
  <c r="AB237" i="3"/>
  <c r="AA237" i="3"/>
  <c r="Z237" i="3"/>
  <c r="Y237" i="3"/>
  <c r="W237" i="3"/>
  <c r="V237" i="3"/>
  <c r="U237" i="3"/>
  <c r="AF236" i="3"/>
  <c r="AE236" i="3"/>
  <c r="AD236" i="3"/>
  <c r="AC236" i="3"/>
  <c r="AB236" i="3"/>
  <c r="AA236" i="3"/>
  <c r="Z236" i="3"/>
  <c r="Y236" i="3"/>
  <c r="W236" i="3"/>
  <c r="V236" i="3"/>
  <c r="U236" i="3"/>
  <c r="AG235" i="3"/>
  <c r="AF235" i="3"/>
  <c r="AE235" i="3"/>
  <c r="AD235" i="3"/>
  <c r="AC235" i="3"/>
  <c r="AB235" i="3"/>
  <c r="AA235" i="3"/>
  <c r="Z235" i="3"/>
  <c r="Y235" i="3"/>
  <c r="W235" i="3"/>
  <c r="V235" i="3"/>
  <c r="U235" i="3"/>
  <c r="AF234" i="3"/>
  <c r="AE234" i="3"/>
  <c r="AD234" i="3"/>
  <c r="AC234" i="3"/>
  <c r="AB234" i="3"/>
  <c r="AA234" i="3"/>
  <c r="Z234" i="3"/>
  <c r="Y234" i="3"/>
  <c r="W234" i="3"/>
  <c r="V234" i="3"/>
  <c r="U234" i="3"/>
  <c r="AF233" i="3"/>
  <c r="AE233" i="3"/>
  <c r="AD233" i="3"/>
  <c r="AC233" i="3"/>
  <c r="AB233" i="3"/>
  <c r="AA233" i="3"/>
  <c r="Z233" i="3"/>
  <c r="Y233" i="3"/>
  <c r="W233" i="3"/>
  <c r="V233" i="3"/>
  <c r="U233" i="3"/>
  <c r="AF232" i="3"/>
  <c r="AE232" i="3"/>
  <c r="AD232" i="3"/>
  <c r="AC232" i="3"/>
  <c r="AB232" i="3"/>
  <c r="AA232" i="3"/>
  <c r="Z232" i="3"/>
  <c r="Y232" i="3"/>
  <c r="W232" i="3"/>
  <c r="V232" i="3"/>
  <c r="U232" i="3"/>
  <c r="AF231" i="3"/>
  <c r="AE231" i="3"/>
  <c r="AD231" i="3"/>
  <c r="AC231" i="3"/>
  <c r="AB231" i="3"/>
  <c r="AA231" i="3"/>
  <c r="Z231" i="3"/>
  <c r="Y231" i="3"/>
  <c r="W231" i="3"/>
  <c r="V231" i="3"/>
  <c r="U231" i="3"/>
  <c r="AF230" i="3"/>
  <c r="AE230" i="3"/>
  <c r="AD230" i="3"/>
  <c r="AC230" i="3"/>
  <c r="AB230" i="3"/>
  <c r="AA230" i="3"/>
  <c r="Z230" i="3"/>
  <c r="Y230" i="3"/>
  <c r="W230" i="3"/>
  <c r="V230" i="3"/>
  <c r="U230" i="3"/>
  <c r="AF229" i="3"/>
  <c r="AE229" i="3"/>
  <c r="AD229" i="3"/>
  <c r="AC229" i="3"/>
  <c r="AB229" i="3"/>
  <c r="AA229" i="3"/>
  <c r="Z229" i="3"/>
  <c r="Y229" i="3"/>
  <c r="W229" i="3"/>
  <c r="V229" i="3"/>
  <c r="U229" i="3"/>
  <c r="AF228" i="3"/>
  <c r="AE228" i="3"/>
  <c r="AD228" i="3"/>
  <c r="AC228" i="3"/>
  <c r="AB228" i="3"/>
  <c r="AA228" i="3"/>
  <c r="Z228" i="3"/>
  <c r="Y228" i="3"/>
  <c r="W228" i="3"/>
  <c r="V228" i="3"/>
  <c r="U228" i="3"/>
  <c r="AF227" i="3"/>
  <c r="AE227" i="3"/>
  <c r="AD227" i="3"/>
  <c r="AC227" i="3"/>
  <c r="AB227" i="3"/>
  <c r="AA227" i="3"/>
  <c r="Z227" i="3"/>
  <c r="Y227" i="3"/>
  <c r="W227" i="3"/>
  <c r="V227" i="3"/>
  <c r="U227" i="3"/>
  <c r="AF226" i="3"/>
  <c r="AE226" i="3"/>
  <c r="AD226" i="3"/>
  <c r="AC226" i="3"/>
  <c r="AB226" i="3"/>
  <c r="AA226" i="3"/>
  <c r="Z226" i="3"/>
  <c r="Y226" i="3"/>
  <c r="W226" i="3"/>
  <c r="V226" i="3"/>
  <c r="U226" i="3"/>
  <c r="AF225" i="3"/>
  <c r="AE225" i="3"/>
  <c r="AD225" i="3"/>
  <c r="AC225" i="3"/>
  <c r="AB225" i="3"/>
  <c r="AA225" i="3"/>
  <c r="Z225" i="3"/>
  <c r="Y225" i="3"/>
  <c r="W225" i="3"/>
  <c r="V225" i="3"/>
  <c r="U225" i="3"/>
  <c r="AF224" i="3"/>
  <c r="AE224" i="3"/>
  <c r="AD224" i="3"/>
  <c r="AC224" i="3"/>
  <c r="AB224" i="3"/>
  <c r="AA224" i="3"/>
  <c r="Z224" i="3"/>
  <c r="Y224" i="3"/>
  <c r="W224" i="3"/>
  <c r="V224" i="3"/>
  <c r="U224" i="3"/>
  <c r="AF223" i="3"/>
  <c r="AE223" i="3"/>
  <c r="AD223" i="3"/>
  <c r="AC223" i="3"/>
  <c r="AB223" i="3"/>
  <c r="AA223" i="3"/>
  <c r="Z223" i="3"/>
  <c r="Y223" i="3"/>
  <c r="W223" i="3"/>
  <c r="V223" i="3"/>
  <c r="U223" i="3"/>
  <c r="AF222" i="3"/>
  <c r="AE222" i="3"/>
  <c r="AD222" i="3"/>
  <c r="AC222" i="3"/>
  <c r="AB222" i="3"/>
  <c r="AA222" i="3"/>
  <c r="Z222" i="3"/>
  <c r="Y222" i="3"/>
  <c r="W222" i="3"/>
  <c r="V222" i="3"/>
  <c r="U222" i="3"/>
  <c r="AF221" i="3"/>
  <c r="AE221" i="3"/>
  <c r="AD221" i="3"/>
  <c r="AC221" i="3"/>
  <c r="AB221" i="3"/>
  <c r="AA221" i="3"/>
  <c r="Z221" i="3"/>
  <c r="Y221" i="3"/>
  <c r="W221" i="3"/>
  <c r="V221" i="3"/>
  <c r="U221" i="3"/>
  <c r="AF220" i="3"/>
  <c r="AE220" i="3"/>
  <c r="AD220" i="3"/>
  <c r="AC220" i="3"/>
  <c r="AB220" i="3"/>
  <c r="AA220" i="3"/>
  <c r="Z220" i="3"/>
  <c r="Y220" i="3"/>
  <c r="W220" i="3"/>
  <c r="V220" i="3"/>
  <c r="U220" i="3"/>
  <c r="AF219" i="3"/>
  <c r="AE219" i="3"/>
  <c r="AD219" i="3"/>
  <c r="AC219" i="3"/>
  <c r="AB219" i="3"/>
  <c r="AA219" i="3"/>
  <c r="Z219" i="3"/>
  <c r="Y219" i="3"/>
  <c r="W219" i="3"/>
  <c r="V219" i="3"/>
  <c r="U219" i="3"/>
  <c r="AF218" i="3"/>
  <c r="AE218" i="3"/>
  <c r="AD218" i="3"/>
  <c r="AC218" i="3"/>
  <c r="AB218" i="3"/>
  <c r="AA218" i="3"/>
  <c r="Z218" i="3"/>
  <c r="Y218" i="3"/>
  <c r="W218" i="3"/>
  <c r="V218" i="3"/>
  <c r="U218" i="3"/>
  <c r="AF217" i="3"/>
  <c r="AE217" i="3"/>
  <c r="AD217" i="3"/>
  <c r="AC217" i="3"/>
  <c r="AB217" i="3"/>
  <c r="AA217" i="3"/>
  <c r="Z217" i="3"/>
  <c r="Y217" i="3"/>
  <c r="W217" i="3"/>
  <c r="V217" i="3"/>
  <c r="U217" i="3"/>
  <c r="AF216" i="3"/>
  <c r="AE216" i="3"/>
  <c r="AD216" i="3"/>
  <c r="AC216" i="3"/>
  <c r="AB216" i="3"/>
  <c r="AA216" i="3"/>
  <c r="Z216" i="3"/>
  <c r="Y216" i="3"/>
  <c r="W216" i="3"/>
  <c r="V216" i="3"/>
  <c r="U216" i="3"/>
  <c r="AF215" i="3"/>
  <c r="AE215" i="3"/>
  <c r="AD215" i="3"/>
  <c r="AC215" i="3"/>
  <c r="AB215" i="3"/>
  <c r="AA215" i="3"/>
  <c r="Z215" i="3"/>
  <c r="Y215" i="3"/>
  <c r="W215" i="3"/>
  <c r="V215" i="3"/>
  <c r="U215" i="3"/>
  <c r="AF214" i="3"/>
  <c r="AE214" i="3"/>
  <c r="AD214" i="3"/>
  <c r="AC214" i="3"/>
  <c r="AB214" i="3"/>
  <c r="AA214" i="3"/>
  <c r="Z214" i="3"/>
  <c r="Y214" i="3"/>
  <c r="W214" i="3"/>
  <c r="V214" i="3"/>
  <c r="U214" i="3"/>
  <c r="AF213" i="3"/>
  <c r="AE213" i="3"/>
  <c r="AD213" i="3"/>
  <c r="AC213" i="3"/>
  <c r="AB213" i="3"/>
  <c r="AA213" i="3"/>
  <c r="Z213" i="3"/>
  <c r="Y213" i="3"/>
  <c r="W213" i="3"/>
  <c r="V213" i="3"/>
  <c r="U213" i="3"/>
  <c r="AF212" i="3"/>
  <c r="AE212" i="3"/>
  <c r="AD212" i="3"/>
  <c r="AC212" i="3"/>
  <c r="AB212" i="3"/>
  <c r="AA212" i="3"/>
  <c r="Z212" i="3"/>
  <c r="Y212" i="3"/>
  <c r="W212" i="3"/>
  <c r="V212" i="3"/>
  <c r="U212" i="3"/>
  <c r="AG211" i="3"/>
  <c r="AF211" i="3"/>
  <c r="AE211" i="3"/>
  <c r="AD211" i="3"/>
  <c r="AC211" i="3"/>
  <c r="AB211" i="3"/>
  <c r="AA211" i="3"/>
  <c r="Z211" i="3"/>
  <c r="Y211" i="3"/>
  <c r="W211" i="3"/>
  <c r="V211" i="3"/>
  <c r="U211" i="3"/>
  <c r="AF210" i="3"/>
  <c r="AE210" i="3"/>
  <c r="AD210" i="3"/>
  <c r="AC210" i="3"/>
  <c r="AB210" i="3"/>
  <c r="AA210" i="3"/>
  <c r="Z210" i="3"/>
  <c r="Y210" i="3"/>
  <c r="W210" i="3"/>
  <c r="V210" i="3"/>
  <c r="U210" i="3"/>
  <c r="AF209" i="3"/>
  <c r="AE209" i="3"/>
  <c r="AD209" i="3"/>
  <c r="AC209" i="3"/>
  <c r="AB209" i="3"/>
  <c r="AA209" i="3"/>
  <c r="Z209" i="3"/>
  <c r="Y209" i="3"/>
  <c r="W209" i="3"/>
  <c r="V209" i="3"/>
  <c r="U209" i="3"/>
  <c r="AF208" i="3"/>
  <c r="AE208" i="3"/>
  <c r="AD208" i="3"/>
  <c r="AC208" i="3"/>
  <c r="AB208" i="3"/>
  <c r="AA208" i="3"/>
  <c r="Z208" i="3"/>
  <c r="Y208" i="3"/>
  <c r="W208" i="3"/>
  <c r="V208" i="3"/>
  <c r="U208" i="3"/>
  <c r="AF207" i="3"/>
  <c r="AE207" i="3"/>
  <c r="AD207" i="3"/>
  <c r="AC207" i="3"/>
  <c r="AB207" i="3"/>
  <c r="AA207" i="3"/>
  <c r="Z207" i="3"/>
  <c r="Y207" i="3"/>
  <c r="W207" i="3"/>
  <c r="V207" i="3"/>
  <c r="U207" i="3"/>
  <c r="AF206" i="3"/>
  <c r="AE206" i="3"/>
  <c r="AD206" i="3"/>
  <c r="AC206" i="3"/>
  <c r="AB206" i="3"/>
  <c r="AA206" i="3"/>
  <c r="Z206" i="3"/>
  <c r="Y206" i="3"/>
  <c r="W206" i="3"/>
  <c r="V206" i="3"/>
  <c r="U206" i="3"/>
  <c r="AF205" i="3"/>
  <c r="AE205" i="3"/>
  <c r="AD205" i="3"/>
  <c r="AC205" i="3"/>
  <c r="AB205" i="3"/>
  <c r="AA205" i="3"/>
  <c r="Z205" i="3"/>
  <c r="Y205" i="3"/>
  <c r="W205" i="3"/>
  <c r="V205" i="3"/>
  <c r="U205" i="3"/>
  <c r="AF204" i="3"/>
  <c r="AE204" i="3"/>
  <c r="AD204" i="3"/>
  <c r="AC204" i="3"/>
  <c r="AB204" i="3"/>
  <c r="AA204" i="3"/>
  <c r="Z204" i="3"/>
  <c r="Y204" i="3"/>
  <c r="W204" i="3"/>
  <c r="V204" i="3"/>
  <c r="U204" i="3"/>
  <c r="AF203" i="3"/>
  <c r="AE203" i="3"/>
  <c r="AD203" i="3"/>
  <c r="AC203" i="3"/>
  <c r="AB203" i="3"/>
  <c r="AA203" i="3"/>
  <c r="Z203" i="3"/>
  <c r="Y203" i="3"/>
  <c r="W203" i="3"/>
  <c r="V203" i="3"/>
  <c r="U203" i="3"/>
  <c r="AF202" i="3"/>
  <c r="AE202" i="3"/>
  <c r="AD202" i="3"/>
  <c r="AC202" i="3"/>
  <c r="AB202" i="3"/>
  <c r="AA202" i="3"/>
  <c r="Z202" i="3"/>
  <c r="Y202" i="3"/>
  <c r="W202" i="3"/>
  <c r="V202" i="3"/>
  <c r="U202" i="3"/>
  <c r="AF201" i="3"/>
  <c r="AE201" i="3"/>
  <c r="AD201" i="3"/>
  <c r="AC201" i="3"/>
  <c r="AB201" i="3"/>
  <c r="AA201" i="3"/>
  <c r="Z201" i="3"/>
  <c r="Y201" i="3"/>
  <c r="W201" i="3"/>
  <c r="V201" i="3"/>
  <c r="U201" i="3"/>
  <c r="AF200" i="3"/>
  <c r="AE200" i="3"/>
  <c r="AD200" i="3"/>
  <c r="AC200" i="3"/>
  <c r="AB200" i="3"/>
  <c r="AA200" i="3"/>
  <c r="Z200" i="3"/>
  <c r="Y200" i="3"/>
  <c r="W200" i="3"/>
  <c r="V200" i="3"/>
  <c r="U200" i="3"/>
  <c r="AF199" i="3"/>
  <c r="AE199" i="3"/>
  <c r="AD199" i="3"/>
  <c r="AC199" i="3"/>
  <c r="AB199" i="3"/>
  <c r="AA199" i="3"/>
  <c r="Z199" i="3"/>
  <c r="Y199" i="3"/>
  <c r="W199" i="3"/>
  <c r="V199" i="3"/>
  <c r="U199" i="3"/>
  <c r="AF198" i="3"/>
  <c r="AE198" i="3"/>
  <c r="AD198" i="3"/>
  <c r="AC198" i="3"/>
  <c r="AB198" i="3"/>
  <c r="AA198" i="3"/>
  <c r="Z198" i="3"/>
  <c r="Y198" i="3"/>
  <c r="W198" i="3"/>
  <c r="V198" i="3"/>
  <c r="U198" i="3"/>
  <c r="AF197" i="3"/>
  <c r="AE197" i="3"/>
  <c r="AD197" i="3"/>
  <c r="AC197" i="3"/>
  <c r="AB197" i="3"/>
  <c r="AA197" i="3"/>
  <c r="Z197" i="3"/>
  <c r="Y197" i="3"/>
  <c r="W197" i="3"/>
  <c r="V197" i="3"/>
  <c r="U197" i="3"/>
  <c r="AF196" i="3"/>
  <c r="AE196" i="3"/>
  <c r="AD196" i="3"/>
  <c r="AC196" i="3"/>
  <c r="AB196" i="3"/>
  <c r="AA196" i="3"/>
  <c r="Z196" i="3"/>
  <c r="Y196" i="3"/>
  <c r="W196" i="3"/>
  <c r="V196" i="3"/>
  <c r="U196" i="3"/>
  <c r="AF195" i="3"/>
  <c r="AE195" i="3"/>
  <c r="AD195" i="3"/>
  <c r="AC195" i="3"/>
  <c r="AB195" i="3"/>
  <c r="AA195" i="3"/>
  <c r="Z195" i="3"/>
  <c r="Y195" i="3"/>
  <c r="W195" i="3"/>
  <c r="V195" i="3"/>
  <c r="U195" i="3"/>
  <c r="AF194" i="3"/>
  <c r="AE194" i="3"/>
  <c r="AD194" i="3"/>
  <c r="AC194" i="3"/>
  <c r="AB194" i="3"/>
  <c r="AA194" i="3"/>
  <c r="Z194" i="3"/>
  <c r="Y194" i="3"/>
  <c r="W194" i="3"/>
  <c r="V194" i="3"/>
  <c r="U194" i="3"/>
  <c r="AF193" i="3"/>
  <c r="AE193" i="3"/>
  <c r="AD193" i="3"/>
  <c r="AC193" i="3"/>
  <c r="AB193" i="3"/>
  <c r="AA193" i="3"/>
  <c r="Z193" i="3"/>
  <c r="Y193" i="3"/>
  <c r="W193" i="3"/>
  <c r="V193" i="3"/>
  <c r="U193" i="3"/>
  <c r="AF192" i="3"/>
  <c r="AE192" i="3"/>
  <c r="AD192" i="3"/>
  <c r="AC192" i="3"/>
  <c r="AB192" i="3"/>
  <c r="AA192" i="3"/>
  <c r="Z192" i="3"/>
  <c r="Y192" i="3"/>
  <c r="W192" i="3"/>
  <c r="V192" i="3"/>
  <c r="U192" i="3"/>
  <c r="AF191" i="3"/>
  <c r="AE191" i="3"/>
  <c r="AD191" i="3"/>
  <c r="AC191" i="3"/>
  <c r="AB191" i="3"/>
  <c r="AA191" i="3"/>
  <c r="Z191" i="3"/>
  <c r="Y191" i="3"/>
  <c r="W191" i="3"/>
  <c r="V191" i="3"/>
  <c r="U191" i="3"/>
  <c r="AF190" i="3"/>
  <c r="AE190" i="3"/>
  <c r="AD190" i="3"/>
  <c r="AC190" i="3"/>
  <c r="AB190" i="3"/>
  <c r="AA190" i="3"/>
  <c r="Z190" i="3"/>
  <c r="Y190" i="3"/>
  <c r="W190" i="3"/>
  <c r="V190" i="3"/>
  <c r="U190" i="3"/>
  <c r="AF189" i="3"/>
  <c r="AE189" i="3"/>
  <c r="AD189" i="3"/>
  <c r="AC189" i="3"/>
  <c r="AB189" i="3"/>
  <c r="AA189" i="3"/>
  <c r="Z189" i="3"/>
  <c r="Y189" i="3"/>
  <c r="W189" i="3"/>
  <c r="V189" i="3"/>
  <c r="U189" i="3"/>
  <c r="AF188" i="3"/>
  <c r="AE188" i="3"/>
  <c r="AD188" i="3"/>
  <c r="AC188" i="3"/>
  <c r="AB188" i="3"/>
  <c r="AA188" i="3"/>
  <c r="Z188" i="3"/>
  <c r="Y188" i="3"/>
  <c r="W188" i="3"/>
  <c r="V188" i="3"/>
  <c r="U188" i="3"/>
  <c r="AG187" i="3"/>
  <c r="AF187" i="3"/>
  <c r="AE187" i="3"/>
  <c r="AD187" i="3"/>
  <c r="AC187" i="3"/>
  <c r="AB187" i="3"/>
  <c r="AA187" i="3"/>
  <c r="Z187" i="3"/>
  <c r="Y187" i="3"/>
  <c r="W187" i="3"/>
  <c r="V187" i="3"/>
  <c r="U187" i="3"/>
  <c r="AG186" i="3"/>
  <c r="AF186" i="3"/>
  <c r="AE186" i="3"/>
  <c r="AD186" i="3"/>
  <c r="AC186" i="3"/>
  <c r="AB186" i="3"/>
  <c r="AA186" i="3"/>
  <c r="Z186" i="3"/>
  <c r="Y186" i="3"/>
  <c r="W186" i="3"/>
  <c r="V186" i="3"/>
  <c r="U186" i="3"/>
  <c r="AF185" i="3"/>
  <c r="AE185" i="3"/>
  <c r="AD185" i="3"/>
  <c r="AC185" i="3"/>
  <c r="AB185" i="3"/>
  <c r="AA185" i="3"/>
  <c r="Z185" i="3"/>
  <c r="Y185" i="3"/>
  <c r="W185" i="3"/>
  <c r="V185" i="3"/>
  <c r="U185" i="3"/>
  <c r="AF184" i="3"/>
  <c r="AE184" i="3"/>
  <c r="AD184" i="3"/>
  <c r="AC184" i="3"/>
  <c r="AB184" i="3"/>
  <c r="AA184" i="3"/>
  <c r="Z184" i="3"/>
  <c r="Y184" i="3"/>
  <c r="W184" i="3"/>
  <c r="V184" i="3"/>
  <c r="U184" i="3"/>
  <c r="AF183" i="3"/>
  <c r="AE183" i="3"/>
  <c r="AD183" i="3"/>
  <c r="AC183" i="3"/>
  <c r="AB183" i="3"/>
  <c r="AA183" i="3"/>
  <c r="Z183" i="3"/>
  <c r="Y183" i="3"/>
  <c r="W183" i="3"/>
  <c r="V183" i="3"/>
  <c r="U183" i="3"/>
  <c r="AG182" i="3"/>
  <c r="AF182" i="3"/>
  <c r="AE182" i="3"/>
  <c r="AD182" i="3"/>
  <c r="AC182" i="3"/>
  <c r="AB182" i="3"/>
  <c r="AA182" i="3"/>
  <c r="Z182" i="3"/>
  <c r="Y182" i="3"/>
  <c r="W182" i="3"/>
  <c r="V182" i="3"/>
  <c r="U182" i="3"/>
  <c r="AF181" i="3"/>
  <c r="AE181" i="3"/>
  <c r="AD181" i="3"/>
  <c r="AC181" i="3"/>
  <c r="AB181" i="3"/>
  <c r="AA181" i="3"/>
  <c r="Z181" i="3"/>
  <c r="Y181" i="3"/>
  <c r="W181" i="3"/>
  <c r="V181" i="3"/>
  <c r="U181" i="3"/>
  <c r="AF180" i="3"/>
  <c r="AE180" i="3"/>
  <c r="AD180" i="3"/>
  <c r="AC180" i="3"/>
  <c r="AB180" i="3"/>
  <c r="AA180" i="3"/>
  <c r="Z180" i="3"/>
  <c r="Y180" i="3"/>
  <c r="W180" i="3"/>
  <c r="V180" i="3"/>
  <c r="U180" i="3"/>
  <c r="AG179" i="3"/>
  <c r="AF179" i="3"/>
  <c r="AE179" i="3"/>
  <c r="AD179" i="3"/>
  <c r="AC179" i="3"/>
  <c r="AB179" i="3"/>
  <c r="AA179" i="3"/>
  <c r="Z179" i="3"/>
  <c r="Y179" i="3"/>
  <c r="W179" i="3"/>
  <c r="V179" i="3"/>
  <c r="U179" i="3"/>
  <c r="AF178" i="3"/>
  <c r="AE178" i="3"/>
  <c r="AD178" i="3"/>
  <c r="AC178" i="3"/>
  <c r="AB178" i="3"/>
  <c r="AA178" i="3"/>
  <c r="Z178" i="3"/>
  <c r="Y178" i="3"/>
  <c r="W178" i="3"/>
  <c r="V178" i="3"/>
  <c r="U178" i="3"/>
  <c r="AF177" i="3"/>
  <c r="AE177" i="3"/>
  <c r="AD177" i="3"/>
  <c r="AC177" i="3"/>
  <c r="AB177" i="3"/>
  <c r="AA177" i="3"/>
  <c r="Z177" i="3"/>
  <c r="Y177" i="3"/>
  <c r="W177" i="3"/>
  <c r="V177" i="3"/>
  <c r="U177" i="3"/>
  <c r="AF176" i="3"/>
  <c r="AE176" i="3"/>
  <c r="AD176" i="3"/>
  <c r="AC176" i="3"/>
  <c r="AB176" i="3"/>
  <c r="AA176" i="3"/>
  <c r="Z176" i="3"/>
  <c r="Y176" i="3"/>
  <c r="W176" i="3"/>
  <c r="V176" i="3"/>
  <c r="U176" i="3"/>
  <c r="AF175" i="3"/>
  <c r="AE175" i="3"/>
  <c r="AD175" i="3"/>
  <c r="AC175" i="3"/>
  <c r="AB175" i="3"/>
  <c r="AA175" i="3"/>
  <c r="Z175" i="3"/>
  <c r="Y175" i="3"/>
  <c r="W175" i="3"/>
  <c r="V175" i="3"/>
  <c r="U175" i="3"/>
  <c r="AF174" i="3"/>
  <c r="AE174" i="3"/>
  <c r="AD174" i="3"/>
  <c r="AC174" i="3"/>
  <c r="AB174" i="3"/>
  <c r="AA174" i="3"/>
  <c r="Z174" i="3"/>
  <c r="Y174" i="3"/>
  <c r="W174" i="3"/>
  <c r="V174" i="3"/>
  <c r="U174" i="3"/>
  <c r="AF173" i="3"/>
  <c r="AE173" i="3"/>
  <c r="AD173" i="3"/>
  <c r="AC173" i="3"/>
  <c r="AB173" i="3"/>
  <c r="AA173" i="3"/>
  <c r="Z173" i="3"/>
  <c r="Y173" i="3"/>
  <c r="W173" i="3"/>
  <c r="V173" i="3"/>
  <c r="U173" i="3"/>
  <c r="AG172" i="3"/>
  <c r="AF172" i="3"/>
  <c r="AE172" i="3"/>
  <c r="AD172" i="3"/>
  <c r="AC172" i="3"/>
  <c r="AB172" i="3"/>
  <c r="AA172" i="3"/>
  <c r="Z172" i="3"/>
  <c r="Y172" i="3"/>
  <c r="W172" i="3"/>
  <c r="V172" i="3"/>
  <c r="U172" i="3"/>
  <c r="AG171" i="3"/>
  <c r="AF171" i="3"/>
  <c r="AE171" i="3"/>
  <c r="AC171" i="3"/>
  <c r="AB171" i="3"/>
  <c r="AA171" i="3"/>
  <c r="Z171" i="3"/>
  <c r="Y171" i="3"/>
  <c r="W171" i="3"/>
  <c r="V171" i="3"/>
  <c r="U171" i="3"/>
  <c r="AF170" i="3"/>
  <c r="AE170" i="3"/>
  <c r="AC170" i="3"/>
  <c r="AB170" i="3"/>
  <c r="AA170" i="3"/>
  <c r="Z170" i="3"/>
  <c r="Y170" i="3"/>
  <c r="W170" i="3"/>
  <c r="V170" i="3"/>
  <c r="U170" i="3"/>
  <c r="AF169" i="3"/>
  <c r="AE169" i="3"/>
  <c r="AC169" i="3"/>
  <c r="AB169" i="3"/>
  <c r="AA169" i="3"/>
  <c r="Z169" i="3"/>
  <c r="Y169" i="3"/>
  <c r="W169" i="3"/>
  <c r="V169" i="3"/>
  <c r="U169" i="3"/>
  <c r="AF168" i="3"/>
  <c r="AE168" i="3"/>
  <c r="AC168" i="3"/>
  <c r="AB168" i="3"/>
  <c r="AA168" i="3"/>
  <c r="Z168" i="3"/>
  <c r="Y168" i="3"/>
  <c r="W168" i="3"/>
  <c r="V168" i="3"/>
  <c r="U168" i="3"/>
  <c r="AF167" i="3"/>
  <c r="AE167" i="3"/>
  <c r="AC167" i="3"/>
  <c r="AB167" i="3"/>
  <c r="AA167" i="3"/>
  <c r="Z167" i="3"/>
  <c r="Y167" i="3"/>
  <c r="W167" i="3"/>
  <c r="V167" i="3"/>
  <c r="U167" i="3"/>
  <c r="AF165" i="3"/>
  <c r="AE165" i="3"/>
  <c r="AD165" i="3"/>
  <c r="AC165" i="3"/>
  <c r="AB165" i="3"/>
  <c r="AA165" i="3"/>
  <c r="Z165" i="3"/>
  <c r="Y165" i="3"/>
  <c r="W165" i="3"/>
  <c r="V165" i="3"/>
  <c r="U165" i="3"/>
  <c r="AF164" i="3"/>
  <c r="AE164" i="3"/>
  <c r="AD164" i="3"/>
  <c r="AC164" i="3"/>
  <c r="AB164" i="3"/>
  <c r="AA164" i="3"/>
  <c r="Z164" i="3"/>
  <c r="Y164" i="3"/>
  <c r="W164" i="3"/>
  <c r="V164" i="3"/>
  <c r="U164" i="3"/>
  <c r="AF163" i="3"/>
  <c r="AE163" i="3"/>
  <c r="AD163" i="3"/>
  <c r="AC163" i="3"/>
  <c r="AB163" i="3"/>
  <c r="AA163" i="3"/>
  <c r="Z163" i="3"/>
  <c r="Y163" i="3"/>
  <c r="W163" i="3"/>
  <c r="V163" i="3"/>
  <c r="U163" i="3"/>
  <c r="AF162" i="3"/>
  <c r="AE162" i="3"/>
  <c r="AD162" i="3"/>
  <c r="AC162" i="3"/>
  <c r="AB162" i="3"/>
  <c r="AA162" i="3"/>
  <c r="Z162" i="3"/>
  <c r="Y162" i="3"/>
  <c r="W162" i="3"/>
  <c r="V162" i="3"/>
  <c r="U162" i="3"/>
  <c r="AF161" i="3"/>
  <c r="AE161" i="3"/>
  <c r="AD161" i="3"/>
  <c r="AC161" i="3"/>
  <c r="AB161" i="3"/>
  <c r="AA161" i="3"/>
  <c r="Z161" i="3"/>
  <c r="Y161" i="3"/>
  <c r="W161" i="3"/>
  <c r="V161" i="3"/>
  <c r="U161" i="3"/>
  <c r="AF160" i="3"/>
  <c r="AE160" i="3"/>
  <c r="AD160" i="3"/>
  <c r="AC160" i="3"/>
  <c r="AB160" i="3"/>
  <c r="AA160" i="3"/>
  <c r="Z160" i="3"/>
  <c r="Y160" i="3"/>
  <c r="W160" i="3"/>
  <c r="V160" i="3"/>
  <c r="U160" i="3"/>
  <c r="AF159" i="3"/>
  <c r="AE159" i="3"/>
  <c r="AD159" i="3"/>
  <c r="AC159" i="3"/>
  <c r="AB159" i="3"/>
  <c r="AA159" i="3"/>
  <c r="Z159" i="3"/>
  <c r="Y159" i="3"/>
  <c r="W159" i="3"/>
  <c r="V159" i="3"/>
  <c r="U159" i="3"/>
  <c r="AF158" i="3"/>
  <c r="AE158" i="3"/>
  <c r="AD158" i="3"/>
  <c r="AC158" i="3"/>
  <c r="AB158" i="3"/>
  <c r="AA158" i="3"/>
  <c r="Z158" i="3"/>
  <c r="Y158" i="3"/>
  <c r="W158" i="3"/>
  <c r="V158" i="3"/>
  <c r="U158" i="3"/>
  <c r="AF157" i="3"/>
  <c r="AE157" i="3"/>
  <c r="AD157" i="3"/>
  <c r="AC157" i="3"/>
  <c r="AB157" i="3"/>
  <c r="AA157" i="3"/>
  <c r="Z157" i="3"/>
  <c r="Y157" i="3"/>
  <c r="W157" i="3"/>
  <c r="V157" i="3"/>
  <c r="U157" i="3"/>
  <c r="AF156" i="3"/>
  <c r="AE156" i="3"/>
  <c r="AD156" i="3"/>
  <c r="AC156" i="3"/>
  <c r="AB156" i="3"/>
  <c r="AA156" i="3"/>
  <c r="Z156" i="3"/>
  <c r="Y156" i="3"/>
  <c r="W156" i="3"/>
  <c r="V156" i="3"/>
  <c r="U156" i="3"/>
  <c r="AF155" i="3"/>
  <c r="AE155" i="3"/>
  <c r="AD155" i="3"/>
  <c r="AC155" i="3"/>
  <c r="AB155" i="3"/>
  <c r="AA155" i="3"/>
  <c r="Z155" i="3"/>
  <c r="Y155" i="3"/>
  <c r="W155" i="3"/>
  <c r="V155" i="3"/>
  <c r="U155" i="3"/>
  <c r="AF154" i="3"/>
  <c r="AE154" i="3"/>
  <c r="AD154" i="3"/>
  <c r="AC154" i="3"/>
  <c r="AB154" i="3"/>
  <c r="AA154" i="3"/>
  <c r="Z154" i="3"/>
  <c r="Y154" i="3"/>
  <c r="W154" i="3"/>
  <c r="V154" i="3"/>
  <c r="U154" i="3"/>
  <c r="AF153" i="3"/>
  <c r="AE153" i="3"/>
  <c r="AD153" i="3"/>
  <c r="AC153" i="3"/>
  <c r="AB153" i="3"/>
  <c r="AA153" i="3"/>
  <c r="Z153" i="3"/>
  <c r="Y153" i="3"/>
  <c r="W153" i="3"/>
  <c r="V153" i="3"/>
  <c r="U153" i="3"/>
  <c r="AF152" i="3"/>
  <c r="AE152" i="3"/>
  <c r="AD152" i="3"/>
  <c r="AC152" i="3"/>
  <c r="AB152" i="3"/>
  <c r="AA152" i="3"/>
  <c r="Z152" i="3"/>
  <c r="Y152" i="3"/>
  <c r="W152" i="3"/>
  <c r="V152" i="3"/>
  <c r="U152" i="3"/>
  <c r="AF151" i="3"/>
  <c r="AE151" i="3"/>
  <c r="AD151" i="3"/>
  <c r="AC151" i="3"/>
  <c r="AB151" i="3"/>
  <c r="AA151" i="3"/>
  <c r="Z151" i="3"/>
  <c r="Y151" i="3"/>
  <c r="W151" i="3"/>
  <c r="V151" i="3"/>
  <c r="U151" i="3"/>
  <c r="AF150" i="3"/>
  <c r="AE150" i="3"/>
  <c r="AD150" i="3"/>
  <c r="AC150" i="3"/>
  <c r="AB150" i="3"/>
  <c r="AA150" i="3"/>
  <c r="Z150" i="3"/>
  <c r="Y150" i="3"/>
  <c r="W150" i="3"/>
  <c r="V150" i="3"/>
  <c r="U150" i="3"/>
  <c r="AF149" i="3"/>
  <c r="AE149" i="3"/>
  <c r="AD149" i="3"/>
  <c r="AC149" i="3"/>
  <c r="AB149" i="3"/>
  <c r="AA149" i="3"/>
  <c r="Z149" i="3"/>
  <c r="Y149" i="3"/>
  <c r="W149" i="3"/>
  <c r="V149" i="3"/>
  <c r="U149" i="3"/>
  <c r="AF148" i="3"/>
  <c r="AE148" i="3"/>
  <c r="AD148" i="3"/>
  <c r="AC148" i="3"/>
  <c r="AB148" i="3"/>
  <c r="AA148" i="3"/>
  <c r="Z148" i="3"/>
  <c r="Y148" i="3"/>
  <c r="W148" i="3"/>
  <c r="V148" i="3"/>
  <c r="U148" i="3"/>
  <c r="AF147" i="3"/>
  <c r="AE147" i="3"/>
  <c r="AD147" i="3"/>
  <c r="AC147" i="3"/>
  <c r="AB147" i="3"/>
  <c r="AA147" i="3"/>
  <c r="Z147" i="3"/>
  <c r="Y147" i="3"/>
  <c r="W147" i="3"/>
  <c r="V147" i="3"/>
  <c r="U147" i="3"/>
  <c r="AF146" i="3"/>
  <c r="AE146" i="3"/>
  <c r="AD146" i="3"/>
  <c r="AC146" i="3"/>
  <c r="AB146" i="3"/>
  <c r="AA146" i="3"/>
  <c r="Z146" i="3"/>
  <c r="Y146" i="3"/>
  <c r="W146" i="3"/>
  <c r="V146" i="3"/>
  <c r="U146" i="3"/>
  <c r="AF145" i="3"/>
  <c r="AE145" i="3"/>
  <c r="AD145" i="3"/>
  <c r="AC145" i="3"/>
  <c r="AB145" i="3"/>
  <c r="AA145" i="3"/>
  <c r="Z145" i="3"/>
  <c r="Y145" i="3"/>
  <c r="W145" i="3"/>
  <c r="V145" i="3"/>
  <c r="U145" i="3"/>
  <c r="AG144" i="3"/>
  <c r="AF144" i="3"/>
  <c r="AE144" i="3"/>
  <c r="AD144" i="3"/>
  <c r="AC144" i="3"/>
  <c r="AB144" i="3"/>
  <c r="AA144" i="3"/>
  <c r="Z144" i="3"/>
  <c r="Y144" i="3"/>
  <c r="W144" i="3"/>
  <c r="V144" i="3"/>
  <c r="U144" i="3"/>
  <c r="AF143" i="3"/>
  <c r="AE143" i="3"/>
  <c r="AD143" i="3"/>
  <c r="AC143" i="3"/>
  <c r="AB143" i="3"/>
  <c r="AA143" i="3"/>
  <c r="Z143" i="3"/>
  <c r="Y143" i="3"/>
  <c r="W143" i="3"/>
  <c r="V143" i="3"/>
  <c r="U143" i="3"/>
  <c r="AF142" i="3"/>
  <c r="AE142" i="3"/>
  <c r="AD142" i="3"/>
  <c r="AC142" i="3"/>
  <c r="AB142" i="3"/>
  <c r="AA142" i="3"/>
  <c r="Z142" i="3"/>
  <c r="Y142" i="3"/>
  <c r="W142" i="3"/>
  <c r="V142" i="3"/>
  <c r="U142" i="3"/>
  <c r="AF141" i="3"/>
  <c r="AE141" i="3"/>
  <c r="AD141" i="3"/>
  <c r="AC141" i="3"/>
  <c r="AB141" i="3"/>
  <c r="AA141" i="3"/>
  <c r="Z141" i="3"/>
  <c r="Y141" i="3"/>
  <c r="W141" i="3"/>
  <c r="V141" i="3"/>
  <c r="U141" i="3"/>
  <c r="AF140" i="3"/>
  <c r="AE140" i="3"/>
  <c r="AD140" i="3"/>
  <c r="AC140" i="3"/>
  <c r="AB140" i="3"/>
  <c r="AA140" i="3"/>
  <c r="Z140" i="3"/>
  <c r="Y140" i="3"/>
  <c r="W140" i="3"/>
  <c r="V140" i="3"/>
  <c r="U140" i="3"/>
  <c r="AF139" i="3"/>
  <c r="AE139" i="3"/>
  <c r="AD139" i="3"/>
  <c r="AC139" i="3"/>
  <c r="AB139" i="3"/>
  <c r="AA139" i="3"/>
  <c r="Z139" i="3"/>
  <c r="Y139" i="3"/>
  <c r="W139" i="3"/>
  <c r="V139" i="3"/>
  <c r="U139" i="3"/>
  <c r="AF138" i="3"/>
  <c r="AE138" i="3"/>
  <c r="AD138" i="3"/>
  <c r="AC138" i="3"/>
  <c r="AB138" i="3"/>
  <c r="AA138" i="3"/>
  <c r="Z138" i="3"/>
  <c r="Y138" i="3"/>
  <c r="W138" i="3"/>
  <c r="V138" i="3"/>
  <c r="U138" i="3"/>
  <c r="AF137" i="3"/>
  <c r="AE137" i="3"/>
  <c r="AD137" i="3"/>
  <c r="AC137" i="3"/>
  <c r="AB137" i="3"/>
  <c r="AA137" i="3"/>
  <c r="Z137" i="3"/>
  <c r="Y137" i="3"/>
  <c r="W137" i="3"/>
  <c r="V137" i="3"/>
  <c r="U137" i="3"/>
  <c r="AF136" i="3"/>
  <c r="AE136" i="3"/>
  <c r="AD136" i="3"/>
  <c r="AC136" i="3"/>
  <c r="AB136" i="3"/>
  <c r="AA136" i="3"/>
  <c r="Z136" i="3"/>
  <c r="Y136" i="3"/>
  <c r="W136" i="3"/>
  <c r="V136" i="3"/>
  <c r="U136" i="3"/>
  <c r="AF135" i="3"/>
  <c r="AE135" i="3"/>
  <c r="AD135" i="3"/>
  <c r="AC135" i="3"/>
  <c r="AB135" i="3"/>
  <c r="AA135" i="3"/>
  <c r="Z135" i="3"/>
  <c r="Y135" i="3"/>
  <c r="W135" i="3"/>
  <c r="V135" i="3"/>
  <c r="U135" i="3"/>
  <c r="AF134" i="3"/>
  <c r="AE134" i="3"/>
  <c r="AD134" i="3"/>
  <c r="AC134" i="3"/>
  <c r="AB134" i="3"/>
  <c r="AA134" i="3"/>
  <c r="Z134" i="3"/>
  <c r="Y134" i="3"/>
  <c r="W134" i="3"/>
  <c r="V134" i="3"/>
  <c r="U134" i="3"/>
  <c r="AF133" i="3"/>
  <c r="AE133" i="3"/>
  <c r="AD133" i="3"/>
  <c r="AC133" i="3"/>
  <c r="AB133" i="3"/>
  <c r="AA133" i="3"/>
  <c r="Z133" i="3"/>
  <c r="Y133" i="3"/>
  <c r="W133" i="3"/>
  <c r="V133" i="3"/>
  <c r="U133" i="3"/>
  <c r="AF132" i="3"/>
  <c r="AE132" i="3"/>
  <c r="AD132" i="3"/>
  <c r="AC132" i="3"/>
  <c r="AB132" i="3"/>
  <c r="AA132" i="3"/>
  <c r="Z132" i="3"/>
  <c r="Y132" i="3"/>
  <c r="W132" i="3"/>
  <c r="V132" i="3"/>
  <c r="U132" i="3"/>
  <c r="AF131" i="3"/>
  <c r="AE131" i="3"/>
  <c r="AD131" i="3"/>
  <c r="AC131" i="3"/>
  <c r="AB131" i="3"/>
  <c r="AA131" i="3"/>
  <c r="Z131" i="3"/>
  <c r="Y131" i="3"/>
  <c r="W131" i="3"/>
  <c r="V131" i="3"/>
  <c r="U131" i="3"/>
  <c r="AF130" i="3"/>
  <c r="AE130" i="3"/>
  <c r="AD130" i="3"/>
  <c r="AC130" i="3"/>
  <c r="AB130" i="3"/>
  <c r="AA130" i="3"/>
  <c r="Z130" i="3"/>
  <c r="Y130" i="3"/>
  <c r="W130" i="3"/>
  <c r="V130" i="3"/>
  <c r="U130" i="3"/>
  <c r="AF129" i="3"/>
  <c r="AE129" i="3"/>
  <c r="AD129" i="3"/>
  <c r="AC129" i="3"/>
  <c r="AB129" i="3"/>
  <c r="AA129" i="3"/>
  <c r="Z129" i="3"/>
  <c r="Y129" i="3"/>
  <c r="W129" i="3"/>
  <c r="V129" i="3"/>
  <c r="U129" i="3"/>
  <c r="AF128" i="3"/>
  <c r="AE128" i="3"/>
  <c r="AD128" i="3"/>
  <c r="AC128" i="3"/>
  <c r="AB128" i="3"/>
  <c r="AA128" i="3"/>
  <c r="Z128" i="3"/>
  <c r="Y128" i="3"/>
  <c r="W128" i="3"/>
  <c r="V128" i="3"/>
  <c r="U128" i="3"/>
  <c r="AF127" i="3"/>
  <c r="AE127" i="3"/>
  <c r="AD127" i="3"/>
  <c r="AC127" i="3"/>
  <c r="AB127" i="3"/>
  <c r="AA127" i="3"/>
  <c r="Z127" i="3"/>
  <c r="Y127" i="3"/>
  <c r="W127" i="3"/>
  <c r="V127" i="3"/>
  <c r="U127" i="3"/>
  <c r="AF126" i="3"/>
  <c r="AE126" i="3"/>
  <c r="AD126" i="3"/>
  <c r="AC126" i="3"/>
  <c r="AB126" i="3"/>
  <c r="AA126" i="3"/>
  <c r="Z126" i="3"/>
  <c r="Y126" i="3"/>
  <c r="W126" i="3"/>
  <c r="V126" i="3"/>
  <c r="U126" i="3"/>
  <c r="AF125" i="3"/>
  <c r="AE125" i="3"/>
  <c r="AD125" i="3"/>
  <c r="AC125" i="3"/>
  <c r="AB125" i="3"/>
  <c r="AA125" i="3"/>
  <c r="Z125" i="3"/>
  <c r="Y125" i="3"/>
  <c r="W125" i="3"/>
  <c r="V125" i="3"/>
  <c r="U125" i="3"/>
  <c r="AF124" i="3"/>
  <c r="AE124" i="3"/>
  <c r="AD124" i="3"/>
  <c r="AC124" i="3"/>
  <c r="AB124" i="3"/>
  <c r="AA124" i="3"/>
  <c r="Z124" i="3"/>
  <c r="Y124" i="3"/>
  <c r="W124" i="3"/>
  <c r="V124" i="3"/>
  <c r="U124" i="3"/>
  <c r="AF123" i="3"/>
  <c r="AE123" i="3"/>
  <c r="AD123" i="3"/>
  <c r="AC123" i="3"/>
  <c r="AB123" i="3"/>
  <c r="AA123" i="3"/>
  <c r="Z123" i="3"/>
  <c r="Y123" i="3"/>
  <c r="W123" i="3"/>
  <c r="V123" i="3"/>
  <c r="U123" i="3"/>
  <c r="AF122" i="3"/>
  <c r="AE122" i="3"/>
  <c r="AD122" i="3"/>
  <c r="AC122" i="3"/>
  <c r="AB122" i="3"/>
  <c r="AA122" i="3"/>
  <c r="Z122" i="3"/>
  <c r="Y122" i="3"/>
  <c r="W122" i="3"/>
  <c r="V122" i="3"/>
  <c r="U122" i="3"/>
  <c r="AF121" i="3"/>
  <c r="AE121" i="3"/>
  <c r="AD121" i="3"/>
  <c r="AC121" i="3"/>
  <c r="AB121" i="3"/>
  <c r="AA121" i="3"/>
  <c r="Z121" i="3"/>
  <c r="Y121" i="3"/>
  <c r="W121" i="3"/>
  <c r="V121" i="3"/>
  <c r="U121" i="3"/>
  <c r="AF120" i="3"/>
  <c r="AE120" i="3"/>
  <c r="AD120" i="3"/>
  <c r="AC120" i="3"/>
  <c r="AB120" i="3"/>
  <c r="AA120" i="3"/>
  <c r="Z120" i="3"/>
  <c r="Y120" i="3"/>
  <c r="W120" i="3"/>
  <c r="V120" i="3"/>
  <c r="U120" i="3"/>
  <c r="AF119" i="3"/>
  <c r="AE119" i="3"/>
  <c r="AD119" i="3"/>
  <c r="AC119" i="3"/>
  <c r="AB119" i="3"/>
  <c r="AA119" i="3"/>
  <c r="Z119" i="3"/>
  <c r="Y119" i="3"/>
  <c r="W119" i="3"/>
  <c r="V119" i="3"/>
  <c r="U119" i="3"/>
  <c r="AF118" i="3"/>
  <c r="AE118" i="3"/>
  <c r="AD118" i="3"/>
  <c r="AC118" i="3"/>
  <c r="AB118" i="3"/>
  <c r="AA118" i="3"/>
  <c r="Z118" i="3"/>
  <c r="Y118" i="3"/>
  <c r="W118" i="3"/>
  <c r="V118" i="3"/>
  <c r="U118" i="3"/>
  <c r="AF117" i="3"/>
  <c r="AE117" i="3"/>
  <c r="AD117" i="3"/>
  <c r="AC117" i="3"/>
  <c r="AB117" i="3"/>
  <c r="AA117" i="3"/>
  <c r="Z117" i="3"/>
  <c r="Y117" i="3"/>
  <c r="W117" i="3"/>
  <c r="V117" i="3"/>
  <c r="U117" i="3"/>
  <c r="AF116" i="3"/>
  <c r="AE116" i="3"/>
  <c r="AD116" i="3"/>
  <c r="AC116" i="3"/>
  <c r="AB116" i="3"/>
  <c r="AA116" i="3"/>
  <c r="Z116" i="3"/>
  <c r="Y116" i="3"/>
  <c r="W116" i="3"/>
  <c r="V116" i="3"/>
  <c r="U116" i="3"/>
  <c r="AF115" i="3"/>
  <c r="AE115" i="3"/>
  <c r="AD115" i="3"/>
  <c r="AC115" i="3"/>
  <c r="AB115" i="3"/>
  <c r="AA115" i="3"/>
  <c r="Z115" i="3"/>
  <c r="Y115" i="3"/>
  <c r="W115" i="3"/>
  <c r="V115" i="3"/>
  <c r="U115" i="3"/>
  <c r="AF114" i="3"/>
  <c r="AE114" i="3"/>
  <c r="AD114" i="3"/>
  <c r="AC114" i="3"/>
  <c r="AB114" i="3"/>
  <c r="AA114" i="3"/>
  <c r="Z114" i="3"/>
  <c r="Y114" i="3"/>
  <c r="W114" i="3"/>
  <c r="V114" i="3"/>
  <c r="U114" i="3"/>
  <c r="AF113" i="3"/>
  <c r="AE113" i="3"/>
  <c r="AD113" i="3"/>
  <c r="AC113" i="3"/>
  <c r="AB113" i="3"/>
  <c r="AA113" i="3"/>
  <c r="Z113" i="3"/>
  <c r="Y113" i="3"/>
  <c r="W113" i="3"/>
  <c r="V113" i="3"/>
  <c r="U113" i="3"/>
  <c r="AF112" i="3"/>
  <c r="AE112" i="3"/>
  <c r="AD112" i="3"/>
  <c r="AC112" i="3"/>
  <c r="AB112" i="3"/>
  <c r="AA112" i="3"/>
  <c r="Z112" i="3"/>
  <c r="Y112" i="3"/>
  <c r="W112" i="3"/>
  <c r="V112" i="3"/>
  <c r="U112" i="3"/>
  <c r="AF111" i="3"/>
  <c r="AE111" i="3"/>
  <c r="AD111" i="3"/>
  <c r="AC111" i="3"/>
  <c r="AB111" i="3"/>
  <c r="AA111" i="3"/>
  <c r="Z111" i="3"/>
  <c r="Y111" i="3"/>
  <c r="W111" i="3"/>
  <c r="V111" i="3"/>
  <c r="U111" i="3"/>
  <c r="AF110" i="3"/>
  <c r="AE110" i="3"/>
  <c r="AD110" i="3"/>
  <c r="AC110" i="3"/>
  <c r="AB110" i="3"/>
  <c r="AA110" i="3"/>
  <c r="Z110" i="3"/>
  <c r="Y110" i="3"/>
  <c r="W110" i="3"/>
  <c r="V110" i="3"/>
  <c r="U110" i="3"/>
  <c r="AF109" i="3"/>
  <c r="AE109" i="3"/>
  <c r="AD109" i="3"/>
  <c r="AC109" i="3"/>
  <c r="AB109" i="3"/>
  <c r="AA109" i="3"/>
  <c r="Z109" i="3"/>
  <c r="Y109" i="3"/>
  <c r="W109" i="3"/>
  <c r="V109" i="3"/>
  <c r="U109" i="3"/>
  <c r="AF108" i="3"/>
  <c r="AE108" i="3"/>
  <c r="AD108" i="3"/>
  <c r="AC108" i="3"/>
  <c r="AB108" i="3"/>
  <c r="AA108" i="3"/>
  <c r="Z108" i="3"/>
  <c r="Y108" i="3"/>
  <c r="W108" i="3"/>
  <c r="V108" i="3"/>
  <c r="U108" i="3"/>
  <c r="AF107" i="3"/>
  <c r="AE107" i="3"/>
  <c r="AD107" i="3"/>
  <c r="AC107" i="3"/>
  <c r="AB107" i="3"/>
  <c r="AA107" i="3"/>
  <c r="Z107" i="3"/>
  <c r="Y107" i="3"/>
  <c r="W107" i="3"/>
  <c r="V107" i="3"/>
  <c r="U107" i="3"/>
  <c r="AF106" i="3"/>
  <c r="AE106" i="3"/>
  <c r="AD106" i="3"/>
  <c r="AC106" i="3"/>
  <c r="AB106" i="3"/>
  <c r="AA106" i="3"/>
  <c r="Z106" i="3"/>
  <c r="Y106" i="3"/>
  <c r="W106" i="3"/>
  <c r="V106" i="3"/>
  <c r="U106" i="3"/>
  <c r="AF105" i="3"/>
  <c r="AE105" i="3"/>
  <c r="AD105" i="3"/>
  <c r="AC105" i="3"/>
  <c r="AB105" i="3"/>
  <c r="AA105" i="3"/>
  <c r="Z105" i="3"/>
  <c r="Y105" i="3"/>
  <c r="W105" i="3"/>
  <c r="V105" i="3"/>
  <c r="U105" i="3"/>
  <c r="AF104" i="3"/>
  <c r="AE104" i="3"/>
  <c r="AD104" i="3"/>
  <c r="AC104" i="3"/>
  <c r="AB104" i="3"/>
  <c r="AA104" i="3"/>
  <c r="Z104" i="3"/>
  <c r="Y104" i="3"/>
  <c r="W104" i="3"/>
  <c r="V104" i="3"/>
  <c r="U104" i="3"/>
  <c r="AF103" i="3"/>
  <c r="AE103" i="3"/>
  <c r="AD103" i="3"/>
  <c r="AC103" i="3"/>
  <c r="AB103" i="3"/>
  <c r="AA103" i="3"/>
  <c r="Z103" i="3"/>
  <c r="Y103" i="3"/>
  <c r="W103" i="3"/>
  <c r="V103" i="3"/>
  <c r="U103" i="3"/>
  <c r="AF102" i="3"/>
  <c r="AE102" i="3"/>
  <c r="AD102" i="3"/>
  <c r="AC102" i="3"/>
  <c r="AB102" i="3"/>
  <c r="AA102" i="3"/>
  <c r="Z102" i="3"/>
  <c r="Y102" i="3"/>
  <c r="W102" i="3"/>
  <c r="V102" i="3"/>
  <c r="U102" i="3"/>
  <c r="AF101" i="3"/>
  <c r="AE101" i="3"/>
  <c r="AD101" i="3"/>
  <c r="AC101" i="3"/>
  <c r="AB101" i="3"/>
  <c r="AA101" i="3"/>
  <c r="Z101" i="3"/>
  <c r="Y101" i="3"/>
  <c r="W101" i="3"/>
  <c r="V101" i="3"/>
  <c r="U101" i="3"/>
  <c r="AF100" i="3"/>
  <c r="AE100" i="3"/>
  <c r="AD100" i="3"/>
  <c r="AC100" i="3"/>
  <c r="AB100" i="3"/>
  <c r="AA100" i="3"/>
  <c r="Z100" i="3"/>
  <c r="Y100" i="3"/>
  <c r="W100" i="3"/>
  <c r="V100" i="3"/>
  <c r="U100" i="3"/>
  <c r="AF99" i="3"/>
  <c r="AE99" i="3"/>
  <c r="AD99" i="3"/>
  <c r="AC99" i="3"/>
  <c r="AB99" i="3"/>
  <c r="AA99" i="3"/>
  <c r="Z99" i="3"/>
  <c r="Y99" i="3"/>
  <c r="W99" i="3"/>
  <c r="V99" i="3"/>
  <c r="U99" i="3"/>
  <c r="AF98" i="3"/>
  <c r="AE98" i="3"/>
  <c r="AD98" i="3"/>
  <c r="AC98" i="3"/>
  <c r="AB98" i="3"/>
  <c r="AA98" i="3"/>
  <c r="Z98" i="3"/>
  <c r="Y98" i="3"/>
  <c r="W98" i="3"/>
  <c r="V98" i="3"/>
  <c r="U98" i="3"/>
  <c r="AF97" i="3"/>
  <c r="AE97" i="3"/>
  <c r="AD97" i="3"/>
  <c r="AC97" i="3"/>
  <c r="AB97" i="3"/>
  <c r="AA97" i="3"/>
  <c r="Z97" i="3"/>
  <c r="Y97" i="3"/>
  <c r="W97" i="3"/>
  <c r="V97" i="3"/>
  <c r="U97" i="3"/>
  <c r="AF96" i="3"/>
  <c r="AE96" i="3"/>
  <c r="AD96" i="3"/>
  <c r="AC96" i="3"/>
  <c r="AB96" i="3"/>
  <c r="AA96" i="3"/>
  <c r="Z96" i="3"/>
  <c r="Y96" i="3"/>
  <c r="W96" i="3"/>
  <c r="V96" i="3"/>
  <c r="U96" i="3"/>
  <c r="AF95" i="3"/>
  <c r="AE95" i="3"/>
  <c r="AD95" i="3"/>
  <c r="AC95" i="3"/>
  <c r="AB95" i="3"/>
  <c r="AA95" i="3"/>
  <c r="Z95" i="3"/>
  <c r="Y95" i="3"/>
  <c r="W95" i="3"/>
  <c r="V95" i="3"/>
  <c r="U95" i="3"/>
  <c r="AF94" i="3"/>
  <c r="AE94" i="3"/>
  <c r="AD94" i="3"/>
  <c r="AC94" i="3"/>
  <c r="AB94" i="3"/>
  <c r="AA94" i="3"/>
  <c r="Z94" i="3"/>
  <c r="Y94" i="3"/>
  <c r="W94" i="3"/>
  <c r="V94" i="3"/>
  <c r="U94" i="3"/>
  <c r="AF93" i="3"/>
  <c r="AE93" i="3"/>
  <c r="AD93" i="3"/>
  <c r="AC93" i="3"/>
  <c r="AB93" i="3"/>
  <c r="AA93" i="3"/>
  <c r="Z93" i="3"/>
  <c r="Y93" i="3"/>
  <c r="W93" i="3"/>
  <c r="V93" i="3"/>
  <c r="U93" i="3"/>
  <c r="AG92" i="3"/>
  <c r="AF92" i="3"/>
  <c r="AE92" i="3"/>
  <c r="AD92" i="3"/>
  <c r="AC92" i="3"/>
  <c r="AB92" i="3"/>
  <c r="AA92" i="3"/>
  <c r="Z92" i="3"/>
  <c r="Y92" i="3"/>
  <c r="W92" i="3"/>
  <c r="V92" i="3"/>
  <c r="U92" i="3"/>
  <c r="AF91" i="3"/>
  <c r="AE91" i="3"/>
  <c r="AD91" i="3"/>
  <c r="AC91" i="3"/>
  <c r="AB91" i="3"/>
  <c r="AA91" i="3"/>
  <c r="Z91" i="3"/>
  <c r="Y91" i="3"/>
  <c r="W91" i="3"/>
  <c r="V91" i="3"/>
  <c r="U91" i="3"/>
  <c r="AF90" i="3"/>
  <c r="AE90" i="3"/>
  <c r="AD90" i="3"/>
  <c r="AC90" i="3"/>
  <c r="AB90" i="3"/>
  <c r="AA90" i="3"/>
  <c r="Z90" i="3"/>
  <c r="Y90" i="3"/>
  <c r="W90" i="3"/>
  <c r="V90" i="3"/>
  <c r="U90" i="3"/>
  <c r="AF89" i="3"/>
  <c r="AE89" i="3"/>
  <c r="AD89" i="3"/>
  <c r="AC89" i="3"/>
  <c r="AB89" i="3"/>
  <c r="AA89" i="3"/>
  <c r="Z89" i="3"/>
  <c r="Y89" i="3"/>
  <c r="W89" i="3"/>
  <c r="V89" i="3"/>
  <c r="U89" i="3"/>
  <c r="AF88" i="3"/>
  <c r="AE88" i="3"/>
  <c r="AD88" i="3"/>
  <c r="AC88" i="3"/>
  <c r="AB88" i="3"/>
  <c r="AA88" i="3"/>
  <c r="Z88" i="3"/>
  <c r="Y88" i="3"/>
  <c r="W88" i="3"/>
  <c r="V88" i="3"/>
  <c r="U88" i="3"/>
  <c r="AF87" i="3"/>
  <c r="AE87" i="3"/>
  <c r="AD87" i="3"/>
  <c r="AC87" i="3"/>
  <c r="AB87" i="3"/>
  <c r="AA87" i="3"/>
  <c r="Z87" i="3"/>
  <c r="Y87" i="3"/>
  <c r="W87" i="3"/>
  <c r="V87" i="3"/>
  <c r="U87" i="3"/>
  <c r="AF86" i="3"/>
  <c r="AE86" i="3"/>
  <c r="AD86" i="3"/>
  <c r="AC86" i="3"/>
  <c r="AB86" i="3"/>
  <c r="AA86" i="3"/>
  <c r="Z86" i="3"/>
  <c r="Y86" i="3"/>
  <c r="W86" i="3"/>
  <c r="V86" i="3"/>
  <c r="U86" i="3"/>
  <c r="AF85" i="3"/>
  <c r="AE85" i="3"/>
  <c r="AD85" i="3"/>
  <c r="AC85" i="3"/>
  <c r="AB85" i="3"/>
  <c r="AA85" i="3"/>
  <c r="Z85" i="3"/>
  <c r="Y85" i="3"/>
  <c r="W85" i="3"/>
  <c r="V85" i="3"/>
  <c r="U85" i="3"/>
  <c r="AF84" i="3"/>
  <c r="AE84" i="3"/>
  <c r="AD84" i="3"/>
  <c r="AC84" i="3"/>
  <c r="AB84" i="3"/>
  <c r="AA84" i="3"/>
  <c r="Z84" i="3"/>
  <c r="Y84" i="3"/>
  <c r="W84" i="3"/>
  <c r="V84" i="3"/>
  <c r="U84" i="3"/>
  <c r="AF83" i="3"/>
  <c r="AE83" i="3"/>
  <c r="AD83" i="3"/>
  <c r="AC83" i="3"/>
  <c r="AB83" i="3"/>
  <c r="AA83" i="3"/>
  <c r="Z83" i="3"/>
  <c r="Y83" i="3"/>
  <c r="W83" i="3"/>
  <c r="V83" i="3"/>
  <c r="U83" i="3"/>
  <c r="AF82" i="3"/>
  <c r="AE82" i="3"/>
  <c r="AD82" i="3"/>
  <c r="AC82" i="3"/>
  <c r="AB82" i="3"/>
  <c r="AA82" i="3"/>
  <c r="Z82" i="3"/>
  <c r="Y82" i="3"/>
  <c r="W82" i="3"/>
  <c r="V82" i="3"/>
  <c r="U82" i="3"/>
  <c r="AF81" i="3"/>
  <c r="AE81" i="3"/>
  <c r="AD81" i="3"/>
  <c r="AC81" i="3"/>
  <c r="AB81" i="3"/>
  <c r="AA81" i="3"/>
  <c r="Z81" i="3"/>
  <c r="Y81" i="3"/>
  <c r="W81" i="3"/>
  <c r="V81" i="3"/>
  <c r="U81" i="3"/>
  <c r="AF80" i="3"/>
  <c r="AE80" i="3"/>
  <c r="AD80" i="3"/>
  <c r="AC80" i="3"/>
  <c r="AB80" i="3"/>
  <c r="AA80" i="3"/>
  <c r="Z80" i="3"/>
  <c r="Y80" i="3"/>
  <c r="W80" i="3"/>
  <c r="V80" i="3"/>
  <c r="U80" i="3"/>
  <c r="AF79" i="3"/>
  <c r="AE79" i="3"/>
  <c r="AD79" i="3"/>
  <c r="AC79" i="3"/>
  <c r="AB79" i="3"/>
  <c r="AA79" i="3"/>
  <c r="Z79" i="3"/>
  <c r="Y79" i="3"/>
  <c r="W79" i="3"/>
  <c r="V79" i="3"/>
  <c r="U79" i="3"/>
  <c r="AF78" i="3"/>
  <c r="AE78" i="3"/>
  <c r="AD78" i="3"/>
  <c r="AC78" i="3"/>
  <c r="AB78" i="3"/>
  <c r="AA78" i="3"/>
  <c r="Z78" i="3"/>
  <c r="Y78" i="3"/>
  <c r="W78" i="3"/>
  <c r="V78" i="3"/>
  <c r="U78" i="3"/>
  <c r="AF77" i="3"/>
  <c r="AE77" i="3"/>
  <c r="AD77" i="3"/>
  <c r="AC77" i="3"/>
  <c r="AB77" i="3"/>
  <c r="AA77" i="3"/>
  <c r="Z77" i="3"/>
  <c r="Y77" i="3"/>
  <c r="W77" i="3"/>
  <c r="V77" i="3"/>
  <c r="U77" i="3"/>
  <c r="AF76" i="3"/>
  <c r="AE76" i="3"/>
  <c r="AD76" i="3"/>
  <c r="AC76" i="3"/>
  <c r="AB76" i="3"/>
  <c r="AA76" i="3"/>
  <c r="Z76" i="3"/>
  <c r="Y76" i="3"/>
  <c r="W76" i="3"/>
  <c r="V76" i="3"/>
  <c r="U76" i="3"/>
  <c r="AF75" i="3"/>
  <c r="AE75" i="3"/>
  <c r="AD75" i="3"/>
  <c r="AC75" i="3"/>
  <c r="AB75" i="3"/>
  <c r="AA75" i="3"/>
  <c r="Z75" i="3"/>
  <c r="Y75" i="3"/>
  <c r="W75" i="3"/>
  <c r="V75" i="3"/>
  <c r="U75" i="3"/>
  <c r="AF74" i="3"/>
  <c r="AE74" i="3"/>
  <c r="AD74" i="3"/>
  <c r="AC74" i="3"/>
  <c r="AB74" i="3"/>
  <c r="AA74" i="3"/>
  <c r="Z74" i="3"/>
  <c r="Y74" i="3"/>
  <c r="W74" i="3"/>
  <c r="V74" i="3"/>
  <c r="U74" i="3"/>
  <c r="AF73" i="3"/>
  <c r="AE73" i="3"/>
  <c r="AD73" i="3"/>
  <c r="AC73" i="3"/>
  <c r="AB73" i="3"/>
  <c r="AA73" i="3"/>
  <c r="Z73" i="3"/>
  <c r="Y73" i="3"/>
  <c r="W73" i="3"/>
  <c r="V73" i="3"/>
  <c r="U73" i="3"/>
  <c r="AF72" i="3"/>
  <c r="AE72" i="3"/>
  <c r="AD72" i="3"/>
  <c r="AC72" i="3"/>
  <c r="AB72" i="3"/>
  <c r="AA72" i="3"/>
  <c r="Z72" i="3"/>
  <c r="Y72" i="3"/>
  <c r="W72" i="3"/>
  <c r="V72" i="3"/>
  <c r="U72" i="3"/>
  <c r="AF71" i="3"/>
  <c r="AE71" i="3"/>
  <c r="AD71" i="3"/>
  <c r="AC71" i="3"/>
  <c r="AB71" i="3"/>
  <c r="AA71" i="3"/>
  <c r="Z71" i="3"/>
  <c r="Y71" i="3"/>
  <c r="W71" i="3"/>
  <c r="V71" i="3"/>
  <c r="U71" i="3"/>
  <c r="AF70" i="3"/>
  <c r="AE70" i="3"/>
  <c r="AD70" i="3"/>
  <c r="AC70" i="3"/>
  <c r="AB70" i="3"/>
  <c r="AA70" i="3"/>
  <c r="Z70" i="3"/>
  <c r="Y70" i="3"/>
  <c r="W70" i="3"/>
  <c r="V70" i="3"/>
  <c r="U70" i="3"/>
  <c r="AF69" i="3"/>
  <c r="AE69" i="3"/>
  <c r="AD69" i="3"/>
  <c r="AC69" i="3"/>
  <c r="AB69" i="3"/>
  <c r="AA69" i="3"/>
  <c r="Z69" i="3"/>
  <c r="Y69" i="3"/>
  <c r="W69" i="3"/>
  <c r="V69" i="3"/>
  <c r="U69" i="3"/>
  <c r="AF68" i="3"/>
  <c r="AE68" i="3"/>
  <c r="AD68" i="3"/>
  <c r="AC68" i="3"/>
  <c r="AB68" i="3"/>
  <c r="AA68" i="3"/>
  <c r="Z68" i="3"/>
  <c r="Y68" i="3"/>
  <c r="W68" i="3"/>
  <c r="V68" i="3"/>
  <c r="U68" i="3"/>
  <c r="AF67" i="3"/>
  <c r="AE67" i="3"/>
  <c r="AD67" i="3"/>
  <c r="AC67" i="3"/>
  <c r="AB67" i="3"/>
  <c r="AA67" i="3"/>
  <c r="Z67" i="3"/>
  <c r="Y67" i="3"/>
  <c r="W67" i="3"/>
  <c r="V67" i="3"/>
  <c r="U67" i="3"/>
  <c r="AF66" i="3"/>
  <c r="AE66" i="3"/>
  <c r="AD66" i="3"/>
  <c r="AC66" i="3"/>
  <c r="AB66" i="3"/>
  <c r="AA66" i="3"/>
  <c r="Z66" i="3"/>
  <c r="Y66" i="3"/>
  <c r="W66" i="3"/>
  <c r="V66" i="3"/>
  <c r="U66" i="3"/>
  <c r="AF65" i="3"/>
  <c r="AE65" i="3"/>
  <c r="AD65" i="3"/>
  <c r="AC65" i="3"/>
  <c r="AB65" i="3"/>
  <c r="AA65" i="3"/>
  <c r="Z65" i="3"/>
  <c r="Y65" i="3"/>
  <c r="W65" i="3"/>
  <c r="V65" i="3"/>
  <c r="U65" i="3"/>
  <c r="AG64" i="3"/>
  <c r="AF64" i="3"/>
  <c r="AE64" i="3"/>
  <c r="AD64" i="3"/>
  <c r="AC64" i="3"/>
  <c r="AB64" i="3"/>
  <c r="AA64" i="3"/>
  <c r="Z64" i="3"/>
  <c r="Y64" i="3"/>
  <c r="W64" i="3"/>
  <c r="V64" i="3"/>
  <c r="U64" i="3"/>
  <c r="AF63" i="3"/>
  <c r="AE63" i="3"/>
  <c r="AD63" i="3"/>
  <c r="AC63" i="3"/>
  <c r="AB63" i="3"/>
  <c r="AA63" i="3"/>
  <c r="Z63" i="3"/>
  <c r="Y63" i="3"/>
  <c r="W63" i="3"/>
  <c r="V63" i="3"/>
  <c r="U63" i="3"/>
  <c r="AF62" i="3"/>
  <c r="AE62" i="3"/>
  <c r="AD62" i="3"/>
  <c r="AC62" i="3"/>
  <c r="AB62" i="3"/>
  <c r="AA62" i="3"/>
  <c r="Z62" i="3"/>
  <c r="Y62" i="3"/>
  <c r="W62" i="3"/>
  <c r="V62" i="3"/>
  <c r="U62" i="3"/>
  <c r="AF61" i="3"/>
  <c r="AE61" i="3"/>
  <c r="AD61" i="3"/>
  <c r="AC61" i="3"/>
  <c r="AB61" i="3"/>
  <c r="AA61" i="3"/>
  <c r="Z61" i="3"/>
  <c r="Y61" i="3"/>
  <c r="W61" i="3"/>
  <c r="V61" i="3"/>
  <c r="U61" i="3"/>
  <c r="AF60" i="3"/>
  <c r="AE60" i="3"/>
  <c r="AD60" i="3"/>
  <c r="AC60" i="3"/>
  <c r="AB60" i="3"/>
  <c r="AA60" i="3"/>
  <c r="Z60" i="3"/>
  <c r="Y60" i="3"/>
  <c r="W60" i="3"/>
  <c r="V60" i="3"/>
  <c r="U60" i="3"/>
  <c r="AF59" i="3"/>
  <c r="AE59" i="3"/>
  <c r="AD59" i="3"/>
  <c r="AC59" i="3"/>
  <c r="AB59" i="3"/>
  <c r="AA59" i="3"/>
  <c r="Z59" i="3"/>
  <c r="Y59" i="3"/>
  <c r="W59" i="3"/>
  <c r="V59" i="3"/>
  <c r="U59" i="3"/>
  <c r="AF58" i="3"/>
  <c r="AE58" i="3"/>
  <c r="AD58" i="3"/>
  <c r="AC58" i="3"/>
  <c r="AB58" i="3"/>
  <c r="AA58" i="3"/>
  <c r="Z58" i="3"/>
  <c r="Y58" i="3"/>
  <c r="W58" i="3"/>
  <c r="V58" i="3"/>
  <c r="U58" i="3"/>
  <c r="AF57" i="3"/>
  <c r="AE57" i="3"/>
  <c r="AD57" i="3"/>
  <c r="AC57" i="3"/>
  <c r="AB57" i="3"/>
  <c r="AA57" i="3"/>
  <c r="Z57" i="3"/>
  <c r="Y57" i="3"/>
  <c r="W57" i="3"/>
  <c r="V57" i="3"/>
  <c r="U57" i="3"/>
  <c r="AF56" i="3"/>
  <c r="AE56" i="3"/>
  <c r="AD56" i="3"/>
  <c r="AC56" i="3"/>
  <c r="AB56" i="3"/>
  <c r="AA56" i="3"/>
  <c r="Z56" i="3"/>
  <c r="Y56" i="3"/>
  <c r="W56" i="3"/>
  <c r="V56" i="3"/>
  <c r="U56" i="3"/>
  <c r="AF55" i="3"/>
  <c r="AE55" i="3"/>
  <c r="AD55" i="3"/>
  <c r="AC55" i="3"/>
  <c r="AB55" i="3"/>
  <c r="AA55" i="3"/>
  <c r="Z55" i="3"/>
  <c r="Y55" i="3"/>
  <c r="W55" i="3"/>
  <c r="V55" i="3"/>
  <c r="U55" i="3"/>
  <c r="AF54" i="3"/>
  <c r="AE54" i="3"/>
  <c r="AD54" i="3"/>
  <c r="AC54" i="3"/>
  <c r="AB54" i="3"/>
  <c r="AA54" i="3"/>
  <c r="Z54" i="3"/>
  <c r="Y54" i="3"/>
  <c r="W54" i="3"/>
  <c r="V54" i="3"/>
  <c r="U54" i="3"/>
  <c r="AF53" i="3"/>
  <c r="AE53" i="3"/>
  <c r="AD53" i="3"/>
  <c r="AC53" i="3"/>
  <c r="AB53" i="3"/>
  <c r="AA53" i="3"/>
  <c r="Z53" i="3"/>
  <c r="Y53" i="3"/>
  <c r="W53" i="3"/>
  <c r="V53" i="3"/>
  <c r="U53" i="3"/>
  <c r="AF52" i="3"/>
  <c r="AE52" i="3"/>
  <c r="AD52" i="3"/>
  <c r="AC52" i="3"/>
  <c r="AB52" i="3"/>
  <c r="AA52" i="3"/>
  <c r="Z52" i="3"/>
  <c r="Y52" i="3"/>
  <c r="W52" i="3"/>
  <c r="V52" i="3"/>
  <c r="U52" i="3"/>
  <c r="AF51" i="3"/>
  <c r="AE51" i="3"/>
  <c r="AD51" i="3"/>
  <c r="AC51" i="3"/>
  <c r="AB51" i="3"/>
  <c r="AA51" i="3"/>
  <c r="Z51" i="3"/>
  <c r="Y51" i="3"/>
  <c r="W51" i="3"/>
  <c r="V51" i="3"/>
  <c r="U51" i="3"/>
  <c r="AF50" i="3"/>
  <c r="AE50" i="3"/>
  <c r="AD50" i="3"/>
  <c r="AC50" i="3"/>
  <c r="AB50" i="3"/>
  <c r="AA50" i="3"/>
  <c r="Z50" i="3"/>
  <c r="Y50" i="3"/>
  <c r="W50" i="3"/>
  <c r="V50" i="3"/>
  <c r="U50" i="3"/>
  <c r="AF49" i="3"/>
  <c r="AE49" i="3"/>
  <c r="AD49" i="3"/>
  <c r="AC49" i="3"/>
  <c r="AB49" i="3"/>
  <c r="AA49" i="3"/>
  <c r="Z49" i="3"/>
  <c r="Y49" i="3"/>
  <c r="W49" i="3"/>
  <c r="V49" i="3"/>
  <c r="U49" i="3"/>
  <c r="AF48" i="3"/>
  <c r="AE48" i="3"/>
  <c r="AD48" i="3"/>
  <c r="AC48" i="3"/>
  <c r="AB48" i="3"/>
  <c r="AA48" i="3"/>
  <c r="Z48" i="3"/>
  <c r="Y48" i="3"/>
  <c r="W48" i="3"/>
  <c r="V48" i="3"/>
  <c r="U48" i="3"/>
  <c r="AF47" i="3"/>
  <c r="AE47" i="3"/>
  <c r="AD47" i="3"/>
  <c r="AC47" i="3"/>
  <c r="AB47" i="3"/>
  <c r="AA47" i="3"/>
  <c r="Z47" i="3"/>
  <c r="Y47" i="3"/>
  <c r="W47" i="3"/>
  <c r="V47" i="3"/>
  <c r="U47" i="3"/>
  <c r="AF46" i="3"/>
  <c r="AE46" i="3"/>
  <c r="AD46" i="3"/>
  <c r="AC46" i="3"/>
  <c r="AB46" i="3"/>
  <c r="AA46" i="3"/>
  <c r="Z46" i="3"/>
  <c r="Y46" i="3"/>
  <c r="W46" i="3"/>
  <c r="V46" i="3"/>
  <c r="U46" i="3"/>
  <c r="AF45" i="3"/>
  <c r="AE45" i="3"/>
  <c r="AD45" i="3"/>
  <c r="AC45" i="3"/>
  <c r="AB45" i="3"/>
  <c r="AA45" i="3"/>
  <c r="Z45" i="3"/>
  <c r="Y45" i="3"/>
  <c r="W45" i="3"/>
  <c r="V45" i="3"/>
  <c r="U45" i="3"/>
  <c r="AF44" i="3"/>
  <c r="AE44" i="3"/>
  <c r="AD44" i="3"/>
  <c r="AC44" i="3"/>
  <c r="AB44" i="3"/>
  <c r="AA44" i="3"/>
  <c r="Z44" i="3"/>
  <c r="Y44" i="3"/>
  <c r="W44" i="3"/>
  <c r="V44" i="3"/>
  <c r="U44" i="3"/>
  <c r="AF43" i="3"/>
  <c r="AE43" i="3"/>
  <c r="AD43" i="3"/>
  <c r="AC43" i="3"/>
  <c r="AB43" i="3"/>
  <c r="AA43" i="3"/>
  <c r="Z43" i="3"/>
  <c r="Y43" i="3"/>
  <c r="W43" i="3"/>
  <c r="V43" i="3"/>
  <c r="U43" i="3"/>
  <c r="AF42" i="3"/>
  <c r="AE42" i="3"/>
  <c r="AD42" i="3"/>
  <c r="AC42" i="3"/>
  <c r="AB42" i="3"/>
  <c r="AA42" i="3"/>
  <c r="Z42" i="3"/>
  <c r="Y42" i="3"/>
  <c r="W42" i="3"/>
  <c r="V42" i="3"/>
  <c r="U42" i="3"/>
  <c r="AF41" i="3"/>
  <c r="AE41" i="3"/>
  <c r="AD41" i="3"/>
  <c r="AC41" i="3"/>
  <c r="AB41" i="3"/>
  <c r="AA41" i="3"/>
  <c r="Z41" i="3"/>
  <c r="Y41" i="3"/>
  <c r="W41" i="3"/>
  <c r="V41" i="3"/>
  <c r="U41" i="3"/>
  <c r="AF40" i="3"/>
  <c r="AE40" i="3"/>
  <c r="AD40" i="3"/>
  <c r="AC40" i="3"/>
  <c r="AB40" i="3"/>
  <c r="AA40" i="3"/>
  <c r="Z40" i="3"/>
  <c r="Y40" i="3"/>
  <c r="W40" i="3"/>
  <c r="V40" i="3"/>
  <c r="U40" i="3"/>
  <c r="AF39" i="3"/>
  <c r="AE39" i="3"/>
  <c r="AD39" i="3"/>
  <c r="AC39" i="3"/>
  <c r="AB39" i="3"/>
  <c r="AA39" i="3"/>
  <c r="Z39" i="3"/>
  <c r="Y39" i="3"/>
  <c r="W39" i="3"/>
  <c r="V39" i="3"/>
  <c r="U39" i="3"/>
  <c r="AF38" i="3"/>
  <c r="AE38" i="3"/>
  <c r="AD38" i="3"/>
  <c r="AC38" i="3"/>
  <c r="AB38" i="3"/>
  <c r="AA38" i="3"/>
  <c r="Z38" i="3"/>
  <c r="Y38" i="3"/>
  <c r="W38" i="3"/>
  <c r="V38" i="3"/>
  <c r="U38" i="3"/>
  <c r="AF37" i="3"/>
  <c r="AE37" i="3"/>
  <c r="AD37" i="3"/>
  <c r="AC37" i="3"/>
  <c r="AB37" i="3"/>
  <c r="AA37" i="3"/>
  <c r="Z37" i="3"/>
  <c r="Y37" i="3"/>
  <c r="W37" i="3"/>
  <c r="V37" i="3"/>
  <c r="U37" i="3"/>
  <c r="AF36" i="3"/>
  <c r="AE36" i="3"/>
  <c r="AD36" i="3"/>
  <c r="AC36" i="3"/>
  <c r="AB36" i="3"/>
  <c r="AA36" i="3"/>
  <c r="Z36" i="3"/>
  <c r="Y36" i="3"/>
  <c r="W36" i="3"/>
  <c r="V36" i="3"/>
  <c r="U36" i="3"/>
  <c r="AF35" i="3"/>
  <c r="AE35" i="3"/>
  <c r="AD35" i="3"/>
  <c r="AC35" i="3"/>
  <c r="AB35" i="3"/>
  <c r="AA35" i="3"/>
  <c r="Z35" i="3"/>
  <c r="Y35" i="3"/>
  <c r="W35" i="3"/>
  <c r="V35" i="3"/>
  <c r="U35" i="3"/>
  <c r="AF34" i="3"/>
  <c r="AE34" i="3"/>
  <c r="AD34" i="3"/>
  <c r="AC34" i="3"/>
  <c r="AB34" i="3"/>
  <c r="AA34" i="3"/>
  <c r="Z34" i="3"/>
  <c r="Y34" i="3"/>
  <c r="W34" i="3"/>
  <c r="V34" i="3"/>
  <c r="U34" i="3"/>
  <c r="AF33" i="3"/>
  <c r="AE33" i="3"/>
  <c r="AD33" i="3"/>
  <c r="AC33" i="3"/>
  <c r="AB33" i="3"/>
  <c r="AA33" i="3"/>
  <c r="Z33" i="3"/>
  <c r="Y33" i="3"/>
  <c r="W33" i="3"/>
  <c r="V33" i="3"/>
  <c r="U33" i="3"/>
  <c r="AF32" i="3"/>
  <c r="AE32" i="3"/>
  <c r="AD32" i="3"/>
  <c r="AC32" i="3"/>
  <c r="AB32" i="3"/>
  <c r="AA32" i="3"/>
  <c r="Z32" i="3"/>
  <c r="Y32" i="3"/>
  <c r="W32" i="3"/>
  <c r="V32" i="3"/>
  <c r="U32" i="3"/>
  <c r="AF31" i="3"/>
  <c r="AE31" i="3"/>
  <c r="AD31" i="3"/>
  <c r="AC31" i="3"/>
  <c r="AB31" i="3"/>
  <c r="AA31" i="3"/>
  <c r="Z31" i="3"/>
  <c r="Y31" i="3"/>
  <c r="W31" i="3"/>
  <c r="V31" i="3"/>
  <c r="U31" i="3"/>
  <c r="AF30" i="3"/>
  <c r="AE30" i="3"/>
  <c r="AD30" i="3"/>
  <c r="AC30" i="3"/>
  <c r="AB30" i="3"/>
  <c r="AA30" i="3"/>
  <c r="Z30" i="3"/>
  <c r="Y30" i="3"/>
  <c r="W30" i="3"/>
  <c r="V30" i="3"/>
  <c r="U30" i="3"/>
  <c r="AF29" i="3"/>
  <c r="AE29" i="3"/>
  <c r="AD29" i="3"/>
  <c r="AC29" i="3"/>
  <c r="AB29" i="3"/>
  <c r="AA29" i="3"/>
  <c r="Z29" i="3"/>
  <c r="Y29" i="3"/>
  <c r="W29" i="3"/>
  <c r="V29" i="3"/>
  <c r="U29" i="3"/>
  <c r="AF28" i="3"/>
  <c r="AE28" i="3"/>
  <c r="AD28" i="3"/>
  <c r="AC28" i="3"/>
  <c r="AB28" i="3"/>
  <c r="AA28" i="3"/>
  <c r="Z28" i="3"/>
  <c r="Y28" i="3"/>
  <c r="W28" i="3"/>
  <c r="V28" i="3"/>
  <c r="U28" i="3"/>
  <c r="AF27" i="3"/>
  <c r="AE27" i="3"/>
  <c r="AD27" i="3"/>
  <c r="AC27" i="3"/>
  <c r="AB27" i="3"/>
  <c r="AA27" i="3"/>
  <c r="Z27" i="3"/>
  <c r="Y27" i="3"/>
  <c r="W27" i="3"/>
  <c r="V27" i="3"/>
  <c r="U27" i="3"/>
  <c r="AF26" i="3"/>
  <c r="AE26" i="3"/>
  <c r="AD26" i="3"/>
  <c r="AC26" i="3"/>
  <c r="AB26" i="3"/>
  <c r="AA26" i="3"/>
  <c r="Z26" i="3"/>
  <c r="Y26" i="3"/>
  <c r="W26" i="3"/>
  <c r="V26" i="3"/>
  <c r="U26" i="3"/>
  <c r="AF25" i="3"/>
  <c r="AE25" i="3"/>
  <c r="AD25" i="3"/>
  <c r="AC25" i="3"/>
  <c r="AB25" i="3"/>
  <c r="AA25" i="3"/>
  <c r="Z25" i="3"/>
  <c r="Y25" i="3"/>
  <c r="W25" i="3"/>
  <c r="V25" i="3"/>
  <c r="U25" i="3"/>
  <c r="AF24" i="3"/>
  <c r="AE24" i="3"/>
  <c r="AD24" i="3"/>
  <c r="AC24" i="3"/>
  <c r="AB24" i="3"/>
  <c r="AA24" i="3"/>
  <c r="Z24" i="3"/>
  <c r="Y24" i="3"/>
  <c r="W24" i="3"/>
  <c r="V24" i="3"/>
  <c r="U24" i="3"/>
  <c r="AF23" i="3"/>
  <c r="AE23" i="3"/>
  <c r="AD23" i="3"/>
  <c r="AC23" i="3"/>
  <c r="AB23" i="3"/>
  <c r="AA23" i="3"/>
  <c r="Z23" i="3"/>
  <c r="Y23" i="3"/>
  <c r="W23" i="3"/>
  <c r="V23" i="3"/>
  <c r="U23" i="3"/>
  <c r="AF22" i="3"/>
  <c r="AE22" i="3"/>
  <c r="AD22" i="3"/>
  <c r="AC22" i="3"/>
  <c r="AB22" i="3"/>
  <c r="AA22" i="3"/>
  <c r="Z22" i="3"/>
  <c r="Y22" i="3"/>
  <c r="W22" i="3"/>
  <c r="V22" i="3"/>
  <c r="U22" i="3"/>
  <c r="AF21" i="3"/>
  <c r="AE21" i="3"/>
  <c r="AD21" i="3"/>
  <c r="AC21" i="3"/>
  <c r="AB21" i="3"/>
  <c r="AA21" i="3"/>
  <c r="Z21" i="3"/>
  <c r="Y21" i="3"/>
  <c r="W21" i="3"/>
  <c r="V21" i="3"/>
  <c r="U21" i="3"/>
  <c r="AF20" i="3"/>
  <c r="AE20" i="3"/>
  <c r="AD20" i="3"/>
  <c r="AC20" i="3"/>
  <c r="AB20" i="3"/>
  <c r="AA20" i="3"/>
  <c r="Z20" i="3"/>
  <c r="Y20" i="3"/>
  <c r="W20" i="3"/>
  <c r="V20" i="3"/>
  <c r="U20" i="3"/>
  <c r="AF19" i="3"/>
  <c r="AE19" i="3"/>
  <c r="AD19" i="3"/>
  <c r="AC19" i="3"/>
  <c r="AB19" i="3"/>
  <c r="AA19" i="3"/>
  <c r="Z19" i="3"/>
  <c r="Y19" i="3"/>
  <c r="W19" i="3"/>
  <c r="V19" i="3"/>
  <c r="U19" i="3"/>
  <c r="AF18" i="3"/>
  <c r="AE18" i="3"/>
  <c r="AD18" i="3"/>
  <c r="AC18" i="3"/>
  <c r="AB18" i="3"/>
  <c r="AA18" i="3"/>
  <c r="Z18" i="3"/>
  <c r="Y18" i="3"/>
  <c r="X18" i="3"/>
  <c r="W18" i="3"/>
  <c r="V18" i="3"/>
  <c r="U18" i="3"/>
  <c r="AF17" i="3"/>
  <c r="AE17" i="3"/>
  <c r="AD17" i="3"/>
  <c r="AC17" i="3"/>
  <c r="AB17" i="3"/>
  <c r="AA17" i="3"/>
  <c r="Z17" i="3"/>
  <c r="Y17" i="3"/>
  <c r="X17" i="3"/>
  <c r="W17" i="3"/>
  <c r="V17" i="3"/>
  <c r="U17" i="3"/>
  <c r="AH12" i="3"/>
  <c r="AH402" i="3" l="1"/>
  <c r="AH671" i="3"/>
  <c r="AH1270" i="3"/>
  <c r="AH187" i="3"/>
  <c r="AH14" i="3" s="1"/>
  <c r="AH477" i="3"/>
  <c r="AH856" i="3"/>
  <c r="AH1000" i="3"/>
  <c r="AG788" i="3"/>
  <c r="AI788" i="3" s="1"/>
  <c r="AI788" i="1"/>
  <c r="AG612" i="3"/>
  <c r="AI612" i="3" s="1"/>
  <c r="AI612" i="1"/>
  <c r="AI1312" i="1"/>
  <c r="AI1179" i="1"/>
  <c r="AI1057" i="1"/>
  <c r="AI1111" i="1"/>
  <c r="AI962" i="1"/>
  <c r="AI836" i="1"/>
  <c r="AI651" i="1"/>
  <c r="AI1296" i="1"/>
  <c r="AI1203" i="1"/>
  <c r="AG816" i="3"/>
  <c r="AI816" i="3" s="1"/>
  <c r="AG848" i="3"/>
  <c r="AI848" i="3" s="1"/>
  <c r="AI782" i="1"/>
  <c r="AI1334" i="1"/>
  <c r="AI1163" i="1"/>
  <c r="AI1246" i="1"/>
  <c r="AI926" i="1"/>
  <c r="AI500" i="1"/>
  <c r="AI566" i="1"/>
  <c r="AI595" i="1"/>
  <c r="AI627" i="1"/>
  <c r="AG1321" i="3"/>
  <c r="AI1321" i="3" s="1"/>
  <c r="AG1170" i="3"/>
  <c r="AI1170" i="3" s="1"/>
  <c r="AI1223" i="1"/>
  <c r="AI1083" i="1"/>
  <c r="AI806" i="1"/>
  <c r="AI750" i="1"/>
  <c r="AI667" i="1"/>
  <c r="AI1326" i="1"/>
  <c r="AI1239" i="1"/>
  <c r="AI1050" i="1"/>
  <c r="AI1038" i="1"/>
  <c r="AI1103" i="1"/>
  <c r="AI974" i="1"/>
  <c r="AI820" i="1"/>
  <c r="AI852" i="1"/>
  <c r="AI758" i="1"/>
  <c r="AI542" i="1"/>
  <c r="AI607" i="1"/>
  <c r="AI635" i="1"/>
  <c r="AI298" i="1"/>
  <c r="AG1287" i="3"/>
  <c r="AI1287" i="3" s="1"/>
  <c r="AG1190" i="3"/>
  <c r="AI1190" i="3" s="1"/>
  <c r="AG1090" i="3"/>
  <c r="AI1090" i="3" s="1"/>
  <c r="AG921" i="3"/>
  <c r="AI921" i="3" s="1"/>
  <c r="AG725" i="3"/>
  <c r="AI725" i="3" s="1"/>
  <c r="AG677" i="3"/>
  <c r="AI677" i="3" s="1"/>
  <c r="AG736" i="3"/>
  <c r="AI736" i="3" s="1"/>
  <c r="AI738" i="3" s="1"/>
  <c r="AG524" i="3"/>
  <c r="AI524" i="3" s="1"/>
  <c r="AI1342" i="1"/>
  <c r="AI1304" i="1"/>
  <c r="AI1195" i="1"/>
  <c r="AI1147" i="1"/>
  <c r="AI1258" i="1"/>
  <c r="AI1073" i="1"/>
  <c r="AI868" i="1"/>
  <c r="AI910" i="1"/>
  <c r="AI946" i="1"/>
  <c r="AI729" i="1"/>
  <c r="AI532" i="1"/>
  <c r="AI587" i="1"/>
  <c r="AI659" i="1"/>
  <c r="AI619" i="1"/>
  <c r="AI408" i="1"/>
  <c r="AI474" i="1"/>
  <c r="AI363" i="1"/>
  <c r="AI48" i="1"/>
  <c r="AI116" i="1"/>
  <c r="AI80" i="1"/>
  <c r="AI159" i="1"/>
  <c r="AI512" i="1"/>
  <c r="AI424" i="1"/>
  <c r="AI250" i="1"/>
  <c r="AI322" i="1"/>
  <c r="AI1318" i="1"/>
  <c r="AI1280" i="1"/>
  <c r="AI1187" i="1"/>
  <c r="AI1155" i="1"/>
  <c r="AI986" i="1"/>
  <c r="AI705" i="1"/>
  <c r="AI681" i="1"/>
  <c r="AI774" i="1"/>
  <c r="AI520" i="1"/>
  <c r="AI599" i="1"/>
  <c r="AI643" i="1"/>
  <c r="AI464" i="1"/>
  <c r="AI440" i="1"/>
  <c r="AI399" i="1"/>
  <c r="AG1214" i="3"/>
  <c r="AI1214" i="3" s="1"/>
  <c r="AG1206" i="3"/>
  <c r="AI1206" i="3" s="1"/>
  <c r="AG949" i="3"/>
  <c r="AI949" i="3" s="1"/>
  <c r="AG416" i="3"/>
  <c r="AI416" i="3" s="1"/>
  <c r="AI1259" i="1"/>
  <c r="AI999" i="1"/>
  <c r="AI1274" i="1"/>
  <c r="AI737" i="1"/>
  <c r="AI738" i="1" s="1"/>
  <c r="AI202" i="1"/>
  <c r="AG711" i="3"/>
  <c r="AI711" i="3" s="1"/>
  <c r="AI1264" i="1"/>
  <c r="AI1104" i="1"/>
  <c r="AI766" i="1"/>
  <c r="AI1330" i="1"/>
  <c r="AI1314" i="1"/>
  <c r="AI1300" i="1"/>
  <c r="AI1276" i="1"/>
  <c r="AI1231" i="1"/>
  <c r="AI1199" i="1"/>
  <c r="AI1183" i="1"/>
  <c r="AI1167" i="1"/>
  <c r="AI1151" i="1"/>
  <c r="AI1020" i="1"/>
  <c r="AI1014" i="1"/>
  <c r="AI1042" i="1"/>
  <c r="AI1081" i="1"/>
  <c r="AI1087" i="1"/>
  <c r="AI860" i="1"/>
  <c r="AI934" i="1"/>
  <c r="AI982" i="1"/>
  <c r="AI954" i="1"/>
  <c r="AI824" i="1"/>
  <c r="AI828" i="1"/>
  <c r="AI697" i="1"/>
  <c r="AI685" i="1"/>
  <c r="AI778" i="1"/>
  <c r="AI762" i="1"/>
  <c r="AI746" i="1"/>
  <c r="AI516" i="1"/>
  <c r="AI484" i="1"/>
  <c r="AI574" i="1"/>
  <c r="AI603" i="1"/>
  <c r="AI591" i="1"/>
  <c r="AI655" i="1"/>
  <c r="AI639" i="1"/>
  <c r="AI623" i="1"/>
  <c r="AI456" i="1"/>
  <c r="AI448" i="1"/>
  <c r="AI197" i="1"/>
  <c r="AI254" i="1"/>
  <c r="AI263" i="1"/>
  <c r="AI330" i="1"/>
  <c r="AI355" i="1"/>
  <c r="AI52" i="1"/>
  <c r="AG1142" i="3"/>
  <c r="AI1142" i="3" s="1"/>
  <c r="AG1024" i="3"/>
  <c r="AI1024" i="3" s="1"/>
  <c r="AG1098" i="3"/>
  <c r="AI1098" i="3" s="1"/>
  <c r="AG901" i="3"/>
  <c r="AI901" i="3" s="1"/>
  <c r="AG969" i="3"/>
  <c r="AI969" i="3" s="1"/>
  <c r="AG832" i="3"/>
  <c r="AI832" i="3" s="1"/>
  <c r="AG754" i="3"/>
  <c r="AI754" i="3" s="1"/>
  <c r="AG193" i="3"/>
  <c r="AI193" i="3" s="1"/>
  <c r="AG395" i="3"/>
  <c r="AI395" i="3" s="1"/>
  <c r="AI1338" i="1"/>
  <c r="AI1308" i="1"/>
  <c r="AI1272" i="1"/>
  <c r="AI1175" i="1"/>
  <c r="AI1159" i="1"/>
  <c r="AI1139" i="1"/>
  <c r="AI1266" i="1"/>
  <c r="AI1254" i="1"/>
  <c r="AI1004" i="1"/>
  <c r="AI1027" i="1"/>
  <c r="AI1034" i="1"/>
  <c r="AI1065" i="1"/>
  <c r="AI876" i="1"/>
  <c r="AI892" i="1"/>
  <c r="AI918" i="1"/>
  <c r="AI994" i="1"/>
  <c r="AI796" i="1"/>
  <c r="AI844" i="1"/>
  <c r="AI713" i="1"/>
  <c r="AI786" i="1"/>
  <c r="AI770" i="1"/>
  <c r="AI528" i="1"/>
  <c r="AI508" i="1"/>
  <c r="AI558" i="1"/>
  <c r="AI597" i="1"/>
  <c r="AI583" i="1"/>
  <c r="AI663" i="1"/>
  <c r="AI647" i="1"/>
  <c r="AI631" i="1"/>
  <c r="AI615" i="1"/>
  <c r="AI432" i="1"/>
  <c r="AI205" i="1"/>
  <c r="AI219" i="1"/>
  <c r="AI242" i="1"/>
  <c r="AI282" i="1"/>
  <c r="AI306" i="1"/>
  <c r="AI375" i="1"/>
  <c r="AI28" i="1"/>
  <c r="AI132" i="1"/>
  <c r="AG937" i="3"/>
  <c r="AI937" i="3" s="1"/>
  <c r="AG717" i="3"/>
  <c r="AI717" i="3" s="1"/>
  <c r="AG227" i="3"/>
  <c r="AI227" i="3" s="1"/>
  <c r="AI1282" i="1"/>
  <c r="AI1016" i="1"/>
  <c r="AI920" i="1"/>
  <c r="AG959" i="3"/>
  <c r="AI959" i="3" s="1"/>
  <c r="AI1298" i="1"/>
  <c r="AI1221" i="1"/>
  <c r="AI1032" i="1"/>
  <c r="AI814" i="1"/>
  <c r="AI854" i="1"/>
  <c r="AG1301" i="3"/>
  <c r="AI1301" i="3" s="1"/>
  <c r="AI1306" i="1"/>
  <c r="AI1237" i="1"/>
  <c r="AI1040" i="1"/>
  <c r="AI1112" i="1"/>
  <c r="AI878" i="1"/>
  <c r="AI858" i="1"/>
  <c r="AG1148" i="3"/>
  <c r="AI1148" i="3" s="1"/>
  <c r="AI1209" i="1"/>
  <c r="AI1193" i="1"/>
  <c r="AI1185" i="1"/>
  <c r="AI1169" i="1"/>
  <c r="AI1153" i="1"/>
  <c r="AI1252" i="1"/>
  <c r="AI1055" i="1"/>
  <c r="AI1089" i="1"/>
  <c r="AI699" i="1"/>
  <c r="AI357" i="1"/>
  <c r="AI1310" i="1"/>
  <c r="AI1294" i="1"/>
  <c r="AI1278" i="1"/>
  <c r="AI1241" i="1"/>
  <c r="AI1225" i="1"/>
  <c r="AI1267" i="1"/>
  <c r="AI1012" i="1"/>
  <c r="AI1044" i="1"/>
  <c r="AI1036" i="1"/>
  <c r="AI1120" i="1"/>
  <c r="AI932" i="1"/>
  <c r="AI780" i="1"/>
  <c r="AI657" i="1"/>
  <c r="AI110" i="1"/>
  <c r="AG1140" i="3"/>
  <c r="AI1140" i="3" s="1"/>
  <c r="AG1255" i="3"/>
  <c r="AI1255" i="3" s="1"/>
  <c r="AG911" i="3"/>
  <c r="AI911" i="3" s="1"/>
  <c r="AG752" i="3"/>
  <c r="AI752" i="3" s="1"/>
  <c r="AG620" i="3"/>
  <c r="AI620" i="3" s="1"/>
  <c r="AG438" i="3"/>
  <c r="AI438" i="3" s="1"/>
  <c r="AI1201" i="1"/>
  <c r="AI1177" i="1"/>
  <c r="AI1161" i="1"/>
  <c r="AI1145" i="1"/>
  <c r="AI1048" i="1"/>
  <c r="AI1071" i="1"/>
  <c r="AI1128" i="1"/>
  <c r="AI952" i="1"/>
  <c r="AI731" i="1"/>
  <c r="AI514" i="1"/>
  <c r="AG1188" i="3"/>
  <c r="AI1188" i="3" s="1"/>
  <c r="AG518" i="3"/>
  <c r="AI518" i="3" s="1"/>
  <c r="AI1205" i="1"/>
  <c r="AI1197" i="1"/>
  <c r="AI1181" i="1"/>
  <c r="AI1173" i="1"/>
  <c r="AI1165" i="1"/>
  <c r="AI1157" i="1"/>
  <c r="AI1075" i="1"/>
  <c r="AI1059" i="1"/>
  <c r="AI1105" i="1"/>
  <c r="AI1093" i="1"/>
  <c r="AI1085" i="1"/>
  <c r="AI1119" i="1"/>
  <c r="AI890" i="1"/>
  <c r="AI984" i="1"/>
  <c r="AI817" i="1"/>
  <c r="AI748" i="1"/>
  <c r="AI560" i="1"/>
  <c r="AI625" i="1"/>
  <c r="AI430" i="1"/>
  <c r="AI210" i="1"/>
  <c r="AI328" i="1"/>
  <c r="AI292" i="1"/>
  <c r="AI373" i="1"/>
  <c r="AG1319" i="3"/>
  <c r="AI1319" i="3" s="1"/>
  <c r="AG794" i="3"/>
  <c r="AI794" i="3" s="1"/>
  <c r="AG62" i="3"/>
  <c r="AI62" i="3" s="1"/>
  <c r="AI62" i="1"/>
  <c r="AG46" i="3"/>
  <c r="AI46" i="3" s="1"/>
  <c r="AI46" i="1"/>
  <c r="AG38" i="3"/>
  <c r="AI38" i="3" s="1"/>
  <c r="AI38" i="1"/>
  <c r="AG30" i="3"/>
  <c r="AI30" i="3" s="1"/>
  <c r="AI30" i="1"/>
  <c r="AG142" i="3"/>
  <c r="AI142" i="3" s="1"/>
  <c r="AI142" i="1"/>
  <c r="AG138" i="3"/>
  <c r="AI138" i="3" s="1"/>
  <c r="AI138" i="1"/>
  <c r="AG130" i="3"/>
  <c r="AI130" i="3" s="1"/>
  <c r="AI130" i="1"/>
  <c r="AG126" i="3"/>
  <c r="AI126" i="3" s="1"/>
  <c r="AI126" i="1"/>
  <c r="AG122" i="3"/>
  <c r="AI122" i="3" s="1"/>
  <c r="AI122" i="1"/>
  <c r="AG118" i="3"/>
  <c r="AI118" i="3" s="1"/>
  <c r="AI118" i="1"/>
  <c r="AG114" i="3"/>
  <c r="AI114" i="3" s="1"/>
  <c r="AI114" i="1"/>
  <c r="AG106" i="3"/>
  <c r="AI106" i="3" s="1"/>
  <c r="AI106" i="1"/>
  <c r="AG102" i="3"/>
  <c r="AI102" i="3" s="1"/>
  <c r="AI102" i="1"/>
  <c r="AG98" i="3"/>
  <c r="AI98" i="3" s="1"/>
  <c r="AI98" i="1"/>
  <c r="AG82" i="3"/>
  <c r="AI82" i="3" s="1"/>
  <c r="AI82" i="1"/>
  <c r="AG74" i="3"/>
  <c r="AI74" i="3" s="1"/>
  <c r="AI74" i="1"/>
  <c r="AG165" i="3"/>
  <c r="AI165" i="3" s="1"/>
  <c r="AI165" i="1"/>
  <c r="AG157" i="3"/>
  <c r="AI157" i="3" s="1"/>
  <c r="AI157" i="1"/>
  <c r="AI345" i="1"/>
  <c r="AG345" i="3"/>
  <c r="AI345" i="3" s="1"/>
  <c r="AG207" i="3"/>
  <c r="AI207" i="3" s="1"/>
  <c r="AI207" i="1"/>
  <c r="AG199" i="3"/>
  <c r="AI199" i="3" s="1"/>
  <c r="AI199" i="1"/>
  <c r="AG233" i="3"/>
  <c r="AI233" i="3" s="1"/>
  <c r="AI233" i="1"/>
  <c r="AG229" i="3"/>
  <c r="AI229" i="3" s="1"/>
  <c r="AI229" i="1"/>
  <c r="AI225" i="1"/>
  <c r="AG225" i="3"/>
  <c r="AI225" i="3" s="1"/>
  <c r="AG221" i="3"/>
  <c r="AI221" i="3" s="1"/>
  <c r="AI221" i="1"/>
  <c r="AG217" i="3"/>
  <c r="AI217" i="3" s="1"/>
  <c r="AI217" i="1"/>
  <c r="AG213" i="3"/>
  <c r="AI213" i="3" s="1"/>
  <c r="AI213" i="1"/>
  <c r="AG252" i="3"/>
  <c r="AI252" i="3" s="1"/>
  <c r="AI252" i="1"/>
  <c r="AG244" i="3"/>
  <c r="AI244" i="3" s="1"/>
  <c r="AI244" i="1"/>
  <c r="AG284" i="3"/>
  <c r="AI284" i="3" s="1"/>
  <c r="AI284" i="1"/>
  <c r="AG276" i="3"/>
  <c r="AI276" i="3" s="1"/>
  <c r="AI276" i="1"/>
  <c r="AI272" i="1"/>
  <c r="AG272" i="3"/>
  <c r="AI272" i="3" s="1"/>
  <c r="AG268" i="3"/>
  <c r="AI268" i="3" s="1"/>
  <c r="AI268" i="1"/>
  <c r="AG336" i="3"/>
  <c r="AI336" i="3" s="1"/>
  <c r="AI336" i="1"/>
  <c r="AG332" i="3"/>
  <c r="AI332" i="3" s="1"/>
  <c r="AI332" i="1"/>
  <c r="AG324" i="3"/>
  <c r="AI324" i="3" s="1"/>
  <c r="AI324" i="1"/>
  <c r="AG320" i="3"/>
  <c r="AI320" i="3" s="1"/>
  <c r="AI320" i="1"/>
  <c r="AG316" i="3"/>
  <c r="AI316" i="3" s="1"/>
  <c r="AI316" i="1"/>
  <c r="AG312" i="3"/>
  <c r="AI312" i="3" s="1"/>
  <c r="AI312" i="1"/>
  <c r="AG308" i="3"/>
  <c r="AI308" i="3" s="1"/>
  <c r="AI308" i="1"/>
  <c r="AG304" i="3"/>
  <c r="AI304" i="3" s="1"/>
  <c r="AI304" i="1"/>
  <c r="AG300" i="3"/>
  <c r="AI300" i="3" s="1"/>
  <c r="AI300" i="1"/>
  <c r="AG296" i="3"/>
  <c r="AI296" i="3" s="1"/>
  <c r="AI296" i="1"/>
  <c r="AG397" i="3"/>
  <c r="AI397" i="3" s="1"/>
  <c r="AI397" i="1"/>
  <c r="AG389" i="3"/>
  <c r="AI389" i="3" s="1"/>
  <c r="AI389" i="1"/>
  <c r="AG385" i="3"/>
  <c r="AI385" i="3" s="1"/>
  <c r="AI385" i="1"/>
  <c r="AG381" i="3"/>
  <c r="AI381" i="3" s="1"/>
  <c r="AI381" i="1"/>
  <c r="AI393" i="1"/>
  <c r="AI195" i="1"/>
  <c r="AI265" i="1"/>
  <c r="AI280" i="1"/>
  <c r="AI153" i="1"/>
  <c r="AG377" i="3"/>
  <c r="AI377" i="3" s="1"/>
  <c r="AI377" i="1"/>
  <c r="AG365" i="3"/>
  <c r="AI365" i="3" s="1"/>
  <c r="AI365" i="1"/>
  <c r="AG462" i="3"/>
  <c r="AI462" i="3" s="1"/>
  <c r="AI462" i="1"/>
  <c r="AG458" i="3"/>
  <c r="AI458" i="3" s="1"/>
  <c r="AI458" i="1"/>
  <c r="AG446" i="3"/>
  <c r="AI446" i="3" s="1"/>
  <c r="AI446" i="1"/>
  <c r="AG442" i="3"/>
  <c r="AI442" i="3" s="1"/>
  <c r="AI442" i="1"/>
  <c r="AG422" i="3"/>
  <c r="AI422" i="3" s="1"/>
  <c r="AI422" i="1"/>
  <c r="AG414" i="3"/>
  <c r="AI414" i="3" s="1"/>
  <c r="AI414" i="1"/>
  <c r="AG410" i="3"/>
  <c r="AI410" i="3" s="1"/>
  <c r="AI410" i="1"/>
  <c r="AG472" i="3"/>
  <c r="AI472" i="3" s="1"/>
  <c r="AI472" i="1"/>
  <c r="AG526" i="3"/>
  <c r="AI526" i="3" s="1"/>
  <c r="AI526" i="1"/>
  <c r="AG502" i="3"/>
  <c r="AI502" i="3" s="1"/>
  <c r="AI502" i="1"/>
  <c r="AG494" i="3"/>
  <c r="AI494" i="3" s="1"/>
  <c r="AI494" i="1"/>
  <c r="AG482" i="3"/>
  <c r="AI482" i="3" s="1"/>
  <c r="AI482" i="1"/>
  <c r="AG556" i="3"/>
  <c r="AI556" i="3" s="1"/>
  <c r="AI556" i="1"/>
  <c r="AG552" i="3"/>
  <c r="AI552" i="3" s="1"/>
  <c r="AI552" i="1"/>
  <c r="AI540" i="1"/>
  <c r="AG540" i="3"/>
  <c r="AI540" i="3" s="1"/>
  <c r="AI609" i="1"/>
  <c r="AG609" i="3"/>
  <c r="AI609" i="3" s="1"/>
  <c r="AG593" i="3"/>
  <c r="AI593" i="3" s="1"/>
  <c r="AI593" i="1"/>
  <c r="AI585" i="1"/>
  <c r="AG585" i="3"/>
  <c r="AI585" i="3" s="1"/>
  <c r="AG669" i="3"/>
  <c r="AI669" i="3" s="1"/>
  <c r="AI669" i="1"/>
  <c r="AG661" i="3"/>
  <c r="AI661" i="3" s="1"/>
  <c r="AI661" i="1"/>
  <c r="AG653" i="3"/>
  <c r="AI653" i="3" s="1"/>
  <c r="AI653" i="1"/>
  <c r="AG637" i="3"/>
  <c r="AI637" i="3" s="1"/>
  <c r="AI637" i="1"/>
  <c r="AG629" i="3"/>
  <c r="AI629" i="3" s="1"/>
  <c r="AI629" i="1"/>
  <c r="AI613" i="1"/>
  <c r="AG613" i="3"/>
  <c r="AI613" i="3" s="1"/>
  <c r="AG727" i="3"/>
  <c r="AI727" i="3" s="1"/>
  <c r="AI727" i="1"/>
  <c r="AG715" i="3"/>
  <c r="AI715" i="3" s="1"/>
  <c r="AI715" i="1"/>
  <c r="AI703" i="1"/>
  <c r="AG703" i="3"/>
  <c r="AI703" i="3" s="1"/>
  <c r="AG695" i="3"/>
  <c r="AI695" i="3" s="1"/>
  <c r="AI695" i="1"/>
  <c r="AG691" i="3"/>
  <c r="AI691" i="3" s="1"/>
  <c r="AI691" i="1"/>
  <c r="AG679" i="3"/>
  <c r="AI679" i="3" s="1"/>
  <c r="AI679" i="1"/>
  <c r="AI743" i="1"/>
  <c r="AG743" i="3"/>
  <c r="AI743" i="3" s="1"/>
  <c r="AG784" i="3"/>
  <c r="AI784" i="3" s="1"/>
  <c r="AI784" i="1"/>
  <c r="AG776" i="3"/>
  <c r="AI776" i="3" s="1"/>
  <c r="AI776" i="1"/>
  <c r="AI760" i="1"/>
  <c r="AG760" i="3"/>
  <c r="AI760" i="3" s="1"/>
  <c r="AG798" i="3"/>
  <c r="AI798" i="3" s="1"/>
  <c r="AI798" i="1"/>
  <c r="AG818" i="3"/>
  <c r="AI818" i="3" s="1"/>
  <c r="AI818" i="1"/>
  <c r="AG850" i="3"/>
  <c r="AI850" i="3" s="1"/>
  <c r="AI850" i="1"/>
  <c r="AG842" i="3"/>
  <c r="AI842" i="3" s="1"/>
  <c r="AI842" i="1"/>
  <c r="AI838" i="1"/>
  <c r="AG838" i="3"/>
  <c r="AI838" i="3" s="1"/>
  <c r="AG830" i="3"/>
  <c r="AI830" i="3" s="1"/>
  <c r="AI830" i="1"/>
  <c r="AI904" i="1"/>
  <c r="AG903" i="3"/>
  <c r="AI903" i="3" s="1"/>
  <c r="AG995" i="3"/>
  <c r="AI995" i="3" s="1"/>
  <c r="AI996" i="1"/>
  <c r="AG987" i="3"/>
  <c r="AI987" i="3" s="1"/>
  <c r="AI988" i="1"/>
  <c r="AG979" i="3"/>
  <c r="AI979" i="3" s="1"/>
  <c r="AI980" i="1"/>
  <c r="AG967" i="3"/>
  <c r="AI967" i="3" s="1"/>
  <c r="AI968" i="1"/>
  <c r="AG955" i="3"/>
  <c r="AI955" i="3" s="1"/>
  <c r="AI956" i="1"/>
  <c r="AG947" i="3"/>
  <c r="AI947" i="3" s="1"/>
  <c r="AI948" i="1"/>
  <c r="AG935" i="3"/>
  <c r="AI935" i="3" s="1"/>
  <c r="AI936" i="1"/>
  <c r="AI1344" i="1"/>
  <c r="AI1336" i="1"/>
  <c r="AI1328" i="1"/>
  <c r="AI1286" i="1"/>
  <c r="AI1229" i="1"/>
  <c r="AI1217" i="1"/>
  <c r="AI1137" i="1"/>
  <c r="AI1268" i="1"/>
  <c r="AI1260" i="1"/>
  <c r="AI1006" i="1"/>
  <c r="AI1063" i="1"/>
  <c r="AI1116" i="1"/>
  <c r="AI1097" i="1"/>
  <c r="AI1124" i="1"/>
  <c r="AI866" i="1"/>
  <c r="AI885" i="1"/>
  <c r="AI928" i="1"/>
  <c r="AI908" i="1"/>
  <c r="AI964" i="1"/>
  <c r="AI804" i="1"/>
  <c r="AI822" i="1"/>
  <c r="AI834" i="1"/>
  <c r="AI675" i="1"/>
  <c r="AI756" i="1"/>
  <c r="AI522" i="1"/>
  <c r="AI498" i="1"/>
  <c r="AI572" i="1"/>
  <c r="AI605" i="1"/>
  <c r="AI665" i="1"/>
  <c r="AI633" i="1"/>
  <c r="AI466" i="1"/>
  <c r="AI426" i="1"/>
  <c r="AI369" i="1"/>
  <c r="AG874" i="3"/>
  <c r="AI874" i="3" s="1"/>
  <c r="AG975" i="3"/>
  <c r="AI975" i="3" s="1"/>
  <c r="AG826" i="3"/>
  <c r="AI826" i="3" s="1"/>
  <c r="AG530" i="3"/>
  <c r="AI530" i="3" s="1"/>
  <c r="AG510" i="3"/>
  <c r="AI510" i="3" s="1"/>
  <c r="AG564" i="3"/>
  <c r="AI564" i="3" s="1"/>
  <c r="AG649" i="3"/>
  <c r="AI649" i="3" s="1"/>
  <c r="AG434" i="3"/>
  <c r="AI434" i="3" s="1"/>
  <c r="AG206" i="3"/>
  <c r="AI206" i="3" s="1"/>
  <c r="AI206" i="1"/>
  <c r="AG388" i="3"/>
  <c r="AI388" i="3" s="1"/>
  <c r="AI388" i="1"/>
  <c r="AG356" i="3"/>
  <c r="AI356" i="3" s="1"/>
  <c r="AI356" i="1"/>
  <c r="AG471" i="3"/>
  <c r="AI471" i="3" s="1"/>
  <c r="AI471" i="1"/>
  <c r="AG525" i="3"/>
  <c r="AI525" i="3" s="1"/>
  <c r="AI525" i="1"/>
  <c r="AG509" i="3"/>
  <c r="AI509" i="3" s="1"/>
  <c r="AI509" i="1"/>
  <c r="AG501" i="3"/>
  <c r="AI501" i="3" s="1"/>
  <c r="AI501" i="1"/>
  <c r="AG493" i="3"/>
  <c r="AI493" i="3" s="1"/>
  <c r="AI493" i="1"/>
  <c r="AI1232" i="1"/>
  <c r="AG1231" i="3"/>
  <c r="AI1231" i="3" s="1"/>
  <c r="AI1018" i="1"/>
  <c r="AI862" i="1"/>
  <c r="AI894" i="1"/>
  <c r="AI916" i="1"/>
  <c r="AI900" i="1"/>
  <c r="AI992" i="1"/>
  <c r="AI944" i="1"/>
  <c r="AI846" i="1"/>
  <c r="AI723" i="1"/>
  <c r="AI707" i="1"/>
  <c r="AI683" i="1"/>
  <c r="AI764" i="1"/>
  <c r="AI490" i="1"/>
  <c r="AI568" i="1"/>
  <c r="AI548" i="1"/>
  <c r="AI641" i="1"/>
  <c r="AI406" i="1"/>
  <c r="AI353" i="1"/>
  <c r="AG768" i="3"/>
  <c r="AI768" i="3" s="1"/>
  <c r="AG645" i="3"/>
  <c r="AI645" i="3" s="1"/>
  <c r="AI1340" i="1"/>
  <c r="AI1332" i="1"/>
  <c r="AI1324" i="1"/>
  <c r="AI1316" i="1"/>
  <c r="AI1290" i="1"/>
  <c r="AI1233" i="1"/>
  <c r="AI1248" i="1"/>
  <c r="AI1079" i="1"/>
  <c r="AI1067" i="1"/>
  <c r="AI1109" i="1"/>
  <c r="AI1101" i="1"/>
  <c r="AI870" i="1"/>
  <c r="AI924" i="1"/>
  <c r="AI972" i="1"/>
  <c r="AI940" i="1"/>
  <c r="AI719" i="1"/>
  <c r="AI772" i="1"/>
  <c r="AI506" i="1"/>
  <c r="AI486" i="1"/>
  <c r="AI544" i="1"/>
  <c r="AI589" i="1"/>
  <c r="AI617" i="1"/>
  <c r="AI450" i="1"/>
  <c r="AI418" i="1"/>
  <c r="AI468" i="1"/>
  <c r="AI361" i="1"/>
  <c r="AG601" i="3"/>
  <c r="AI601" i="3" s="1"/>
  <c r="AG621" i="3"/>
  <c r="AI621" i="3" s="1"/>
  <c r="AI1283" i="1"/>
  <c r="AI1049" i="1"/>
  <c r="AI1096" i="1"/>
  <c r="AI1127" i="1"/>
  <c r="AI983" i="1"/>
  <c r="AI975" i="1"/>
  <c r="AI533" i="1"/>
  <c r="AI380" i="1"/>
  <c r="AI1251" i="1"/>
  <c r="AI1015" i="1"/>
  <c r="AG831" i="3"/>
  <c r="AI831" i="3" s="1"/>
  <c r="AI831" i="1"/>
  <c r="AG908" i="3"/>
  <c r="AI908" i="3" s="1"/>
  <c r="AI909" i="1"/>
  <c r="AI1033" i="1"/>
  <c r="AG1032" i="3"/>
  <c r="AI1032" i="3" s="1"/>
  <c r="AI1076" i="1"/>
  <c r="AG1075" i="3"/>
  <c r="AI1075" i="3" s="1"/>
  <c r="AG1149" i="3"/>
  <c r="AI1149" i="3" s="1"/>
  <c r="AI1150" i="1"/>
  <c r="AG890" i="3"/>
  <c r="AI890" i="3" s="1"/>
  <c r="AI1345" i="1"/>
  <c r="AI1028" i="1"/>
  <c r="AG1332" i="3"/>
  <c r="AI1332" i="3" s="1"/>
  <c r="AG968" i="3"/>
  <c r="AI968" i="3" s="1"/>
  <c r="AI969" i="1"/>
  <c r="AG40" i="3"/>
  <c r="AI40" i="3" s="1"/>
  <c r="AI40" i="1"/>
  <c r="AG140" i="3"/>
  <c r="AI140" i="3" s="1"/>
  <c r="AI140" i="1"/>
  <c r="AG124" i="3"/>
  <c r="AI124" i="3" s="1"/>
  <c r="AI124" i="1"/>
  <c r="AG108" i="3"/>
  <c r="AI108" i="3" s="1"/>
  <c r="AI108" i="1"/>
  <c r="AG100" i="3"/>
  <c r="AI100" i="3" s="1"/>
  <c r="AI100" i="1"/>
  <c r="AG72" i="3"/>
  <c r="AI72" i="3" s="1"/>
  <c r="AI72" i="1"/>
  <c r="AG68" i="3"/>
  <c r="AI68" i="3" s="1"/>
  <c r="AI68" i="1"/>
  <c r="AG168" i="3"/>
  <c r="AI168" i="3" s="1"/>
  <c r="AI167" i="1"/>
  <c r="AG151" i="3"/>
  <c r="AI151" i="3" s="1"/>
  <c r="AI151" i="1"/>
  <c r="AG177" i="3"/>
  <c r="AI177" i="3" s="1"/>
  <c r="AI177" i="1"/>
  <c r="AG209" i="3"/>
  <c r="AI209" i="3" s="1"/>
  <c r="AI209" i="1"/>
  <c r="AG201" i="3"/>
  <c r="AI201" i="3" s="1"/>
  <c r="AI201" i="1"/>
  <c r="AG189" i="3"/>
  <c r="AI189" i="3" s="1"/>
  <c r="AI189" i="1"/>
  <c r="AG231" i="3"/>
  <c r="AI231" i="3" s="1"/>
  <c r="AI231" i="1"/>
  <c r="AG223" i="3"/>
  <c r="AI223" i="3" s="1"/>
  <c r="AI223" i="1"/>
  <c r="AG215" i="3"/>
  <c r="AI215" i="3" s="1"/>
  <c r="AI215" i="1"/>
  <c r="AI258" i="1"/>
  <c r="AG258" i="3"/>
  <c r="AI258" i="3" s="1"/>
  <c r="AG238" i="3"/>
  <c r="AI238" i="3" s="1"/>
  <c r="AI238" i="1"/>
  <c r="AI278" i="1"/>
  <c r="AG278" i="3"/>
  <c r="AI278" i="3" s="1"/>
  <c r="AG274" i="3"/>
  <c r="AI274" i="3" s="1"/>
  <c r="AI274" i="1"/>
  <c r="AG270" i="3"/>
  <c r="AI270" i="3" s="1"/>
  <c r="AI270" i="1"/>
  <c r="AG338" i="3"/>
  <c r="AI338" i="3" s="1"/>
  <c r="AI338" i="1"/>
  <c r="AG314" i="3"/>
  <c r="AI314" i="3" s="1"/>
  <c r="AI314" i="1"/>
  <c r="AI310" i="1"/>
  <c r="AG310" i="3"/>
  <c r="AI310" i="3" s="1"/>
  <c r="AI391" i="1"/>
  <c r="AG391" i="3"/>
  <c r="AI391" i="3" s="1"/>
  <c r="AG387" i="3"/>
  <c r="AI387" i="3" s="1"/>
  <c r="AI387" i="1"/>
  <c r="AG367" i="3"/>
  <c r="AI367" i="3" s="1"/>
  <c r="AI367" i="1"/>
  <c r="AI351" i="1"/>
  <c r="AG351" i="3"/>
  <c r="AI351" i="3" s="1"/>
  <c r="AG460" i="3"/>
  <c r="AI460" i="3" s="1"/>
  <c r="AI460" i="1"/>
  <c r="AG444" i="3"/>
  <c r="AI444" i="3" s="1"/>
  <c r="AI444" i="1"/>
  <c r="AG436" i="3"/>
  <c r="AI436" i="3" s="1"/>
  <c r="AI436" i="1"/>
  <c r="AG428" i="3"/>
  <c r="AI428" i="3" s="1"/>
  <c r="AI428" i="1"/>
  <c r="AG420" i="3"/>
  <c r="AI420" i="3" s="1"/>
  <c r="AI420" i="1"/>
  <c r="AG412" i="3"/>
  <c r="AI412" i="3" s="1"/>
  <c r="AI412" i="1"/>
  <c r="AG470" i="3"/>
  <c r="AI470" i="3" s="1"/>
  <c r="AI470" i="1"/>
  <c r="AG504" i="3"/>
  <c r="AI504" i="3" s="1"/>
  <c r="AI504" i="1"/>
  <c r="AG496" i="3"/>
  <c r="AI496" i="3" s="1"/>
  <c r="AI496" i="1"/>
  <c r="AG492" i="3"/>
  <c r="AI492" i="3" s="1"/>
  <c r="AI492" i="1"/>
  <c r="AG488" i="3"/>
  <c r="AI488" i="3" s="1"/>
  <c r="AI488" i="1"/>
  <c r="AI570" i="1"/>
  <c r="AG570" i="3"/>
  <c r="AI570" i="3" s="1"/>
  <c r="AG562" i="3"/>
  <c r="AI562" i="3" s="1"/>
  <c r="AI562" i="1"/>
  <c r="AG554" i="3"/>
  <c r="AI554" i="3" s="1"/>
  <c r="AI554" i="1"/>
  <c r="AG550" i="3"/>
  <c r="AI550" i="3" s="1"/>
  <c r="AI550" i="1"/>
  <c r="AG546" i="3"/>
  <c r="AI546" i="3" s="1"/>
  <c r="AI546" i="1"/>
  <c r="AG538" i="3"/>
  <c r="AI538" i="3" s="1"/>
  <c r="AI538" i="1"/>
  <c r="AG733" i="3"/>
  <c r="AI733" i="3" s="1"/>
  <c r="AI733" i="1"/>
  <c r="AG721" i="3"/>
  <c r="AI721" i="3" s="1"/>
  <c r="AI721" i="1"/>
  <c r="AG709" i="3"/>
  <c r="AI709" i="3" s="1"/>
  <c r="AI709" i="1"/>
  <c r="AG701" i="3"/>
  <c r="AI701" i="3" s="1"/>
  <c r="AI701" i="1"/>
  <c r="AI693" i="1"/>
  <c r="AG693" i="3"/>
  <c r="AI693" i="3" s="1"/>
  <c r="AG741" i="3"/>
  <c r="AI741" i="3" s="1"/>
  <c r="AI741" i="1"/>
  <c r="AG812" i="3"/>
  <c r="AI812" i="3" s="1"/>
  <c r="AI812" i="1"/>
  <c r="AG840" i="3"/>
  <c r="AI840" i="3" s="1"/>
  <c r="AI840" i="1"/>
  <c r="AG880" i="3"/>
  <c r="AI880" i="3" s="1"/>
  <c r="AI880" i="1"/>
  <c r="AG872" i="3"/>
  <c r="AI872" i="3" s="1"/>
  <c r="AI872" i="1"/>
  <c r="AG864" i="3"/>
  <c r="AI864" i="3" s="1"/>
  <c r="AI864" i="1"/>
  <c r="AG895" i="3"/>
  <c r="AI895" i="3" s="1"/>
  <c r="AI896" i="1"/>
  <c r="AG887" i="3"/>
  <c r="AI887" i="3" s="1"/>
  <c r="AI888" i="1"/>
  <c r="AG929" i="3"/>
  <c r="AI929" i="3" s="1"/>
  <c r="AI930" i="1"/>
  <c r="AG913" i="3"/>
  <c r="AI913" i="3" s="1"/>
  <c r="AI914" i="1"/>
  <c r="AG905" i="3"/>
  <c r="AI905" i="3" s="1"/>
  <c r="AI906" i="1"/>
  <c r="AG997" i="3"/>
  <c r="AI997" i="3" s="1"/>
  <c r="AI998" i="1"/>
  <c r="AG989" i="3"/>
  <c r="AI989" i="3" s="1"/>
  <c r="AI990" i="1"/>
  <c r="AG977" i="3"/>
  <c r="AI977" i="3" s="1"/>
  <c r="AI978" i="1"/>
  <c r="AG965" i="3"/>
  <c r="AI965" i="3" s="1"/>
  <c r="AI966" i="1"/>
  <c r="AG957" i="3"/>
  <c r="AI957" i="3" s="1"/>
  <c r="AI958" i="1"/>
  <c r="AI942" i="1"/>
  <c r="AG941" i="3"/>
  <c r="AI941" i="3" s="1"/>
  <c r="AG1045" i="3"/>
  <c r="AI1045" i="3" s="1"/>
  <c r="AI1046" i="1"/>
  <c r="AG1009" i="3"/>
  <c r="AI1009" i="3" s="1"/>
  <c r="AI1016" i="3" s="1"/>
  <c r="AI1010" i="1"/>
  <c r="AG1076" i="3"/>
  <c r="AI1076" i="3" s="1"/>
  <c r="AI1077" i="1"/>
  <c r="AG1068" i="3"/>
  <c r="AI1068" i="3" s="1"/>
  <c r="AI1069" i="1"/>
  <c r="AG1060" i="3"/>
  <c r="AI1060" i="3" s="1"/>
  <c r="AI1061" i="1"/>
  <c r="AG1052" i="3"/>
  <c r="AI1052" i="3" s="1"/>
  <c r="AI1053" i="1"/>
  <c r="AG1106" i="3"/>
  <c r="AI1106" i="3" s="1"/>
  <c r="AI1107" i="1"/>
  <c r="AG1094" i="3"/>
  <c r="AI1094" i="3" s="1"/>
  <c r="AI1095" i="1"/>
  <c r="AG1125" i="3"/>
  <c r="AI1125" i="3" s="1"/>
  <c r="AI1126" i="1"/>
  <c r="AG1121" i="3"/>
  <c r="AI1121" i="3" s="1"/>
  <c r="AI1122" i="1"/>
  <c r="AG1242" i="3"/>
  <c r="AI1242" i="3" s="1"/>
  <c r="AI1243" i="1"/>
  <c r="AG1234" i="3"/>
  <c r="AI1234" i="3" s="1"/>
  <c r="AI1235" i="1"/>
  <c r="AG1226" i="3"/>
  <c r="AI1226" i="3" s="1"/>
  <c r="AI1227" i="1"/>
  <c r="AG1218" i="3"/>
  <c r="AI1218" i="3" s="1"/>
  <c r="AI1219" i="1"/>
  <c r="AG1134" i="3"/>
  <c r="AI1134" i="3" s="1"/>
  <c r="AI1135" i="1"/>
  <c r="AG1261" i="3"/>
  <c r="AI1261" i="3" s="1"/>
  <c r="AI1262" i="1"/>
  <c r="AG1249" i="3"/>
  <c r="AI1249" i="3" s="1"/>
  <c r="AI1250" i="1"/>
  <c r="AG1291" i="3"/>
  <c r="AI1291" i="3" s="1"/>
  <c r="AI1292" i="1"/>
  <c r="AG1283" i="3"/>
  <c r="AI1283" i="3" s="1"/>
  <c r="AI1284" i="1"/>
  <c r="AG475" i="3"/>
  <c r="AI475" i="3" s="1"/>
  <c r="AI475" i="1"/>
  <c r="AG517" i="3"/>
  <c r="AI517" i="3" s="1"/>
  <c r="AI517" i="1"/>
  <c r="AG485" i="3"/>
  <c r="AI485" i="3" s="1"/>
  <c r="AI485" i="1"/>
  <c r="AI668" i="1"/>
  <c r="AG668" i="3"/>
  <c r="AI668" i="3" s="1"/>
  <c r="AG990" i="3"/>
  <c r="AI990" i="3" s="1"/>
  <c r="AI991" i="1"/>
  <c r="AG1087" i="3"/>
  <c r="AI1087" i="3" s="1"/>
  <c r="AI1088" i="1"/>
  <c r="AI113" i="1"/>
  <c r="AG113" i="3"/>
  <c r="AI113" i="3" s="1"/>
  <c r="AG156" i="3"/>
  <c r="AI156" i="3" s="1"/>
  <c r="AI156" i="1"/>
  <c r="AG194" i="3"/>
  <c r="AI194" i="3" s="1"/>
  <c r="AI194" i="1"/>
  <c r="AG396" i="3"/>
  <c r="AI396" i="3" s="1"/>
  <c r="AI396" i="1"/>
  <c r="AG372" i="3"/>
  <c r="AI372" i="3" s="1"/>
  <c r="AI372" i="1"/>
  <c r="AG364" i="3"/>
  <c r="AI364" i="3" s="1"/>
  <c r="AI364" i="1"/>
  <c r="AG787" i="3"/>
  <c r="AI787" i="3" s="1"/>
  <c r="AG60" i="3"/>
  <c r="AI60" i="3" s="1"/>
  <c r="AI60" i="1"/>
  <c r="AG56" i="3"/>
  <c r="AI56" i="3" s="1"/>
  <c r="AI56" i="1"/>
  <c r="AG44" i="3"/>
  <c r="AI44" i="3" s="1"/>
  <c r="AI44" i="1"/>
  <c r="AG36" i="3"/>
  <c r="AI36" i="3" s="1"/>
  <c r="AI36" i="1"/>
  <c r="AG32" i="3"/>
  <c r="AI32" i="3" s="1"/>
  <c r="AI32" i="1"/>
  <c r="AG24" i="3"/>
  <c r="AI24" i="3" s="1"/>
  <c r="AI24" i="1"/>
  <c r="AG20" i="3"/>
  <c r="AI20" i="3" s="1"/>
  <c r="AI20" i="1"/>
  <c r="AG136" i="3"/>
  <c r="AI136" i="3" s="1"/>
  <c r="AI136" i="1"/>
  <c r="AG128" i="3"/>
  <c r="AI128" i="3" s="1"/>
  <c r="AI128" i="1"/>
  <c r="AG120" i="3"/>
  <c r="AI120" i="3" s="1"/>
  <c r="AI120" i="1"/>
  <c r="AG112" i="3"/>
  <c r="AI112" i="3" s="1"/>
  <c r="AI112" i="1"/>
  <c r="AG104" i="3"/>
  <c r="AI104" i="3" s="1"/>
  <c r="AI104" i="1"/>
  <c r="AG96" i="3"/>
  <c r="AI96" i="3" s="1"/>
  <c r="AI96" i="1"/>
  <c r="AG88" i="3"/>
  <c r="AI88" i="3" s="1"/>
  <c r="AI88" i="1"/>
  <c r="AG84" i="3"/>
  <c r="AI84" i="3" s="1"/>
  <c r="AI84" i="1"/>
  <c r="AG76" i="3"/>
  <c r="AI76" i="3" s="1"/>
  <c r="AI76" i="1"/>
  <c r="AG163" i="3"/>
  <c r="AI163" i="3" s="1"/>
  <c r="AI163" i="1"/>
  <c r="AG155" i="3"/>
  <c r="AI155" i="3" s="1"/>
  <c r="AI155" i="1"/>
  <c r="AG147" i="3"/>
  <c r="AI147" i="3" s="1"/>
  <c r="AI147" i="1"/>
  <c r="AG181" i="3"/>
  <c r="AI181" i="3" s="1"/>
  <c r="AI182" i="3" s="1"/>
  <c r="AI181" i="1"/>
  <c r="AI182" i="1" s="1"/>
  <c r="AI347" i="1"/>
  <c r="AG347" i="3"/>
  <c r="AI347" i="3" s="1"/>
  <c r="AG246" i="3"/>
  <c r="AI246" i="3" s="1"/>
  <c r="AI246" i="1"/>
  <c r="AG334" i="3"/>
  <c r="AI334" i="3" s="1"/>
  <c r="AI334" i="1"/>
  <c r="AG326" i="3"/>
  <c r="AI326" i="3" s="1"/>
  <c r="AI326" i="1"/>
  <c r="AG318" i="3"/>
  <c r="AI318" i="3" s="1"/>
  <c r="AI318" i="1"/>
  <c r="AG302" i="3"/>
  <c r="AI302" i="3" s="1"/>
  <c r="AI302" i="1"/>
  <c r="AG294" i="3"/>
  <c r="AI294" i="3" s="1"/>
  <c r="AI294" i="1"/>
  <c r="AG383" i="3"/>
  <c r="AI383" i="3" s="1"/>
  <c r="AI383" i="1"/>
  <c r="AG379" i="3"/>
  <c r="AI379" i="3" s="1"/>
  <c r="AI379" i="1"/>
  <c r="AG371" i="3"/>
  <c r="AI371" i="3" s="1"/>
  <c r="AI371" i="1"/>
  <c r="AG359" i="3"/>
  <c r="AI359" i="3" s="1"/>
  <c r="AI359" i="1"/>
  <c r="AI871" i="1"/>
  <c r="AG871" i="3"/>
  <c r="AI871" i="3" s="1"/>
  <c r="AI867" i="1"/>
  <c r="AG867" i="3"/>
  <c r="AI867" i="3" s="1"/>
  <c r="AI917" i="1"/>
  <c r="AG916" i="3"/>
  <c r="AI916" i="3" s="1"/>
  <c r="AI989" i="1"/>
  <c r="AG988" i="3"/>
  <c r="AI988" i="3" s="1"/>
  <c r="AI1098" i="1"/>
  <c r="AG1097" i="3"/>
  <c r="AI1097" i="3" s="1"/>
  <c r="AI1337" i="1"/>
  <c r="AG1336" i="3"/>
  <c r="AI1336" i="3" s="1"/>
  <c r="AI1329" i="1"/>
  <c r="AI1299" i="1"/>
  <c r="AI1182" i="1"/>
  <c r="AI875" i="1"/>
  <c r="AI799" i="1"/>
  <c r="AI455" i="1"/>
  <c r="AI443" i="1"/>
  <c r="AG1306" i="3"/>
  <c r="AI1306" i="3" s="1"/>
  <c r="AG1302" i="3"/>
  <c r="AI1302" i="3" s="1"/>
  <c r="AG58" i="3"/>
  <c r="AI58" i="3" s="1"/>
  <c r="AI58" i="1"/>
  <c r="AG50" i="3"/>
  <c r="AI50" i="3" s="1"/>
  <c r="AI50" i="1"/>
  <c r="AG42" i="3"/>
  <c r="AI42" i="3" s="1"/>
  <c r="AI42" i="1"/>
  <c r="AG34" i="3"/>
  <c r="AI34" i="3" s="1"/>
  <c r="AI34" i="1"/>
  <c r="AG26" i="3"/>
  <c r="AI26" i="3" s="1"/>
  <c r="AI26" i="1"/>
  <c r="AG86" i="3"/>
  <c r="AI86" i="3" s="1"/>
  <c r="AI86" i="1"/>
  <c r="AG78" i="3"/>
  <c r="AI78" i="3" s="1"/>
  <c r="AI78" i="1"/>
  <c r="AG70" i="3"/>
  <c r="AI70" i="3" s="1"/>
  <c r="AI70" i="1"/>
  <c r="AG149" i="3"/>
  <c r="AI149" i="3" s="1"/>
  <c r="AI149" i="1"/>
  <c r="AG175" i="3"/>
  <c r="AI175" i="3" s="1"/>
  <c r="AI175" i="1"/>
  <c r="AG184" i="3"/>
  <c r="AI184" i="3" s="1"/>
  <c r="AI184" i="1"/>
  <c r="AG666" i="3"/>
  <c r="AI666" i="3" s="1"/>
  <c r="AI1060" i="1"/>
  <c r="AI937" i="1"/>
  <c r="AI708" i="1"/>
  <c r="AI773" i="1"/>
  <c r="AI557" i="1"/>
  <c r="AI590" i="1"/>
  <c r="AI203" i="1"/>
  <c r="AI191" i="1"/>
  <c r="AI256" i="1"/>
  <c r="AI248" i="1"/>
  <c r="AI240" i="1"/>
  <c r="AI54" i="1"/>
  <c r="AI22" i="1"/>
  <c r="AI90" i="1"/>
  <c r="AI169" i="1"/>
  <c r="AI161" i="1"/>
  <c r="AI145" i="1"/>
  <c r="AG127" i="3"/>
  <c r="AI127" i="3" s="1"/>
  <c r="AI127" i="1"/>
  <c r="AG423" i="3"/>
  <c r="AI423" i="3" s="1"/>
  <c r="AI423" i="1"/>
  <c r="AG565" i="3"/>
  <c r="AI565" i="3" s="1"/>
  <c r="AI565" i="1"/>
  <c r="AG545" i="3"/>
  <c r="AI545" i="3" s="1"/>
  <c r="AI545" i="1"/>
  <c r="AG602" i="3"/>
  <c r="AI602" i="3" s="1"/>
  <c r="AI602" i="1"/>
  <c r="AI598" i="1"/>
  <c r="AG598" i="3"/>
  <c r="AI598" i="3" s="1"/>
  <c r="AG582" i="3"/>
  <c r="AI582" i="3" s="1"/>
  <c r="AI582" i="1"/>
  <c r="AG662" i="3"/>
  <c r="AI662" i="3" s="1"/>
  <c r="AI662" i="1"/>
  <c r="AG658" i="3"/>
  <c r="AI658" i="3" s="1"/>
  <c r="AI658" i="1"/>
  <c r="AG654" i="3"/>
  <c r="AI654" i="3" s="1"/>
  <c r="AI654" i="1"/>
  <c r="AG650" i="3"/>
  <c r="AI650" i="3" s="1"/>
  <c r="AI650" i="1"/>
  <c r="AG646" i="3"/>
  <c r="AI646" i="3" s="1"/>
  <c r="AI646" i="1"/>
  <c r="AG642" i="3"/>
  <c r="AI642" i="3" s="1"/>
  <c r="AI642" i="1"/>
  <c r="AG638" i="3"/>
  <c r="AI638" i="3" s="1"/>
  <c r="AI638" i="1"/>
  <c r="AG634" i="3"/>
  <c r="AI634" i="3" s="1"/>
  <c r="AI634" i="1"/>
  <c r="AG630" i="3"/>
  <c r="AI630" i="3" s="1"/>
  <c r="AI630" i="1"/>
  <c r="AG626" i="3"/>
  <c r="AI626" i="3" s="1"/>
  <c r="AI626" i="1"/>
  <c r="AG622" i="3"/>
  <c r="AI622" i="3" s="1"/>
  <c r="AI622" i="1"/>
  <c r="AG618" i="3"/>
  <c r="AI618" i="3" s="1"/>
  <c r="AI618" i="1"/>
  <c r="AG614" i="3"/>
  <c r="AI614" i="3" s="1"/>
  <c r="AI614" i="1"/>
  <c r="AI732" i="1"/>
  <c r="AG732" i="3"/>
  <c r="AI732" i="3" s="1"/>
  <c r="AI720" i="1"/>
  <c r="AG720" i="3"/>
  <c r="AI720" i="3" s="1"/>
  <c r="AG716" i="3"/>
  <c r="AI716" i="3" s="1"/>
  <c r="AI716" i="1"/>
  <c r="AG700" i="3"/>
  <c r="AI700" i="3" s="1"/>
  <c r="AI700" i="1"/>
  <c r="AG676" i="3"/>
  <c r="AI676" i="3" s="1"/>
  <c r="AI676" i="1"/>
  <c r="AG744" i="3"/>
  <c r="AI744" i="3" s="1"/>
  <c r="AI744" i="1"/>
  <c r="AG781" i="3"/>
  <c r="AI781" i="3" s="1"/>
  <c r="AI781" i="1"/>
  <c r="AG765" i="3"/>
  <c r="AI765" i="3" s="1"/>
  <c r="AI765" i="1"/>
  <c r="AG749" i="3"/>
  <c r="AI749" i="3" s="1"/>
  <c r="AI749" i="1"/>
  <c r="AG805" i="3"/>
  <c r="AI805" i="3" s="1"/>
  <c r="AI805" i="1"/>
  <c r="AI819" i="1"/>
  <c r="AG819" i="3"/>
  <c r="AI819" i="3" s="1"/>
  <c r="AG886" i="3"/>
  <c r="AI886" i="3" s="1"/>
  <c r="AI887" i="1"/>
  <c r="AG932" i="3"/>
  <c r="AI932" i="3" s="1"/>
  <c r="AI933" i="1"/>
  <c r="AI905" i="1"/>
  <c r="AG904" i="3"/>
  <c r="AI904" i="3" s="1"/>
  <c r="AG900" i="3"/>
  <c r="AI900" i="3" s="1"/>
  <c r="AI901" i="1"/>
  <c r="AI977" i="1"/>
  <c r="AG976" i="3"/>
  <c r="AI976" i="3" s="1"/>
  <c r="AG960" i="3"/>
  <c r="AI960" i="3" s="1"/>
  <c r="AI961" i="1"/>
  <c r="AG944" i="3"/>
  <c r="AI944" i="3" s="1"/>
  <c r="AI945" i="1"/>
  <c r="AG1002" i="3"/>
  <c r="AI1002" i="3" s="1"/>
  <c r="AI1007" i="3" s="1"/>
  <c r="AI1003" i="1"/>
  <c r="AG1040" i="3"/>
  <c r="AI1040" i="3" s="1"/>
  <c r="AI1041" i="1"/>
  <c r="AG1036" i="3"/>
  <c r="AI1036" i="3" s="1"/>
  <c r="AI1037" i="1"/>
  <c r="AG1067" i="3"/>
  <c r="AI1067" i="3" s="1"/>
  <c r="AI1068" i="1"/>
  <c r="AG1116" i="3"/>
  <c r="AI1116" i="3" s="1"/>
  <c r="AI1117" i="1"/>
  <c r="AI1129" i="1"/>
  <c r="AG1128" i="3"/>
  <c r="AI1128" i="3" s="1"/>
  <c r="AG1241" i="3"/>
  <c r="AI1241" i="3" s="1"/>
  <c r="AI1242" i="1"/>
  <c r="AG1233" i="3"/>
  <c r="AI1233" i="3" s="1"/>
  <c r="AI1234" i="1"/>
  <c r="AG1229" i="3"/>
  <c r="AI1229" i="3" s="1"/>
  <c r="AI1230" i="1"/>
  <c r="AG1221" i="3"/>
  <c r="AI1221" i="3" s="1"/>
  <c r="AI1222" i="1"/>
  <c r="AG1217" i="3"/>
  <c r="AI1217" i="3" s="1"/>
  <c r="AI1218" i="1"/>
  <c r="AG1213" i="3"/>
  <c r="AI1213" i="3" s="1"/>
  <c r="AI1214" i="1"/>
  <c r="AG1189" i="3"/>
  <c r="AI1189" i="3" s="1"/>
  <c r="AI1190" i="1"/>
  <c r="AI1178" i="1"/>
  <c r="AG1177" i="3"/>
  <c r="AI1177" i="3" s="1"/>
  <c r="AG1173" i="3"/>
  <c r="AI1173" i="3" s="1"/>
  <c r="AI1174" i="1"/>
  <c r="AG1157" i="3"/>
  <c r="AI1157" i="3" s="1"/>
  <c r="AI1158" i="1"/>
  <c r="AI1146" i="1"/>
  <c r="AG1145" i="3"/>
  <c r="AI1145" i="3" s="1"/>
  <c r="AG1141" i="3"/>
  <c r="AI1141" i="3" s="1"/>
  <c r="AI1142" i="1"/>
  <c r="AI1198" i="1"/>
  <c r="AI859" i="1"/>
  <c r="AI895" i="1"/>
  <c r="AI925" i="1"/>
  <c r="AI953" i="1"/>
  <c r="AI847" i="1"/>
  <c r="AI692" i="1"/>
  <c r="AG1264" i="3"/>
  <c r="AI1264" i="3" s="1"/>
  <c r="AI1166" i="1"/>
  <c r="AI724" i="1"/>
  <c r="AI684" i="1"/>
  <c r="AI757" i="1"/>
  <c r="AI573" i="1"/>
  <c r="AI473" i="1"/>
  <c r="AI469" i="1"/>
  <c r="AI208" i="1"/>
  <c r="AI204" i="1"/>
  <c r="AI309" i="1"/>
  <c r="AG1237" i="3"/>
  <c r="AI1237" i="3" s="1"/>
  <c r="AG1225" i="3"/>
  <c r="AI1225" i="3" s="1"/>
  <c r="AG1205" i="3"/>
  <c r="AI1205" i="3" s="1"/>
  <c r="AG1169" i="3"/>
  <c r="AI1169" i="3" s="1"/>
  <c r="AG956" i="3"/>
  <c r="AI956" i="3" s="1"/>
  <c r="AG843" i="3"/>
  <c r="AI843" i="3" s="1"/>
  <c r="AG839" i="3"/>
  <c r="AI839" i="3" s="1"/>
  <c r="AG835" i="3"/>
  <c r="AI835" i="3" s="1"/>
  <c r="AI1321" i="1"/>
  <c r="AI1275" i="1"/>
  <c r="AI1255" i="1"/>
  <c r="AI1100" i="1"/>
  <c r="AI1084" i="1"/>
  <c r="AI987" i="1"/>
  <c r="AI821" i="1"/>
  <c r="AI529" i="1"/>
  <c r="AI513" i="1"/>
  <c r="AI497" i="1"/>
  <c r="AI481" i="1"/>
  <c r="AI198" i="1"/>
  <c r="AI400" i="1"/>
  <c r="AI384" i="1"/>
  <c r="AI368" i="1"/>
  <c r="AI352" i="1"/>
  <c r="AI164" i="1"/>
  <c r="AG1310" i="3"/>
  <c r="AI1310" i="3" s="1"/>
  <c r="AG1296" i="3"/>
  <c r="AI1296" i="3" s="1"/>
  <c r="AG1290" i="3"/>
  <c r="AI1290" i="3" s="1"/>
  <c r="AG1286" i="3"/>
  <c r="AI1286" i="3" s="1"/>
  <c r="AI1240" i="1"/>
  <c r="AI1236" i="1"/>
  <c r="AI1228" i="1"/>
  <c r="AI1224" i="1"/>
  <c r="AI1220" i="1"/>
  <c r="AI1216" i="1"/>
  <c r="AI1263" i="1"/>
  <c r="AI1247" i="1"/>
  <c r="AI1011" i="1"/>
  <c r="AI1043" i="1"/>
  <c r="AI1039" i="1"/>
  <c r="AI1035" i="1"/>
  <c r="AI1031" i="1"/>
  <c r="AI1108" i="1"/>
  <c r="AI1092" i="1"/>
  <c r="AI1123" i="1"/>
  <c r="AI995" i="1"/>
  <c r="AI979" i="1"/>
  <c r="AI813" i="1"/>
  <c r="AI521" i="1"/>
  <c r="AI505" i="1"/>
  <c r="AI489" i="1"/>
  <c r="AI664" i="1"/>
  <c r="AI660" i="1"/>
  <c r="AI656" i="1"/>
  <c r="AI652" i="1"/>
  <c r="AI648" i="1"/>
  <c r="AI644" i="1"/>
  <c r="AI640" i="1"/>
  <c r="AI636" i="1"/>
  <c r="AI632" i="1"/>
  <c r="AI628" i="1"/>
  <c r="AI624" i="1"/>
  <c r="AI616" i="1"/>
  <c r="AI190" i="1"/>
  <c r="AI392" i="1"/>
  <c r="AI376" i="1"/>
  <c r="AI360" i="1"/>
  <c r="AI148" i="1"/>
  <c r="AG59" i="3"/>
  <c r="AI59" i="3" s="1"/>
  <c r="AI59" i="1"/>
  <c r="AG55" i="3"/>
  <c r="AI55" i="3" s="1"/>
  <c r="AI55" i="1"/>
  <c r="AG47" i="3"/>
  <c r="AI47" i="3" s="1"/>
  <c r="AI47" i="1"/>
  <c r="AG31" i="3"/>
  <c r="AI31" i="3" s="1"/>
  <c r="AI31" i="1"/>
  <c r="AG139" i="3"/>
  <c r="AI139" i="3" s="1"/>
  <c r="AI139" i="1"/>
  <c r="AG135" i="3"/>
  <c r="AI135" i="3" s="1"/>
  <c r="AI135" i="1"/>
  <c r="AG131" i="3"/>
  <c r="AI131" i="3" s="1"/>
  <c r="AI131" i="1"/>
  <c r="AG103" i="3"/>
  <c r="AI103" i="3" s="1"/>
  <c r="AI103" i="1"/>
  <c r="AG91" i="3"/>
  <c r="AI91" i="3" s="1"/>
  <c r="AI91" i="1"/>
  <c r="AG83" i="3"/>
  <c r="AI83" i="3" s="1"/>
  <c r="AI83" i="1"/>
  <c r="AG79" i="3"/>
  <c r="AI79" i="3" s="1"/>
  <c r="AI79" i="1"/>
  <c r="AG71" i="3"/>
  <c r="AI71" i="3" s="1"/>
  <c r="AI71" i="1"/>
  <c r="AG166" i="3"/>
  <c r="AI166" i="3" s="1"/>
  <c r="AI166" i="1"/>
  <c r="AG158" i="3"/>
  <c r="AI158" i="3" s="1"/>
  <c r="AI158" i="1"/>
  <c r="AG150" i="3"/>
  <c r="AI150" i="3" s="1"/>
  <c r="AI150" i="1"/>
  <c r="AG185" i="3"/>
  <c r="AI185" i="3" s="1"/>
  <c r="AI185" i="1"/>
  <c r="AI342" i="1"/>
  <c r="AG342" i="3"/>
  <c r="AI342" i="3" s="1"/>
  <c r="AG196" i="3"/>
  <c r="AI196" i="3" s="1"/>
  <c r="AI196" i="1"/>
  <c r="AG234" i="3"/>
  <c r="AI234" i="3" s="1"/>
  <c r="AI234" i="1"/>
  <c r="AG226" i="3"/>
  <c r="AI226" i="3" s="1"/>
  <c r="AI226" i="1"/>
  <c r="AG218" i="3"/>
  <c r="AI218" i="3" s="1"/>
  <c r="AI218" i="1"/>
  <c r="AG253" i="3"/>
  <c r="AI253" i="3" s="1"/>
  <c r="AI253" i="1"/>
  <c r="AG237" i="3"/>
  <c r="AI237" i="3" s="1"/>
  <c r="AI237" i="1"/>
  <c r="AG281" i="3"/>
  <c r="AI281" i="3" s="1"/>
  <c r="AI281" i="1"/>
  <c r="AG273" i="3"/>
  <c r="AI273" i="3" s="1"/>
  <c r="AI273" i="1"/>
  <c r="AG337" i="3"/>
  <c r="AI337" i="3" s="1"/>
  <c r="AI337" i="1"/>
  <c r="AI329" i="1"/>
  <c r="AG329" i="3"/>
  <c r="AI329" i="3" s="1"/>
  <c r="AG325" i="3"/>
  <c r="AI325" i="3" s="1"/>
  <c r="AI325" i="1"/>
  <c r="AG301" i="3"/>
  <c r="AI301" i="3" s="1"/>
  <c r="AI301" i="1"/>
  <c r="AG447" i="3"/>
  <c r="AI447" i="3" s="1"/>
  <c r="AI447" i="1"/>
  <c r="AI431" i="1"/>
  <c r="AG431" i="3"/>
  <c r="AI431" i="3" s="1"/>
  <c r="AG427" i="3"/>
  <c r="AI427" i="3" s="1"/>
  <c r="AI427" i="1"/>
  <c r="AI435" i="1"/>
  <c r="AI321" i="1"/>
  <c r="AG463" i="3"/>
  <c r="AI463" i="3" s="1"/>
  <c r="AI398" i="1"/>
  <c r="AI394" i="1"/>
  <c r="AI390" i="1"/>
  <c r="AI386" i="1"/>
  <c r="AI382" i="1"/>
  <c r="AI378" i="1"/>
  <c r="AI374" i="1"/>
  <c r="AI370" i="1"/>
  <c r="AI366" i="1"/>
  <c r="AI362" i="1"/>
  <c r="AI358" i="1"/>
  <c r="AI354" i="1"/>
  <c r="AI350" i="1"/>
  <c r="AG262" i="3"/>
  <c r="AI262" i="3" s="1"/>
  <c r="AG63" i="3"/>
  <c r="AI63" i="3" s="1"/>
  <c r="AI63" i="1"/>
  <c r="AG43" i="3"/>
  <c r="AI43" i="3" s="1"/>
  <c r="AI43" i="1"/>
  <c r="AG39" i="3"/>
  <c r="AI39" i="3" s="1"/>
  <c r="AI39" i="1"/>
  <c r="AG35" i="3"/>
  <c r="AI35" i="3" s="1"/>
  <c r="AI35" i="1"/>
  <c r="AG27" i="3"/>
  <c r="AI27" i="3" s="1"/>
  <c r="AI27" i="1"/>
  <c r="AG23" i="3"/>
  <c r="AI23" i="3" s="1"/>
  <c r="AI23" i="1"/>
  <c r="AG123" i="3"/>
  <c r="AI123" i="3" s="1"/>
  <c r="AI123" i="1"/>
  <c r="AG119" i="3"/>
  <c r="AI119" i="3" s="1"/>
  <c r="AI119" i="1"/>
  <c r="AG115" i="3"/>
  <c r="AI115" i="3" s="1"/>
  <c r="AI115" i="1"/>
  <c r="AG107" i="3"/>
  <c r="AI107" i="3" s="1"/>
  <c r="AI107" i="1"/>
  <c r="AG99" i="3"/>
  <c r="AI99" i="3" s="1"/>
  <c r="AI99" i="1"/>
  <c r="AG87" i="3"/>
  <c r="AI87" i="3" s="1"/>
  <c r="AI87" i="1"/>
  <c r="AG75" i="3"/>
  <c r="AI75" i="3" s="1"/>
  <c r="AI75" i="1"/>
  <c r="AG170" i="3"/>
  <c r="AI170" i="3" s="1"/>
  <c r="AI170" i="1"/>
  <c r="AG162" i="3"/>
  <c r="AI162" i="3" s="1"/>
  <c r="AI162" i="1"/>
  <c r="AG154" i="3"/>
  <c r="AI154" i="3" s="1"/>
  <c r="AI154" i="1"/>
  <c r="AG146" i="3"/>
  <c r="AI146" i="3" s="1"/>
  <c r="AI146" i="1"/>
  <c r="AG176" i="3"/>
  <c r="AI176" i="3" s="1"/>
  <c r="AI176" i="1"/>
  <c r="AG200" i="3"/>
  <c r="AI200" i="3" s="1"/>
  <c r="AI200" i="1"/>
  <c r="AG192" i="3"/>
  <c r="AI192" i="3" s="1"/>
  <c r="AI192" i="1"/>
  <c r="AG230" i="3"/>
  <c r="AI230" i="3" s="1"/>
  <c r="AI230" i="1"/>
  <c r="AI222" i="1"/>
  <c r="AG222" i="3"/>
  <c r="AI222" i="3" s="1"/>
  <c r="AG214" i="3"/>
  <c r="AI214" i="3" s="1"/>
  <c r="AI214" i="1"/>
  <c r="AG257" i="3"/>
  <c r="AI257" i="3" s="1"/>
  <c r="AI257" i="1"/>
  <c r="AI249" i="1"/>
  <c r="AG249" i="3"/>
  <c r="AI249" i="3" s="1"/>
  <c r="AG245" i="3"/>
  <c r="AI245" i="3" s="1"/>
  <c r="AI245" i="1"/>
  <c r="AG277" i="3"/>
  <c r="AI277" i="3" s="1"/>
  <c r="AI277" i="1"/>
  <c r="AG269" i="3"/>
  <c r="AI269" i="3" s="1"/>
  <c r="AI269" i="1"/>
  <c r="AI333" i="1"/>
  <c r="AG333" i="3"/>
  <c r="AI333" i="3" s="1"/>
  <c r="AG317" i="3"/>
  <c r="AI317" i="3" s="1"/>
  <c r="AI317" i="1"/>
  <c r="AG313" i="3"/>
  <c r="AI313" i="3" s="1"/>
  <c r="AI313" i="1"/>
  <c r="AG305" i="3"/>
  <c r="AI305" i="3" s="1"/>
  <c r="AI305" i="1"/>
  <c r="AG293" i="3"/>
  <c r="AI293" i="3" s="1"/>
  <c r="AI293" i="1"/>
  <c r="AI459" i="1"/>
  <c r="AG459" i="3"/>
  <c r="AI459" i="3" s="1"/>
  <c r="AG439" i="3"/>
  <c r="AI439" i="3" s="1"/>
  <c r="AI439" i="1"/>
  <c r="AG419" i="3"/>
  <c r="AI419" i="3" s="1"/>
  <c r="AI419" i="1"/>
  <c r="AG415" i="3"/>
  <c r="AI415" i="3" s="1"/>
  <c r="AI415" i="1"/>
  <c r="AG407" i="3"/>
  <c r="AI407" i="3" s="1"/>
  <c r="AI407" i="1"/>
  <c r="AI111" i="1"/>
  <c r="AI411" i="1"/>
  <c r="AI241" i="1"/>
  <c r="AI297" i="1"/>
  <c r="AI143" i="1"/>
  <c r="AG51" i="3"/>
  <c r="AI51" i="3" s="1"/>
  <c r="AG549" i="3"/>
  <c r="AI549" i="3" s="1"/>
  <c r="AI549" i="1"/>
  <c r="AG594" i="3"/>
  <c r="AI594" i="3" s="1"/>
  <c r="AI594" i="1"/>
  <c r="AI1341" i="1"/>
  <c r="AI1325" i="1"/>
  <c r="AI1194" i="1"/>
  <c r="AI1162" i="1"/>
  <c r="AI1269" i="1"/>
  <c r="AI1261" i="1"/>
  <c r="AI1257" i="1"/>
  <c r="AI1253" i="1"/>
  <c r="AI1249" i="1"/>
  <c r="AI1245" i="1"/>
  <c r="AI1007" i="1"/>
  <c r="AI1013" i="1"/>
  <c r="AI1024" i="1"/>
  <c r="AI1072" i="1"/>
  <c r="AI1056" i="1"/>
  <c r="AI921" i="1"/>
  <c r="AI997" i="1"/>
  <c r="AI993" i="1"/>
  <c r="AI985" i="1"/>
  <c r="AI981" i="1"/>
  <c r="AI973" i="1"/>
  <c r="AI941" i="1"/>
  <c r="AI795" i="1"/>
  <c r="AI851" i="1"/>
  <c r="AI728" i="1"/>
  <c r="AI712" i="1"/>
  <c r="AI696" i="1"/>
  <c r="AI680" i="1"/>
  <c r="AI777" i="1"/>
  <c r="AI761" i="1"/>
  <c r="AI569" i="1"/>
  <c r="AI553" i="1"/>
  <c r="AI541" i="1"/>
  <c r="AI606" i="1"/>
  <c r="AI89" i="1"/>
  <c r="AI85" i="1"/>
  <c r="AI81" i="1"/>
  <c r="AI77" i="1"/>
  <c r="AI73" i="1"/>
  <c r="AI69" i="1"/>
  <c r="AI160" i="1"/>
  <c r="AG1294" i="3"/>
  <c r="AI1294" i="3" s="1"/>
  <c r="AG1018" i="3"/>
  <c r="AI1018" i="3" s="1"/>
  <c r="AI1021" i="3" s="1"/>
  <c r="AG531" i="3"/>
  <c r="AI531" i="3" s="1"/>
  <c r="AG527" i="3"/>
  <c r="AI527" i="3" s="1"/>
  <c r="AG515" i="3"/>
  <c r="AI515" i="3" s="1"/>
  <c r="AG610" i="3"/>
  <c r="AI610" i="3" s="1"/>
  <c r="AG753" i="3"/>
  <c r="AI753" i="3" s="1"/>
  <c r="AG507" i="3"/>
  <c r="AI507" i="3" s="1"/>
  <c r="AG487" i="3"/>
  <c r="AI487" i="3" s="1"/>
  <c r="AG141" i="3"/>
  <c r="AI141" i="3" s="1"/>
  <c r="AI141" i="1"/>
  <c r="AG137" i="3"/>
  <c r="AI137" i="3" s="1"/>
  <c r="AI137" i="1"/>
  <c r="AG133" i="3"/>
  <c r="AI133" i="3" s="1"/>
  <c r="AI133" i="1"/>
  <c r="AG129" i="3"/>
  <c r="AI129" i="3" s="1"/>
  <c r="AI129" i="1"/>
  <c r="AG125" i="3"/>
  <c r="AI125" i="3" s="1"/>
  <c r="AI125" i="1"/>
  <c r="AG121" i="3"/>
  <c r="AI121" i="3" s="1"/>
  <c r="AI121" i="1"/>
  <c r="AG117" i="3"/>
  <c r="AI117" i="3" s="1"/>
  <c r="AI117" i="1"/>
  <c r="AG109" i="3"/>
  <c r="AI109" i="3" s="1"/>
  <c r="AI109" i="1"/>
  <c r="AG105" i="3"/>
  <c r="AI105" i="3" s="1"/>
  <c r="AI105" i="1"/>
  <c r="AG101" i="3"/>
  <c r="AI101" i="3" s="1"/>
  <c r="AI101" i="1"/>
  <c r="AG97" i="3"/>
  <c r="AI97" i="3" s="1"/>
  <c r="AI97" i="1"/>
  <c r="AG178" i="3"/>
  <c r="AI178" i="3" s="1"/>
  <c r="AI178" i="1"/>
  <c r="AG174" i="3"/>
  <c r="AI174" i="3" s="1"/>
  <c r="AI174" i="1"/>
  <c r="AI1317" i="1"/>
  <c r="AI1279" i="1"/>
  <c r="AI1202" i="1"/>
  <c r="AI1186" i="1"/>
  <c r="AI1154" i="1"/>
  <c r="AI1138" i="1"/>
  <c r="AI1080" i="1"/>
  <c r="AI1064" i="1"/>
  <c r="AI1110" i="1"/>
  <c r="AI1106" i="1"/>
  <c r="AI1102" i="1"/>
  <c r="AI1094" i="1"/>
  <c r="AI1090" i="1"/>
  <c r="AI1086" i="1"/>
  <c r="AI1125" i="1"/>
  <c r="AI1121" i="1"/>
  <c r="AI879" i="1"/>
  <c r="AI863" i="1"/>
  <c r="AI929" i="1"/>
  <c r="AI913" i="1"/>
  <c r="AI965" i="1"/>
  <c r="AI949" i="1"/>
  <c r="AI823" i="1"/>
  <c r="AI815" i="1"/>
  <c r="AI811" i="1"/>
  <c r="AI827" i="1"/>
  <c r="AI704" i="1"/>
  <c r="AI740" i="1"/>
  <c r="AI785" i="1"/>
  <c r="AI769" i="1"/>
  <c r="AI523" i="1"/>
  <c r="AI519" i="1"/>
  <c r="AI511" i="1"/>
  <c r="AI503" i="1"/>
  <c r="AI499" i="1"/>
  <c r="AI495" i="1"/>
  <c r="AI491" i="1"/>
  <c r="AI483" i="1"/>
  <c r="AI561" i="1"/>
  <c r="AI586" i="1"/>
  <c r="AI61" i="1"/>
  <c r="AI57" i="1"/>
  <c r="AI53" i="1"/>
  <c r="AI49" i="1"/>
  <c r="AI45" i="1"/>
  <c r="AI41" i="1"/>
  <c r="AI37" i="1"/>
  <c r="AI33" i="1"/>
  <c r="AI29" i="1"/>
  <c r="AI25" i="1"/>
  <c r="AI21" i="1"/>
  <c r="AI168" i="1"/>
  <c r="AI152" i="1"/>
  <c r="AI465" i="1"/>
  <c r="AG465" i="3"/>
  <c r="AI465" i="3" s="1"/>
  <c r="AI433" i="1"/>
  <c r="AG433" i="3"/>
  <c r="AI433" i="3" s="1"/>
  <c r="AI604" i="1"/>
  <c r="AG604" i="3"/>
  <c r="AI604" i="3" s="1"/>
  <c r="AI783" i="1"/>
  <c r="AG783" i="3"/>
  <c r="AI783" i="3" s="1"/>
  <c r="AI779" i="1"/>
  <c r="AG779" i="3"/>
  <c r="AI779" i="3" s="1"/>
  <c r="AI793" i="1"/>
  <c r="AG793" i="3"/>
  <c r="AI793" i="3" s="1"/>
  <c r="AI1047" i="1"/>
  <c r="AG1046" i="3"/>
  <c r="AI1046" i="3" s="1"/>
  <c r="AG803" i="3"/>
  <c r="AI803" i="3" s="1"/>
  <c r="AH1271" i="1"/>
  <c r="AG232" i="3"/>
  <c r="AI232" i="3" s="1"/>
  <c r="AI232" i="1"/>
  <c r="AG228" i="3"/>
  <c r="AI228" i="3" s="1"/>
  <c r="AI228" i="1"/>
  <c r="AG224" i="3"/>
  <c r="AI224" i="3" s="1"/>
  <c r="AI224" i="1"/>
  <c r="AG220" i="3"/>
  <c r="AI220" i="3" s="1"/>
  <c r="AI220" i="1"/>
  <c r="AG216" i="3"/>
  <c r="AI216" i="3" s="1"/>
  <c r="AI216" i="1"/>
  <c r="AG339" i="3"/>
  <c r="AI339" i="3" s="1"/>
  <c r="AI339" i="1"/>
  <c r="AI331" i="1"/>
  <c r="AG331" i="3"/>
  <c r="AI331" i="3" s="1"/>
  <c r="AG323" i="3"/>
  <c r="AI323" i="3" s="1"/>
  <c r="AI323" i="1"/>
  <c r="AI315" i="1"/>
  <c r="AG315" i="3"/>
  <c r="AI315" i="3" s="1"/>
  <c r="AI303" i="1"/>
  <c r="AG303" i="3"/>
  <c r="AI303" i="3" s="1"/>
  <c r="AI449" i="1"/>
  <c r="AG449" i="3"/>
  <c r="AI449" i="3" s="1"/>
  <c r="AG441" i="3"/>
  <c r="AI441" i="3" s="1"/>
  <c r="AI441" i="1"/>
  <c r="AG437" i="3"/>
  <c r="AI437" i="3" s="1"/>
  <c r="AI437" i="1"/>
  <c r="AI425" i="1"/>
  <c r="AG425" i="3"/>
  <c r="AI425" i="3" s="1"/>
  <c r="AG571" i="3"/>
  <c r="AI571" i="3" s="1"/>
  <c r="AI571" i="1"/>
  <c r="AG563" i="3"/>
  <c r="AI563" i="3" s="1"/>
  <c r="AI563" i="1"/>
  <c r="AG551" i="3"/>
  <c r="AI551" i="3" s="1"/>
  <c r="AI551" i="1"/>
  <c r="AG543" i="3"/>
  <c r="AI543" i="3" s="1"/>
  <c r="AI543" i="1"/>
  <c r="AG730" i="3"/>
  <c r="AI730" i="3" s="1"/>
  <c r="AI730" i="1"/>
  <c r="AI722" i="1"/>
  <c r="AG722" i="3"/>
  <c r="AI722" i="3" s="1"/>
  <c r="AG714" i="3"/>
  <c r="AI714" i="3" s="1"/>
  <c r="AI714" i="1"/>
  <c r="AI710" i="1"/>
  <c r="AG710" i="3"/>
  <c r="AI710" i="3" s="1"/>
  <c r="AI706" i="1"/>
  <c r="AG706" i="3"/>
  <c r="AI706" i="3" s="1"/>
  <c r="AI698" i="1"/>
  <c r="AG698" i="3"/>
  <c r="AI698" i="3" s="1"/>
  <c r="AG694" i="3"/>
  <c r="AI694" i="3" s="1"/>
  <c r="AI694" i="1"/>
  <c r="AG686" i="3"/>
  <c r="AI686" i="3" s="1"/>
  <c r="AI686" i="1"/>
  <c r="AG682" i="3"/>
  <c r="AI682" i="3" s="1"/>
  <c r="AI682" i="1"/>
  <c r="AG678" i="3"/>
  <c r="AI678" i="3" s="1"/>
  <c r="AI678" i="1"/>
  <c r="AG771" i="3"/>
  <c r="AI771" i="3" s="1"/>
  <c r="AI771" i="1"/>
  <c r="AI767" i="1"/>
  <c r="AG767" i="3"/>
  <c r="AI767" i="3" s="1"/>
  <c r="AI759" i="1"/>
  <c r="AG759" i="3"/>
  <c r="AI759" i="3" s="1"/>
  <c r="AI755" i="1"/>
  <c r="AG755" i="3"/>
  <c r="AI755" i="3" s="1"/>
  <c r="AI751" i="1"/>
  <c r="AG751" i="3"/>
  <c r="AI751" i="3" s="1"/>
  <c r="AI747" i="1"/>
  <c r="AG747" i="3"/>
  <c r="AI747" i="3" s="1"/>
  <c r="AG853" i="3"/>
  <c r="AI853" i="3" s="1"/>
  <c r="AI853" i="1"/>
  <c r="AG845" i="3"/>
  <c r="AI845" i="3" s="1"/>
  <c r="AI845" i="1"/>
  <c r="AG837" i="3"/>
  <c r="AI837" i="3" s="1"/>
  <c r="AI837" i="1"/>
  <c r="AG829" i="3"/>
  <c r="AI829" i="3" s="1"/>
  <c r="AI829" i="1"/>
  <c r="AG930" i="3"/>
  <c r="AI930" i="3" s="1"/>
  <c r="AI931" i="1"/>
  <c r="AG926" i="3"/>
  <c r="AI926" i="3" s="1"/>
  <c r="AI927" i="1"/>
  <c r="AG918" i="3"/>
  <c r="AI918" i="3" s="1"/>
  <c r="AI919" i="1"/>
  <c r="AG914" i="3"/>
  <c r="AI914" i="3" s="1"/>
  <c r="AI915" i="1"/>
  <c r="AG910" i="3"/>
  <c r="AI910" i="3" s="1"/>
  <c r="AI911" i="1"/>
  <c r="AG906" i="3"/>
  <c r="AI906" i="3" s="1"/>
  <c r="AI907" i="1"/>
  <c r="AG902" i="3"/>
  <c r="AI902" i="3" s="1"/>
  <c r="AI903" i="1"/>
  <c r="AI971" i="1"/>
  <c r="AG970" i="3"/>
  <c r="AI970" i="3" s="1"/>
  <c r="AG962" i="3"/>
  <c r="AI962" i="3" s="1"/>
  <c r="AI963" i="1"/>
  <c r="AI955" i="1"/>
  <c r="AG954" i="3"/>
  <c r="AI954" i="3" s="1"/>
  <c r="AI951" i="1"/>
  <c r="AG950" i="3"/>
  <c r="AI950" i="3" s="1"/>
  <c r="AG942" i="3"/>
  <c r="AI942" i="3" s="1"/>
  <c r="AI943" i="1"/>
  <c r="AG938" i="3"/>
  <c r="AI938" i="3" s="1"/>
  <c r="AI939" i="1"/>
  <c r="AG1171" i="3"/>
  <c r="AI1171" i="3" s="1"/>
  <c r="AI1172" i="1"/>
  <c r="AG1163" i="3"/>
  <c r="AI1163" i="3" s="1"/>
  <c r="AI1164" i="1"/>
  <c r="AG1155" i="3"/>
  <c r="AI1155" i="3" s="1"/>
  <c r="AI1156" i="1"/>
  <c r="AG1151" i="3"/>
  <c r="AI1151" i="3" s="1"/>
  <c r="AI1152" i="1"/>
  <c r="AG1143" i="3"/>
  <c r="AI1143" i="3" s="1"/>
  <c r="AI1144" i="1"/>
  <c r="AG1135" i="3"/>
  <c r="AI1135" i="3" s="1"/>
  <c r="AI1136" i="1"/>
  <c r="AI1343" i="1"/>
  <c r="AI1339" i="1"/>
  <c r="AI1335" i="1"/>
  <c r="AI1331" i="1"/>
  <c r="AI1327" i="1"/>
  <c r="AI1323" i="1"/>
  <c r="AI1319" i="1"/>
  <c r="AI1078" i="1"/>
  <c r="AI1074" i="1"/>
  <c r="AI1070" i="1"/>
  <c r="AI1066" i="1"/>
  <c r="AI1062" i="1"/>
  <c r="AI1058" i="1"/>
  <c r="AI1054" i="1"/>
  <c r="AI881" i="1"/>
  <c r="AI877" i="1"/>
  <c r="AI873" i="1"/>
  <c r="AI869" i="1"/>
  <c r="AI865" i="1"/>
  <c r="AI861" i="1"/>
  <c r="AI797" i="1"/>
  <c r="AI608" i="1"/>
  <c r="AI600" i="1"/>
  <c r="AI596" i="1"/>
  <c r="AI592" i="1"/>
  <c r="AI588" i="1"/>
  <c r="AI584" i="1"/>
  <c r="AI461" i="1"/>
  <c r="AI457" i="1"/>
  <c r="AI259" i="1"/>
  <c r="AI255" i="1"/>
  <c r="AI251" i="1"/>
  <c r="AI247" i="1"/>
  <c r="AI243" i="1"/>
  <c r="AI239" i="1"/>
  <c r="AI344" i="1"/>
  <c r="AG344" i="3"/>
  <c r="AI344" i="3" s="1"/>
  <c r="AG264" i="3"/>
  <c r="AI264" i="3" s="1"/>
  <c r="AI264" i="1"/>
  <c r="AG335" i="3"/>
  <c r="AI335" i="3" s="1"/>
  <c r="AI335" i="1"/>
  <c r="AI327" i="1"/>
  <c r="AG327" i="3"/>
  <c r="AI327" i="3" s="1"/>
  <c r="AG319" i="3"/>
  <c r="AI319" i="3" s="1"/>
  <c r="AI319" i="1"/>
  <c r="AG311" i="3"/>
  <c r="AI311" i="3" s="1"/>
  <c r="AI311" i="1"/>
  <c r="AG307" i="3"/>
  <c r="AI307" i="3" s="1"/>
  <c r="AI307" i="1"/>
  <c r="AG299" i="3"/>
  <c r="AI299" i="3" s="1"/>
  <c r="AI299" i="1"/>
  <c r="AG295" i="3"/>
  <c r="AI295" i="3" s="1"/>
  <c r="AI295" i="1"/>
  <c r="AG445" i="3"/>
  <c r="AI445" i="3" s="1"/>
  <c r="AI445" i="1"/>
  <c r="AG429" i="3"/>
  <c r="AI429" i="3" s="1"/>
  <c r="AI429" i="1"/>
  <c r="AG421" i="3"/>
  <c r="AI421" i="3" s="1"/>
  <c r="AI421" i="1"/>
  <c r="AG417" i="3"/>
  <c r="AI417" i="3" s="1"/>
  <c r="AI417" i="1"/>
  <c r="AI413" i="1"/>
  <c r="AG413" i="3"/>
  <c r="AI413" i="3" s="1"/>
  <c r="AI409" i="1"/>
  <c r="AG409" i="3"/>
  <c r="AI409" i="3" s="1"/>
  <c r="AG567" i="3"/>
  <c r="AI567" i="3" s="1"/>
  <c r="AI567" i="1"/>
  <c r="AG559" i="3"/>
  <c r="AI559" i="3" s="1"/>
  <c r="AI559" i="1"/>
  <c r="AG555" i="3"/>
  <c r="AI555" i="3" s="1"/>
  <c r="AI555" i="1"/>
  <c r="AG547" i="3"/>
  <c r="AI547" i="3" s="1"/>
  <c r="AI547" i="1"/>
  <c r="AG539" i="3"/>
  <c r="AI539" i="3" s="1"/>
  <c r="AI539" i="1"/>
  <c r="AI726" i="1"/>
  <c r="AG726" i="3"/>
  <c r="AI726" i="3" s="1"/>
  <c r="AI718" i="1"/>
  <c r="AG718" i="3"/>
  <c r="AI718" i="3" s="1"/>
  <c r="AI702" i="1"/>
  <c r="AG702" i="3"/>
  <c r="AI702" i="3" s="1"/>
  <c r="AG742" i="3"/>
  <c r="AI742" i="3" s="1"/>
  <c r="AI742" i="1"/>
  <c r="AG775" i="3"/>
  <c r="AI775" i="3" s="1"/>
  <c r="AI775" i="1"/>
  <c r="AI763" i="1"/>
  <c r="AG763" i="3"/>
  <c r="AI763" i="3" s="1"/>
  <c r="AG849" i="3"/>
  <c r="AI849" i="3" s="1"/>
  <c r="AI849" i="1"/>
  <c r="AG841" i="3"/>
  <c r="AI841" i="3" s="1"/>
  <c r="AI841" i="1"/>
  <c r="AG833" i="3"/>
  <c r="AI833" i="3" s="1"/>
  <c r="AI833" i="1"/>
  <c r="AG922" i="3"/>
  <c r="AI922" i="3" s="1"/>
  <c r="AG966" i="3"/>
  <c r="AI966" i="3" s="1"/>
  <c r="AI967" i="1"/>
  <c r="AI959" i="1"/>
  <c r="AG958" i="3"/>
  <c r="AI958" i="3" s="1"/>
  <c r="AI947" i="1"/>
  <c r="AG946" i="3"/>
  <c r="AI946" i="3" s="1"/>
  <c r="AG1025" i="3"/>
  <c r="AI1025" i="3" s="1"/>
  <c r="AI1026" i="1"/>
  <c r="AG1167" i="3"/>
  <c r="AI1167" i="3" s="1"/>
  <c r="AI1168" i="1"/>
  <c r="AG1159" i="3"/>
  <c r="AI1159" i="3" s="1"/>
  <c r="AI1160" i="1"/>
  <c r="AG1147" i="3"/>
  <c r="AI1147" i="3" s="1"/>
  <c r="AI1148" i="1"/>
  <c r="AG1139" i="3"/>
  <c r="AI1139" i="3" s="1"/>
  <c r="AI1140" i="1"/>
  <c r="AI1313" i="1"/>
  <c r="AI1309" i="1"/>
  <c r="AI1305" i="1"/>
  <c r="AI1301" i="1"/>
  <c r="AI1293" i="1"/>
  <c r="AI1289" i="1"/>
  <c r="AI1285" i="1"/>
  <c r="AI1281" i="1"/>
  <c r="AI1277" i="1"/>
  <c r="AI1273" i="1"/>
  <c r="AI1208" i="1"/>
  <c r="AI1204" i="1"/>
  <c r="AI1200" i="1"/>
  <c r="AI1196" i="1"/>
  <c r="AI1192" i="1"/>
  <c r="AI1188" i="1"/>
  <c r="AI1184" i="1"/>
  <c r="AI1180" i="1"/>
  <c r="AI1176" i="1"/>
  <c r="AI1021" i="1"/>
  <c r="AI1051" i="1"/>
  <c r="AI1005" i="1"/>
  <c r="AI897" i="1"/>
  <c r="AI893" i="1"/>
  <c r="AI889" i="1"/>
  <c r="AI884" i="1"/>
  <c r="AI283" i="1"/>
  <c r="AI279" i="1"/>
  <c r="AI275" i="1"/>
  <c r="AI271" i="1"/>
  <c r="AI290" i="1"/>
  <c r="AG343" i="3"/>
  <c r="AI343" i="3" s="1"/>
  <c r="AH477" i="1"/>
  <c r="AH671" i="1"/>
  <c r="AI341" i="1"/>
  <c r="AG341" i="3"/>
  <c r="AI341" i="3" s="1"/>
  <c r="AH1001" i="1"/>
  <c r="AH790" i="1"/>
  <c r="AI290" i="3"/>
  <c r="AH856" i="1"/>
  <c r="AI12" i="3"/>
  <c r="AI346" i="1"/>
  <c r="AG346" i="3"/>
  <c r="AI346" i="3" s="1"/>
  <c r="AI348" i="1"/>
  <c r="AG348" i="3"/>
  <c r="AI348" i="3" s="1"/>
  <c r="AH187" i="1"/>
  <c r="AH1131" i="1"/>
  <c r="AH172" i="1"/>
  <c r="AH402" i="1"/>
  <c r="AH14" i="1" l="1"/>
  <c r="AH10" i="1" s="1"/>
  <c r="AM10" i="1" s="1"/>
  <c r="AI8" i="1"/>
  <c r="AI1045" i="1"/>
  <c r="AI935" i="1"/>
  <c r="AI266" i="1"/>
  <c r="AI807" i="1"/>
  <c r="AI800" i="3"/>
  <c r="AH13" i="3"/>
  <c r="AH10" i="3"/>
  <c r="AI1028" i="3"/>
  <c r="AI670" i="3"/>
  <c r="AI476" i="3"/>
  <c r="AI1051" i="3"/>
  <c r="AI186" i="1"/>
  <c r="AI1022" i="1"/>
  <c r="AI1029" i="1"/>
  <c r="AI1269" i="3"/>
  <c r="AI1129" i="3"/>
  <c r="AI401" i="3"/>
  <c r="AI807" i="3"/>
  <c r="AI476" i="1"/>
  <c r="AI1081" i="3"/>
  <c r="AI897" i="3"/>
  <c r="AI179" i="3"/>
  <c r="AI1345" i="3"/>
  <c r="AI882" i="3"/>
  <c r="AI825" i="3"/>
  <c r="AI266" i="3"/>
  <c r="AI1117" i="3"/>
  <c r="AI1044" i="3"/>
  <c r="AI7" i="3"/>
  <c r="AI670" i="1"/>
  <c r="AI1244" i="1"/>
  <c r="AI1243" i="3"/>
  <c r="AI186" i="3"/>
  <c r="AI745" i="3"/>
  <c r="AI260" i="1"/>
  <c r="AI467" i="3"/>
  <c r="AI144" i="3"/>
  <c r="AI92" i="1"/>
  <c r="AI1082" i="1"/>
  <c r="AI1314" i="3"/>
  <c r="AI855" i="3"/>
  <c r="AI611" i="1"/>
  <c r="AI285" i="3"/>
  <c r="AI260" i="3"/>
  <c r="AI64" i="3"/>
  <c r="AI1008" i="1"/>
  <c r="AI467" i="1"/>
  <c r="AI211" i="3"/>
  <c r="AI171" i="3"/>
  <c r="AI401" i="1"/>
  <c r="AI211" i="1"/>
  <c r="AI1052" i="1"/>
  <c r="AI800" i="1"/>
  <c r="AI534" i="1"/>
  <c r="AI825" i="1"/>
  <c r="AI1130" i="1"/>
  <c r="AI1118" i="1"/>
  <c r="AI179" i="1"/>
  <c r="AI144" i="1"/>
  <c r="AI534" i="3"/>
  <c r="AI1017" i="1"/>
  <c r="AI1270" i="1"/>
  <c r="AI235" i="1"/>
  <c r="AI171" i="1"/>
  <c r="AI92" i="3"/>
  <c r="AI789" i="3"/>
  <c r="AI575" i="1"/>
  <c r="AI611" i="3"/>
  <c r="AI285" i="1"/>
  <c r="AI898" i="1"/>
  <c r="AI1209" i="3"/>
  <c r="AI575" i="3"/>
  <c r="AI451" i="1"/>
  <c r="AI340" i="3"/>
  <c r="AI1346" i="1"/>
  <c r="AI934" i="3"/>
  <c r="AI9" i="1"/>
  <c r="AI734" i="3"/>
  <c r="AI451" i="3"/>
  <c r="AI687" i="1"/>
  <c r="AI8" i="3"/>
  <c r="AI734" i="1"/>
  <c r="AI855" i="1"/>
  <c r="AI745" i="1"/>
  <c r="AI882" i="1"/>
  <c r="AI999" i="3"/>
  <c r="AI1000" i="1"/>
  <c r="AI789" i="1"/>
  <c r="AI687" i="3"/>
  <c r="AI9" i="3"/>
  <c r="AI235" i="3"/>
  <c r="AI1210" i="1"/>
  <c r="AI340" i="1"/>
  <c r="AI1315" i="1"/>
  <c r="AI349" i="3"/>
  <c r="AI349" i="1"/>
  <c r="AI856" i="3" l="1"/>
  <c r="AI477" i="3"/>
  <c r="AI1270" i="3"/>
  <c r="AI187" i="3"/>
  <c r="AI1000" i="3"/>
  <c r="AI187" i="1"/>
  <c r="AI1271" i="1"/>
  <c r="AI477" i="1"/>
  <c r="AI1130" i="3"/>
  <c r="AI671" i="3"/>
  <c r="AI1131" i="1"/>
  <c r="AI172" i="3"/>
  <c r="AI790" i="3"/>
  <c r="AI1001" i="1"/>
  <c r="AI671" i="1"/>
  <c r="AI790" i="1"/>
  <c r="AI402" i="3"/>
  <c r="AI856" i="1"/>
  <c r="AI402" i="1"/>
  <c r="AH13" i="1"/>
  <c r="AI14" i="3" l="1"/>
  <c r="AI13" i="3" s="1"/>
  <c r="AI10" i="3" l="1"/>
  <c r="AI7" i="1"/>
  <c r="AI12" i="1"/>
  <c r="AI64" i="1"/>
  <c r="AI172" i="1" s="1"/>
  <c r="AI14" i="1" s="1"/>
  <c r="AI10" i="1" l="1"/>
  <c r="AI13" i="1"/>
</calcChain>
</file>

<file path=xl/sharedStrings.xml><?xml version="1.0" encoding="utf-8"?>
<sst xmlns="http://schemas.openxmlformats.org/spreadsheetml/2006/main" count="39578" uniqueCount="1538">
  <si>
    <t>その他</t>
    <rPh sb="2" eb="3">
      <t>タ</t>
    </rPh>
    <phoneticPr fontId="1"/>
  </si>
  <si>
    <t>教具</t>
    <rPh sb="0" eb="1">
      <t>キョウ</t>
    </rPh>
    <rPh sb="1" eb="2">
      <t>グ</t>
    </rPh>
    <phoneticPr fontId="1"/>
  </si>
  <si>
    <t>書籍</t>
    <rPh sb="0" eb="2">
      <t>ショセキ</t>
    </rPh>
    <phoneticPr fontId="1"/>
  </si>
  <si>
    <t>ＤＶＤ</t>
  </si>
  <si>
    <t>ＣＤ</t>
  </si>
  <si>
    <t>さくら社</t>
    <rPh sb="3" eb="4">
      <t>シャ</t>
    </rPh>
    <phoneticPr fontId="1"/>
  </si>
  <si>
    <t>単元別中学数学ソフト　校内フリーライセンス版【全セット】</t>
    <rPh sb="0" eb="2">
      <t>タンゲン</t>
    </rPh>
    <rPh sb="2" eb="3">
      <t>ベツ</t>
    </rPh>
    <rPh sb="3" eb="5">
      <t>チュウガク</t>
    </rPh>
    <rPh sb="5" eb="7">
      <t>スウガク</t>
    </rPh>
    <rPh sb="11" eb="13">
      <t>コウナイ</t>
    </rPh>
    <rPh sb="21" eb="22">
      <t>バン</t>
    </rPh>
    <rPh sb="23" eb="24">
      <t>ゼン</t>
    </rPh>
    <phoneticPr fontId="1"/>
  </si>
  <si>
    <t>単元別中学数学ソフト　校内フリーライセンス版【数学の準備】</t>
    <rPh sb="23" eb="25">
      <t>スウガク</t>
    </rPh>
    <rPh sb="26" eb="28">
      <t>ジュンビ</t>
    </rPh>
    <phoneticPr fontId="1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</si>
  <si>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1"/>
  </si>
  <si>
    <t>単元別中学数学ソフト　校内フリーライセンス版【文字式】</t>
    <rPh sb="23" eb="25">
      <t>モジ</t>
    </rPh>
    <rPh sb="25" eb="26">
      <t>シキ</t>
    </rPh>
    <phoneticPr fontId="1"/>
  </si>
  <si>
    <t>単元別中学数学ソフト　校内フリーライセンス版【平面図形】</t>
    <rPh sb="23" eb="25">
      <t>ヘイメン</t>
    </rPh>
    <rPh sb="25" eb="27">
      <t>ズケイ</t>
    </rPh>
    <phoneticPr fontId="1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</si>
  <si>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1"/>
  </si>
  <si>
    <t>単元別中学数学ソフト　校内フリーライセンス版【比例、反比例】</t>
    <rPh sb="23" eb="25">
      <t>ヒレイ</t>
    </rPh>
    <rPh sb="26" eb="29">
      <t>ハンピレイ</t>
    </rPh>
    <phoneticPr fontId="1"/>
  </si>
  <si>
    <t>アーニ出版</t>
    <rPh sb="3" eb="5">
      <t>シュッパン</t>
    </rPh>
    <phoneticPr fontId="1"/>
  </si>
  <si>
    <t>健康に青春！シリーズ　　　1巻　喫煙はなぜ健康に害があるのか？</t>
    <rPh sb="0" eb="2">
      <t>ケンコウ</t>
    </rPh>
    <rPh sb="3" eb="5">
      <t>セイシュン</t>
    </rPh>
    <rPh sb="14" eb="15">
      <t>カン</t>
    </rPh>
    <rPh sb="16" eb="18">
      <t>キツエン</t>
    </rPh>
    <rPh sb="21" eb="23">
      <t>ケンコウ</t>
    </rPh>
    <rPh sb="24" eb="25">
      <t>ガイ</t>
    </rPh>
    <phoneticPr fontId="1"/>
  </si>
  <si>
    <t>健康に青春！シリーズ　　　2巻　飲酒はなぜ健康に害があるのか？</t>
    <rPh sb="0" eb="2">
      <t>ケンコウ</t>
    </rPh>
    <rPh sb="3" eb="5">
      <t>セイシュン</t>
    </rPh>
    <rPh sb="14" eb="15">
      <t>カン</t>
    </rPh>
    <rPh sb="16" eb="18">
      <t>インシュ</t>
    </rPh>
    <rPh sb="21" eb="23">
      <t>ケンコウ</t>
    </rPh>
    <rPh sb="24" eb="25">
      <t>ガイ</t>
    </rPh>
    <phoneticPr fontId="1"/>
  </si>
  <si>
    <t>「思春期の心とからだ」新編集シリーズ　  　　1巻　男女交際と責任</t>
    <rPh sb="1" eb="4">
      <t>シシュンキ</t>
    </rPh>
    <rPh sb="5" eb="6">
      <t>ココロ</t>
    </rPh>
    <rPh sb="11" eb="14">
      <t>シンヘンシュウ</t>
    </rPh>
    <rPh sb="24" eb="25">
      <t>カン</t>
    </rPh>
    <rPh sb="26" eb="28">
      <t>ダンジョ</t>
    </rPh>
    <rPh sb="28" eb="30">
      <t>コウサイ</t>
    </rPh>
    <rPh sb="31" eb="33">
      <t>セキニン</t>
    </rPh>
    <phoneticPr fontId="1"/>
  </si>
  <si>
    <t>「思春期の心とからだ」新編集シリーズ　 　　 2巻　いのちの誕生と成長</t>
    <rPh sb="1" eb="4">
      <t>シシュンキ</t>
    </rPh>
    <rPh sb="5" eb="6">
      <t>ココロ</t>
    </rPh>
    <rPh sb="11" eb="14">
      <t>シンヘンシュウ</t>
    </rPh>
    <rPh sb="24" eb="25">
      <t>カン</t>
    </rPh>
    <rPh sb="30" eb="32">
      <t>タンジョウ</t>
    </rPh>
    <rPh sb="33" eb="35">
      <t>セイチョウ</t>
    </rPh>
    <phoneticPr fontId="1"/>
  </si>
  <si>
    <t>「思春期の心とからだ」新編集シリーズ　  　　3巻　喫煙・飲酒と健康</t>
    <rPh sb="1" eb="4">
      <t>シシュンキ</t>
    </rPh>
    <rPh sb="5" eb="6">
      <t>ココロ</t>
    </rPh>
    <rPh sb="11" eb="14">
      <t>シンヘンシュウ</t>
    </rPh>
    <rPh sb="24" eb="25">
      <t>カン</t>
    </rPh>
    <rPh sb="26" eb="28">
      <t>キツエン</t>
    </rPh>
    <rPh sb="29" eb="31">
      <t>インシュ</t>
    </rPh>
    <rPh sb="32" eb="34">
      <t>ケンコウ</t>
    </rPh>
    <phoneticPr fontId="1"/>
  </si>
  <si>
    <t>からだを守る保健行動Q&amp;Aシリーズ　　　　　1巻　正しく知る！二次性徴Q&amp;A</t>
    <rPh sb="4" eb="5">
      <t>マモ</t>
    </rPh>
    <rPh sb="6" eb="8">
      <t>ホケン</t>
    </rPh>
    <rPh sb="8" eb="10">
      <t>コウドウ</t>
    </rPh>
    <rPh sb="23" eb="24">
      <t>カン</t>
    </rPh>
    <rPh sb="25" eb="26">
      <t>タダ</t>
    </rPh>
    <rPh sb="28" eb="29">
      <t>シ</t>
    </rPh>
    <rPh sb="31" eb="33">
      <t>ニジ</t>
    </rPh>
    <rPh sb="33" eb="35">
      <t>セイチョウ</t>
    </rPh>
    <phoneticPr fontId="1"/>
  </si>
  <si>
    <t>からだを守る保健行動Q&amp;Aシリーズ　　　　　2巻　正しく知る！妊娠・避妊Q&amp;A</t>
    <rPh sb="4" eb="5">
      <t>マモ</t>
    </rPh>
    <rPh sb="8" eb="10">
      <t>コウドウ</t>
    </rPh>
    <rPh sb="23" eb="24">
      <t>カン</t>
    </rPh>
    <rPh sb="25" eb="26">
      <t>タダ</t>
    </rPh>
    <rPh sb="28" eb="29">
      <t>シ</t>
    </rPh>
    <rPh sb="31" eb="33">
      <t>ニンシン</t>
    </rPh>
    <rPh sb="34" eb="36">
      <t>ヒニン</t>
    </rPh>
    <phoneticPr fontId="1"/>
  </si>
  <si>
    <t>からだを守る保健行動Q&amp;Aシリーズ　　　　　3巻　正しく知る！性感染症・エイズQ&amp;A</t>
    <rPh sb="4" eb="5">
      <t>マモ</t>
    </rPh>
    <rPh sb="8" eb="10">
      <t>コウドウ</t>
    </rPh>
    <rPh sb="23" eb="24">
      <t>カン</t>
    </rPh>
    <rPh sb="25" eb="26">
      <t>タダ</t>
    </rPh>
    <rPh sb="28" eb="29">
      <t>シ</t>
    </rPh>
    <rPh sb="31" eb="35">
      <t>セイカンセンショウ</t>
    </rPh>
    <phoneticPr fontId="1"/>
  </si>
  <si>
    <t>こんにちは！１３歳シリーズ　　　　　1巻　思春期─かわってきたからだとこころ</t>
    <rPh sb="8" eb="9">
      <t>サイ</t>
    </rPh>
    <rPh sb="19" eb="20">
      <t>カン</t>
    </rPh>
    <rPh sb="21" eb="24">
      <t>シシュンキ</t>
    </rPh>
    <phoneticPr fontId="1"/>
  </si>
  <si>
    <t>こんにちは！１３歳シリーズ　　　　　2巻　いのちの歴史─人間にとって性とはなにか─</t>
    <rPh sb="8" eb="9">
      <t>サイ</t>
    </rPh>
    <rPh sb="19" eb="20">
      <t>カン</t>
    </rPh>
    <rPh sb="25" eb="27">
      <t>レキシ</t>
    </rPh>
    <rPh sb="28" eb="30">
      <t>ニンゲン</t>
    </rPh>
    <rPh sb="34" eb="35">
      <t>セイ</t>
    </rPh>
    <phoneticPr fontId="1"/>
  </si>
  <si>
    <t>ドキュメント出産─生きること・愛すること─</t>
    <rPh sb="6" eb="8">
      <t>シュッサン</t>
    </rPh>
    <rPh sb="9" eb="10">
      <t>イ</t>
    </rPh>
    <rPh sb="15" eb="16">
      <t>アイ</t>
    </rPh>
    <phoneticPr fontId="1"/>
  </si>
  <si>
    <t>乱用薬物実験シリーズ　　　　　　1巻　実験！タバコ</t>
    <rPh sb="0" eb="2">
      <t>ランヨウ</t>
    </rPh>
    <rPh sb="2" eb="4">
      <t>ヤクブツ</t>
    </rPh>
    <rPh sb="4" eb="6">
      <t>ジッケン</t>
    </rPh>
    <rPh sb="17" eb="18">
      <t>カン</t>
    </rPh>
    <rPh sb="19" eb="21">
      <t>ジッケン</t>
    </rPh>
    <phoneticPr fontId="1"/>
  </si>
  <si>
    <t>乱用薬物実験シリーズ　　　　　　3巻　実験！アルコール</t>
    <rPh sb="0" eb="2">
      <t>ランヨウ</t>
    </rPh>
    <rPh sb="2" eb="4">
      <t>ヤクブツ</t>
    </rPh>
    <rPh sb="4" eb="6">
      <t>ジッケン</t>
    </rPh>
    <rPh sb="17" eb="18">
      <t>カン</t>
    </rPh>
    <rPh sb="19" eb="21">
      <t>ジッケン</t>
    </rPh>
    <phoneticPr fontId="1"/>
  </si>
  <si>
    <t>乱用薬物実験シリーズ　　　　　　4巻　実験！覚せい剤</t>
    <rPh sb="0" eb="2">
      <t>ランヨウ</t>
    </rPh>
    <rPh sb="2" eb="4">
      <t>ヤクブツ</t>
    </rPh>
    <rPh sb="4" eb="6">
      <t>ジッケン</t>
    </rPh>
    <rPh sb="17" eb="18">
      <t>カン</t>
    </rPh>
    <rPh sb="19" eb="21">
      <t>ジッケン</t>
    </rPh>
    <rPh sb="22" eb="23">
      <t>カク</t>
    </rPh>
    <rPh sb="25" eb="26">
      <t>ザイ</t>
    </rPh>
    <phoneticPr fontId="1"/>
  </si>
  <si>
    <t>乱用薬物実験シリーズ　　　　　　5巻　実験！コカイン・ヘロイン</t>
    <rPh sb="0" eb="2">
      <t>ランヨウ</t>
    </rPh>
    <rPh sb="2" eb="4">
      <t>ヤクブツ</t>
    </rPh>
    <rPh sb="4" eb="6">
      <t>ジッケン</t>
    </rPh>
    <rPh sb="17" eb="18">
      <t>カン</t>
    </rPh>
    <rPh sb="19" eb="21">
      <t>ジッケン</t>
    </rPh>
    <phoneticPr fontId="1"/>
  </si>
  <si>
    <t>パソコンで学ぶ　女の子・男の子─思春期のからだの変化─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6" eb="19">
      <t>シシュンキ</t>
    </rPh>
    <rPh sb="24" eb="26">
      <t>ヘンカ</t>
    </rPh>
    <phoneticPr fontId="1"/>
  </si>
  <si>
    <t>新版　タバコの害</t>
    <rPh sb="0" eb="2">
      <t>シンパン</t>
    </rPh>
    <rPh sb="7" eb="8">
      <t>ガイ</t>
    </rPh>
    <phoneticPr fontId="1"/>
  </si>
  <si>
    <t>ティーンの性教育シリーズ　　　　　　1巻　二次性徴を科学する</t>
    <rPh sb="5" eb="8">
      <t>セイキョウイク</t>
    </rPh>
    <rPh sb="19" eb="20">
      <t>カン</t>
    </rPh>
    <rPh sb="21" eb="25">
      <t>ニジセイチョウ</t>
    </rPh>
    <rPh sb="26" eb="28">
      <t>カガク</t>
    </rPh>
    <phoneticPr fontId="1"/>
  </si>
  <si>
    <t>ティーンの性教育シリーズ　　　　　　2巻　受精から出産まで</t>
    <rPh sb="5" eb="8">
      <t>セイキョウイク</t>
    </rPh>
    <rPh sb="19" eb="20">
      <t>カン</t>
    </rPh>
    <rPh sb="21" eb="23">
      <t>ジュセイ</t>
    </rPh>
    <rPh sb="25" eb="27">
      <t>シュッサン</t>
    </rPh>
    <phoneticPr fontId="1"/>
  </si>
  <si>
    <t>10min.ボックス　地理 vol.5</t>
    <rPh sb="11" eb="13">
      <t>チリ</t>
    </rPh>
    <phoneticPr fontId="1"/>
  </si>
  <si>
    <t>理科実験・観察器具使い方ガイド　〜正しく安全に行うための映像クリップ集　中学校編　上巻</t>
    <rPh sb="0" eb="4">
      <t>リカジッケン</t>
    </rPh>
    <rPh sb="5" eb="9">
      <t>カンサツキグ</t>
    </rPh>
    <rPh sb="9" eb="10">
      <t>ツカ</t>
    </rPh>
    <rPh sb="11" eb="12">
      <t>カタ</t>
    </rPh>
    <rPh sb="17" eb="18">
      <t>タダ</t>
    </rPh>
    <rPh sb="20" eb="22">
      <t>アンゼン</t>
    </rPh>
    <rPh sb="23" eb="24">
      <t>オコナ</t>
    </rPh>
    <rPh sb="28" eb="30">
      <t>エイゾウ</t>
    </rPh>
    <rPh sb="34" eb="35">
      <t>シュウ</t>
    </rPh>
    <rPh sb="36" eb="39">
      <t>チュウガッコウ</t>
    </rPh>
    <rPh sb="39" eb="40">
      <t>ヘン</t>
    </rPh>
    <rPh sb="41" eb="42">
      <t>ウエ</t>
    </rPh>
    <rPh sb="42" eb="43">
      <t>カン</t>
    </rPh>
    <phoneticPr fontId="1"/>
  </si>
  <si>
    <t>理科実験・観察器具使い方ガイド　〜正しく安全に行うための映像クリップ集　中学校編　下巻</t>
    <rPh sb="0" eb="4">
      <t>リカジッケン</t>
    </rPh>
    <rPh sb="5" eb="9">
      <t>カンサツキグ</t>
    </rPh>
    <rPh sb="9" eb="10">
      <t>ツカ</t>
    </rPh>
    <rPh sb="11" eb="12">
      <t>カタ</t>
    </rPh>
    <rPh sb="17" eb="18">
      <t>タダ</t>
    </rPh>
    <rPh sb="20" eb="22">
      <t>アンゼン</t>
    </rPh>
    <rPh sb="23" eb="24">
      <t>オコナ</t>
    </rPh>
    <rPh sb="28" eb="30">
      <t>エイゾウ</t>
    </rPh>
    <rPh sb="34" eb="35">
      <t>シュウ</t>
    </rPh>
    <rPh sb="36" eb="39">
      <t>チュウガッコウ</t>
    </rPh>
    <rPh sb="39" eb="40">
      <t>ヘン</t>
    </rPh>
    <rPh sb="41" eb="42">
      <t>シタ</t>
    </rPh>
    <rPh sb="42" eb="43">
      <t>カン</t>
    </rPh>
    <phoneticPr fontId="1"/>
  </si>
  <si>
    <t>ストップ！薬物乱用　危険ドラッグの恐怖</t>
    <rPh sb="5" eb="7">
      <t>ヤクブツ</t>
    </rPh>
    <rPh sb="7" eb="9">
      <t>ランヨウ</t>
    </rPh>
    <rPh sb="10" eb="12">
      <t>キケン</t>
    </rPh>
    <rPh sb="17" eb="19">
      <t>キョウフ</t>
    </rPh>
    <phoneticPr fontId="1"/>
  </si>
  <si>
    <t>東映</t>
    <rPh sb="0" eb="2">
      <t>トウエイ</t>
    </rPh>
    <phoneticPr fontId="1"/>
  </si>
  <si>
    <t>ドラッグの悲劇</t>
    <rPh sb="5" eb="7">
      <t>ヒゲキ</t>
    </rPh>
    <phoneticPr fontId="1"/>
  </si>
  <si>
    <t>聲の形</t>
    <rPh sb="0" eb="1">
      <t>コエ</t>
    </rPh>
    <rPh sb="2" eb="3">
      <t>カタチ</t>
    </rPh>
    <phoneticPr fontId="1"/>
  </si>
  <si>
    <t>言葉の力をはぐくむ　全5巻</t>
    <rPh sb="10" eb="11">
      <t>ゼン</t>
    </rPh>
    <rPh sb="12" eb="13">
      <t>カン</t>
    </rPh>
    <phoneticPr fontId="1"/>
  </si>
  <si>
    <t>①言葉を豊かに－日本語の語彙－</t>
  </si>
  <si>
    <t>②言葉のきまり－文法の大切さ－</t>
  </si>
  <si>
    <t>③言葉を選ぶ－場面に応じた言葉－</t>
  </si>
  <si>
    <t>④言葉を生かす－敬語の使い方－</t>
  </si>
  <si>
    <t>⑤言葉を磨く－洗練された日本語表現－</t>
  </si>
  <si>
    <t>教室ディベート入門</t>
  </si>
  <si>
    <t>①ディベートとは何か</t>
  </si>
  <si>
    <t>②ディベートの事前指導</t>
  </si>
  <si>
    <t>③ディベートマッチの指導</t>
  </si>
  <si>
    <t>④ディベートの判定と評価</t>
  </si>
  <si>
    <t>⑤モデルディベート 
～食事中はテレビを見るべきではない～</t>
  </si>
  <si>
    <t>歌舞伎DVD　全7巻</t>
    <rPh sb="0" eb="3">
      <t>カブキ</t>
    </rPh>
    <rPh sb="7" eb="8">
      <t>ゼン</t>
    </rPh>
    <rPh sb="9" eb="10">
      <t>カン</t>
    </rPh>
    <phoneticPr fontId="1"/>
  </si>
  <si>
    <t>歌舞伎の魅力　演技</t>
  </si>
  <si>
    <t>歌舞伎の魅力　女方</t>
  </si>
  <si>
    <t>歌舞伎の魅力　立廻り</t>
  </si>
  <si>
    <t>歌舞伎に生きる　女方への道</t>
  </si>
  <si>
    <t>歌舞伎の魅力　義経千本桜に観る立廻りの美</t>
  </si>
  <si>
    <t>歌舞伎の後見</t>
  </si>
  <si>
    <t>政治のはたらきと私たちのくらし　全3巻</t>
    <rPh sb="16" eb="17">
      <t>ゼン</t>
    </rPh>
    <rPh sb="18" eb="19">
      <t>カン</t>
    </rPh>
    <phoneticPr fontId="1"/>
  </si>
  <si>
    <t>①個人の尊重と日本国憲法</t>
  </si>
  <si>
    <t>②民主政治と政治参加</t>
  </si>
  <si>
    <t>③法にもとづく公正な裁判</t>
  </si>
  <si>
    <t>日本の歴史　全20巻</t>
    <rPh sb="6" eb="7">
      <t>ゼン</t>
    </rPh>
    <rPh sb="9" eb="10">
      <t>カン</t>
    </rPh>
    <phoneticPr fontId="1"/>
  </si>
  <si>
    <t>①日本列島の夜明け―狩猟から稲作へ―</t>
  </si>
  <si>
    <t>②古墳の時代―統一国家への道―</t>
  </si>
  <si>
    <t>③仏教が伝わったころ―仏教の伝来と聖徳太子―</t>
  </si>
  <si>
    <t>④奈良の都―古代律令国家の成立―</t>
  </si>
  <si>
    <t>⑤平安の都―貴族の時代―</t>
  </si>
  <si>
    <t>⑥武士の起こりと源平の対立―武士の時代―</t>
  </si>
  <si>
    <t>⑦鎌倉幕府と蒙古襲来―封建時代の始まり―</t>
  </si>
  <si>
    <t>⑧新しい仏教と鎌倉文化―武士と庶民の時代―</t>
  </si>
  <si>
    <t>⑨室町時代の社会と文化―足利義満と対明貿易―</t>
  </si>
  <si>
    <t>⑩戦国の争乱―下剋上の時代―</t>
  </si>
  <si>
    <t>⑪天下をめざす―戦国乱世の統一―</t>
  </si>
  <si>
    <t>⑫江戸の幕開け―幕府の基盤―</t>
  </si>
  <si>
    <t>⑬町人の時代―泰平の世のもとで―</t>
  </si>
  <si>
    <t>⑭揺らぐ幕藩体制―一揆と異国船―</t>
  </si>
  <si>
    <t>⑮開国への道―攘夷から倒幕へ―</t>
  </si>
  <si>
    <t>⑯明治維新―近代国家への脱皮―</t>
  </si>
  <si>
    <t>⑰自由民権と明治憲法―立憲政治をめざして―</t>
  </si>
  <si>
    <t>⑱国際社会へ―帝国主義への歩み―</t>
  </si>
  <si>
    <t>⑲大正デモクラシー―たちあがる民衆―</t>
  </si>
  <si>
    <t>⑳太平洋戦争と戦後の歩み―廃墟からの復興―</t>
  </si>
  <si>
    <t>不思議遊び―不思議の世界をつくりだそう―</t>
  </si>
  <si>
    <t xml:space="preserve">デザインの楽しさ </t>
  </si>
  <si>
    <t>表現のいのち―感じる心を深める―</t>
  </si>
  <si>
    <t>美しさの秘密―美を感じる心―</t>
  </si>
  <si>
    <t>自分らしさを求めて―表現の工夫―</t>
  </si>
  <si>
    <t>つくる、飾る、デザイン行動</t>
  </si>
  <si>
    <t>彫刻に見る日本のよさや美しさ</t>
  </si>
  <si>
    <t>絵に見る日本の美術のよさ―表現の多様性と美しさを探る―</t>
  </si>
  <si>
    <t>こころつくりこころ伝え</t>
  </si>
  <si>
    <t>色と形で伝える-ビジュアル・コミュニケーションの時代-</t>
  </si>
  <si>
    <t>生活に生きている日本の美術文化</t>
  </si>
  <si>
    <t>コロムビア</t>
  </si>
  <si>
    <t>■音楽をつくる・音楽をきく　ＣＤ3枚組</t>
    <rPh sb="17" eb="18">
      <t>マイ</t>
    </rPh>
    <rPh sb="18" eb="19">
      <t>グ</t>
    </rPh>
    <phoneticPr fontId="1"/>
  </si>
  <si>
    <t>■中学校行事・放送用音楽集ＣＤ　全6巻</t>
    <rPh sb="16" eb="17">
      <t>ゼン</t>
    </rPh>
    <rPh sb="18" eb="19">
      <t>カン</t>
    </rPh>
    <phoneticPr fontId="1"/>
  </si>
  <si>
    <t>■新しい美術鑑賞のすすめ「より深く絵を探る」DVD　全5巻</t>
    <rPh sb="1" eb="2">
      <t>アタラ</t>
    </rPh>
    <rPh sb="4" eb="6">
      <t>ビジュツ</t>
    </rPh>
    <rPh sb="6" eb="8">
      <t>カンショウ</t>
    </rPh>
    <rPh sb="15" eb="16">
      <t>フカ</t>
    </rPh>
    <rPh sb="17" eb="18">
      <t>エ</t>
    </rPh>
    <rPh sb="19" eb="20">
      <t>サグ</t>
    </rPh>
    <rPh sb="26" eb="27">
      <t>ゼン</t>
    </rPh>
    <rPh sb="28" eb="29">
      <t>カン</t>
    </rPh>
    <phoneticPr fontId="1"/>
  </si>
  <si>
    <t>第1巻　ストーリー性　～絵に託された物語～</t>
    <rPh sb="0" eb="1">
      <t>ダイ</t>
    </rPh>
    <rPh sb="2" eb="3">
      <t>カン</t>
    </rPh>
    <phoneticPr fontId="1"/>
  </si>
  <si>
    <t>第2巻　光、影、反射　～光で表現する絵の効果～</t>
    <rPh sb="0" eb="1">
      <t>ダイ</t>
    </rPh>
    <rPh sb="2" eb="3">
      <t>カン</t>
    </rPh>
    <phoneticPr fontId="1"/>
  </si>
  <si>
    <t>第3巻　風景　～風景に魅せられた画家たち～</t>
    <rPh sb="0" eb="1">
      <t>ダイ</t>
    </rPh>
    <rPh sb="2" eb="3">
      <t>カン</t>
    </rPh>
    <phoneticPr fontId="1"/>
  </si>
  <si>
    <t>第4巻　肖像画と自画像　～人物表現の達成～</t>
    <rPh sb="0" eb="1">
      <t>ダイ</t>
    </rPh>
    <rPh sb="2" eb="3">
      <t>カン</t>
    </rPh>
    <phoneticPr fontId="1"/>
  </si>
  <si>
    <t>第5巻　絵の具の下層には　～絵の具の下の秘密～</t>
    <rPh sb="0" eb="1">
      <t>ダイ</t>
    </rPh>
    <rPh sb="2" eb="3">
      <t>カン</t>
    </rPh>
    <phoneticPr fontId="1"/>
  </si>
  <si>
    <t>■歌う中学英語～カラオケでLet's sing！～</t>
    <rPh sb="1" eb="2">
      <t>ウタ</t>
    </rPh>
    <rPh sb="3" eb="5">
      <t>チュウガク</t>
    </rPh>
    <rPh sb="5" eb="7">
      <t>エイゴ</t>
    </rPh>
    <phoneticPr fontId="1"/>
  </si>
  <si>
    <t>■リスニングプログラム　全3巻</t>
    <rPh sb="12" eb="13">
      <t>ゼン</t>
    </rPh>
    <rPh sb="14" eb="15">
      <t>カン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</si>
  <si>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</si>
  <si>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4">
      <t>ネン</t>
    </rPh>
    <rPh sb="4" eb="5">
      <t>セイ</t>
    </rPh>
    <phoneticPr fontId="1"/>
  </si>
  <si>
    <t>中学3年生</t>
    <rPh sb="0" eb="2">
      <t>チュウガク</t>
    </rPh>
    <rPh sb="3" eb="5">
      <t>ネンセイ</t>
    </rPh>
    <phoneticPr fontId="1"/>
  </si>
  <si>
    <t>■新時代のネットのつきあい方　～スマホ・SNSの対応力をみがく～全2巻</t>
    <rPh sb="32" eb="33">
      <t>ゼン</t>
    </rPh>
    <rPh sb="34" eb="35">
      <t>カン</t>
    </rPh>
    <phoneticPr fontId="1"/>
  </si>
  <si>
    <t>「これからの社会に生きるための視点」　～ルール・マナー・モラルと伝統・文化～　DVD全3巻</t>
    <rPh sb="32" eb="34">
      <t>デントウ</t>
    </rPh>
    <rPh sb="35" eb="37">
      <t>ブンカ</t>
    </rPh>
    <rPh sb="42" eb="43">
      <t>ゼン</t>
    </rPh>
    <rPh sb="44" eb="45">
      <t>カン</t>
    </rPh>
    <phoneticPr fontId="1"/>
  </si>
  <si>
    <t>第1巻 心を形に表してみる　～対人マナーについて～</t>
    <rPh sb="0" eb="1">
      <t>ダイ</t>
    </rPh>
    <rPh sb="2" eb="3">
      <t>カン</t>
    </rPh>
    <phoneticPr fontId="1"/>
  </si>
  <si>
    <t>第2巻 一人一人のつながり合う社会　～公共マナーについて～</t>
    <rPh sb="0" eb="1">
      <t>ダイ</t>
    </rPh>
    <rPh sb="2" eb="3">
      <t>カン</t>
    </rPh>
    <phoneticPr fontId="1"/>
  </si>
  <si>
    <t>第3巻　 現代に生きる伝統と文化</t>
    <rPh sb="0" eb="1">
      <t>ダイ</t>
    </rPh>
    <rPh sb="2" eb="3">
      <t>カン</t>
    </rPh>
    <phoneticPr fontId="1"/>
  </si>
  <si>
    <t>■高校入試　面接合格DVD全2巻</t>
    <rPh sb="13" eb="14">
      <t>ゼン</t>
    </rPh>
    <rPh sb="15" eb="16">
      <t>カン</t>
    </rPh>
    <phoneticPr fontId="1"/>
  </si>
  <si>
    <t>パンドラ</t>
  </si>
  <si>
    <t>ネットワーク社会の情報モラル①～④　4巻組</t>
    <rPh sb="6" eb="8">
      <t>シャカイ</t>
    </rPh>
    <rPh sb="9" eb="11">
      <t>ジョウホウ</t>
    </rPh>
    <rPh sb="19" eb="20">
      <t>カン</t>
    </rPh>
    <rPh sb="20" eb="21">
      <t>クミ</t>
    </rPh>
    <phoneticPr fontId="2"/>
  </si>
  <si>
    <t>ネットワーク社会の情報モラル　続新刊　2巻組</t>
    <rPh sb="6" eb="8">
      <t>シャカイ</t>
    </rPh>
    <rPh sb="9" eb="11">
      <t>ジョウホウ</t>
    </rPh>
    <rPh sb="15" eb="16">
      <t>ゾク</t>
    </rPh>
    <rPh sb="16" eb="17">
      <t>シン</t>
    </rPh>
    <rPh sb="17" eb="18">
      <t>カン</t>
    </rPh>
    <rPh sb="20" eb="21">
      <t>カン</t>
    </rPh>
    <rPh sb="21" eb="22">
      <t>クミ</t>
    </rPh>
    <phoneticPr fontId="2"/>
  </si>
  <si>
    <t>ネットワーク社会の情報モラル③情報と社会生活～情報を適切に活用するためのルールとマナー</t>
    <rPh sb="6" eb="8">
      <t>シャカイ</t>
    </rPh>
    <rPh sb="9" eb="11">
      <t>ジョウホウ</t>
    </rPh>
    <rPh sb="15" eb="17">
      <t>ジョウホウ</t>
    </rPh>
    <rPh sb="18" eb="20">
      <t>シャカイ</t>
    </rPh>
    <rPh sb="20" eb="22">
      <t>セイカツ</t>
    </rPh>
    <rPh sb="23" eb="25">
      <t>ジョウホウ</t>
    </rPh>
    <rPh sb="26" eb="28">
      <t>テキセツ</t>
    </rPh>
    <rPh sb="29" eb="31">
      <t>カツヨウ</t>
    </rPh>
    <phoneticPr fontId="2"/>
  </si>
  <si>
    <t>ネットワーク社会の情報モラル④情報モラル 実践編　～スマートフォンのトラブルとその対応</t>
    <rPh sb="6" eb="8">
      <t>シャカイ</t>
    </rPh>
    <rPh sb="9" eb="11">
      <t>ジョウホウ</t>
    </rPh>
    <rPh sb="15" eb="17">
      <t>ジョウホウ</t>
    </rPh>
    <rPh sb="21" eb="23">
      <t>ジッセン</t>
    </rPh>
    <rPh sb="23" eb="24">
      <t>ヘン</t>
    </rPh>
    <rPh sb="41" eb="43">
      <t>タイオウ</t>
    </rPh>
    <phoneticPr fontId="2"/>
  </si>
  <si>
    <t>ネットワーク社会の情報モラル①情報セキュリティ</t>
    <rPh sb="6" eb="8">
      <t>シャカイ</t>
    </rPh>
    <rPh sb="9" eb="11">
      <t>ジョウホウ</t>
    </rPh>
    <rPh sb="15" eb="17">
      <t>ジョウホウ</t>
    </rPh>
    <phoneticPr fontId="2"/>
  </si>
  <si>
    <t>ネットワーク社会の情報モラル②情報モラル</t>
    <rPh sb="6" eb="8">
      <t>シャカイ</t>
    </rPh>
    <rPh sb="9" eb="11">
      <t>ジョウホウ</t>
    </rPh>
    <rPh sb="15" eb="17">
      <t>ジョウホウ</t>
    </rPh>
    <phoneticPr fontId="2"/>
  </si>
  <si>
    <t>ネットワーク社会の情報モラル　続新刊2巻組</t>
    <rPh sb="6" eb="8">
      <t>シャカイ</t>
    </rPh>
    <rPh sb="9" eb="11">
      <t>ジョウホウ</t>
    </rPh>
    <rPh sb="15" eb="16">
      <t>ゾク</t>
    </rPh>
    <rPh sb="16" eb="17">
      <t>シン</t>
    </rPh>
    <rPh sb="17" eb="18">
      <t>カン</t>
    </rPh>
    <rPh sb="19" eb="20">
      <t>カン</t>
    </rPh>
    <rPh sb="20" eb="21">
      <t>クミ</t>
    </rPh>
    <phoneticPr fontId="2"/>
  </si>
  <si>
    <t>決定版！高校入試　面接攻略DVD　全3巻</t>
    <rPh sb="17" eb="18">
      <t>ゼン</t>
    </rPh>
    <rPh sb="19" eb="20">
      <t>カン</t>
    </rPh>
    <phoneticPr fontId="2"/>
  </si>
  <si>
    <t>決定版！高校入試　面接攻略DVD　第1巻　面接にそなえて</t>
    <rPh sb="17" eb="18">
      <t>ダイ</t>
    </rPh>
    <rPh sb="19" eb="20">
      <t>カン</t>
    </rPh>
    <rPh sb="21" eb="23">
      <t>メンセツ</t>
    </rPh>
    <phoneticPr fontId="2"/>
  </si>
  <si>
    <t>決定版！高校入試　面接攻略DVD　第2巻　面接の攻略法</t>
    <rPh sb="21" eb="23">
      <t>メンセツ</t>
    </rPh>
    <rPh sb="24" eb="27">
      <t>コウリャクホウ</t>
    </rPh>
    <phoneticPr fontId="2"/>
  </si>
  <si>
    <t>決定版！高校入試　面接攻略DVD　第3巻　面接攻略シミュレーション</t>
    <rPh sb="21" eb="23">
      <t>メンセツ</t>
    </rPh>
    <rPh sb="23" eb="25">
      <t>コウリャク</t>
    </rPh>
    <phoneticPr fontId="2"/>
  </si>
  <si>
    <t>音楽指導者のための指揮法</t>
  </si>
  <si>
    <t>斉藤秀雄メソッドによる指揮法</t>
  </si>
  <si>
    <t>秋山和慶のオーケストラ入門（全2枚）</t>
    <rPh sb="0" eb="2">
      <t>アキヤマ</t>
    </rPh>
    <rPh sb="2" eb="3">
      <t>カズ</t>
    </rPh>
    <rPh sb="3" eb="4">
      <t>ケイ</t>
    </rPh>
    <rPh sb="11" eb="13">
      <t>ニュウモン</t>
    </rPh>
    <rPh sb="14" eb="15">
      <t>ゼン</t>
    </rPh>
    <rPh sb="16" eb="17">
      <t>マイ</t>
    </rPh>
    <phoneticPr fontId="0"/>
  </si>
  <si>
    <t>やさしい合唱指揮法</t>
  </si>
  <si>
    <t>世界の愛唱歌ベストコレクション（6枚組）</t>
    <rPh sb="17" eb="18">
      <t>マイ</t>
    </rPh>
    <rPh sb="18" eb="19">
      <t>クミ</t>
    </rPh>
    <phoneticPr fontId="2"/>
  </si>
  <si>
    <t>「ＹＵＢＡメソッド」による新発声指導法シリーズ（全3枚）</t>
    <rPh sb="13" eb="14">
      <t>シン</t>
    </rPh>
    <rPh sb="14" eb="16">
      <t>ハッセイ</t>
    </rPh>
    <rPh sb="16" eb="19">
      <t>シドウホウ</t>
    </rPh>
    <rPh sb="24" eb="25">
      <t>ゼン</t>
    </rPh>
    <rPh sb="26" eb="27">
      <t>マイ</t>
    </rPh>
    <phoneticPr fontId="0"/>
  </si>
  <si>
    <t xml:space="preserve">「ＹＵＢＡメソッド」による新発声指導法シリーズ vol.1 </t>
    <rPh sb="13" eb="14">
      <t>シン</t>
    </rPh>
    <rPh sb="14" eb="16">
      <t>ハッセイ</t>
    </rPh>
    <rPh sb="16" eb="19">
      <t>シドウホウ</t>
    </rPh>
    <phoneticPr fontId="0"/>
  </si>
  <si>
    <t>「ＹＵＢＡメソッド」による新発声指導法シリーズ vol.2</t>
    <rPh sb="13" eb="14">
      <t>シン</t>
    </rPh>
    <rPh sb="14" eb="16">
      <t>ハッセイ</t>
    </rPh>
    <rPh sb="16" eb="19">
      <t>シドウホウ</t>
    </rPh>
    <phoneticPr fontId="0"/>
  </si>
  <si>
    <t>「ＹＵＢＡメソッド」による新発声指導法シリーズ vol.3</t>
    <rPh sb="13" eb="14">
      <t>シン</t>
    </rPh>
    <rPh sb="14" eb="16">
      <t>ハッセイ</t>
    </rPh>
    <rPh sb="16" eb="19">
      <t>シドウホウ</t>
    </rPh>
    <phoneticPr fontId="0"/>
  </si>
  <si>
    <t>教室の和楽器 三味線（指導編・演奏編）</t>
    <rPh sb="15" eb="17">
      <t>エンソウ</t>
    </rPh>
    <rPh sb="17" eb="18">
      <t>ヘン</t>
    </rPh>
    <phoneticPr fontId="0"/>
  </si>
  <si>
    <t>教室の和楽器 箏（指導編・演奏編）</t>
  </si>
  <si>
    <t>教室の和楽器・和太鼓　（指導編・演奏編）</t>
    <rPh sb="16" eb="18">
      <t>エンソウ</t>
    </rPh>
    <rPh sb="18" eb="19">
      <t>ヘン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</si>
  <si>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</si>
  <si>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</si>
  <si>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 xml:space="preserve"> ＜ビクターＴＷＩＮ　ＢＥＳＴ＞日本の唱歌・愛唱歌 ベスト</t>
    <rPh sb="16" eb="18">
      <t>ニホン</t>
    </rPh>
    <rPh sb="19" eb="21">
      <t>ショウカ</t>
    </rPh>
    <rPh sb="22" eb="25">
      <t>アイショウカ</t>
    </rPh>
    <phoneticPr fontId="2"/>
  </si>
  <si>
    <t>＜ビクター TWIN BEST＞効果音大全集</t>
  </si>
  <si>
    <t>中学・高校のフォークダンス</t>
    <rPh sb="0" eb="2">
      <t>チュウガク</t>
    </rPh>
    <rPh sb="3" eb="5">
      <t>コウコウ</t>
    </rPh>
    <phoneticPr fontId="2"/>
  </si>
  <si>
    <t>新・ベスト運動会&lt;中学・高校・一般&gt;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</si>
  <si>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第二楽章　福島への思い／吉永 小百合</t>
    <rPh sb="5" eb="7">
      <t>フクシマ</t>
    </rPh>
    <rPh sb="9" eb="10">
      <t>オモ</t>
    </rPh>
    <rPh sb="12" eb="13">
      <t>キチ</t>
    </rPh>
    <rPh sb="13" eb="14">
      <t>ナガ</t>
    </rPh>
    <rPh sb="15" eb="18">
      <t>サユリ</t>
    </rPh>
    <phoneticPr fontId="1"/>
  </si>
  <si>
    <t>第二楽章　長崎から／吉永　小百合</t>
  </si>
  <si>
    <t>第二楽章　沖縄から～ウミガメと少年／吉永 小百合</t>
    <rPh sb="15" eb="17">
      <t>ショウネン</t>
    </rPh>
    <rPh sb="18" eb="19">
      <t>キチ</t>
    </rPh>
    <rPh sb="19" eb="20">
      <t>ナガ</t>
    </rPh>
    <rPh sb="21" eb="24">
      <t>サユリ</t>
    </rPh>
    <phoneticPr fontId="1"/>
  </si>
  <si>
    <t>「第二楽章／朗読 吉永小百合」（全4枚）</t>
    <rPh sb="1" eb="2">
      <t>ダイ</t>
    </rPh>
    <rPh sb="2" eb="3">
      <t>ニ</t>
    </rPh>
    <rPh sb="3" eb="5">
      <t>ガクショウ</t>
    </rPh>
    <rPh sb="16" eb="17">
      <t>ゼン</t>
    </rPh>
    <rPh sb="18" eb="19">
      <t>マイ</t>
    </rPh>
    <phoneticPr fontId="4"/>
  </si>
  <si>
    <t xml:space="preserve"> ＜ビクターＴＷＩＮ　ＢＥＳＴ＞日本の名歌選</t>
  </si>
  <si>
    <t>ネットワーク社会の情報モラル③情報と社会生活～ルールとマナー</t>
    <rPh sb="6" eb="8">
      <t>シャカイ</t>
    </rPh>
    <rPh sb="9" eb="11">
      <t>ジョウホウ</t>
    </rPh>
    <rPh sb="15" eb="17">
      <t>ジョウホウ</t>
    </rPh>
    <rPh sb="18" eb="20">
      <t>シャカイ</t>
    </rPh>
    <rPh sb="20" eb="22">
      <t>セイカツ</t>
    </rPh>
    <phoneticPr fontId="2"/>
  </si>
  <si>
    <t>ネットワーク社会の情報モラル④情報モラル 実践編　～トラブルとその対応</t>
    <rPh sb="6" eb="8">
      <t>シャカイ</t>
    </rPh>
    <rPh sb="9" eb="11">
      <t>ジョウホウ</t>
    </rPh>
    <rPh sb="15" eb="17">
      <t>ジョウホウ</t>
    </rPh>
    <rPh sb="21" eb="23">
      <t>ジッセン</t>
    </rPh>
    <rPh sb="23" eb="24">
      <t>ヘン</t>
    </rPh>
    <rPh sb="33" eb="35">
      <t>タイオウ</t>
    </rPh>
    <phoneticPr fontId="2"/>
  </si>
  <si>
    <t>アプリコット出版</t>
    <rPh sb="6" eb="8">
      <t>シュッパン</t>
    </rPh>
    <phoneticPr fontId="1"/>
  </si>
  <si>
    <t>文字や絵、チェックシートを自由に作ろう!</t>
    <rPh sb="0" eb="2">
      <t>モジ</t>
    </rPh>
    <rPh sb="3" eb="4">
      <t>エ</t>
    </rPh>
    <rPh sb="13" eb="15">
      <t>ジユウ</t>
    </rPh>
    <rPh sb="16" eb="17">
      <t>ツク</t>
    </rPh>
    <phoneticPr fontId="1"/>
  </si>
  <si>
    <t>中学生のいのちと心を守る性教育シリーズ　第1巻　考えよう！ 私の性 みんなの性</t>
    <rPh sb="0" eb="3">
      <t>チュウガクセイ</t>
    </rPh>
    <rPh sb="8" eb="9">
      <t>ココロ</t>
    </rPh>
    <rPh sb="10" eb="11">
      <t>マモ</t>
    </rPh>
    <rPh sb="12" eb="15">
      <t>セイキョウイク</t>
    </rPh>
    <rPh sb="20" eb="21">
      <t>ダイ</t>
    </rPh>
    <rPh sb="22" eb="23">
      <t>カン</t>
    </rPh>
    <rPh sb="24" eb="25">
      <t>カンガ</t>
    </rPh>
    <rPh sb="30" eb="31">
      <t>ワタシ</t>
    </rPh>
    <rPh sb="32" eb="33">
      <t>セイ</t>
    </rPh>
    <rPh sb="38" eb="39">
      <t>セイ</t>
    </rPh>
    <phoneticPr fontId="1"/>
  </si>
  <si>
    <t>中学生のいのちと心を守る性教育シリーズ　第2巻　対等な恋愛関係って？</t>
    <rPh sb="0" eb="3">
      <t>チュウガクセイ</t>
    </rPh>
    <rPh sb="8" eb="9">
      <t>ココロ</t>
    </rPh>
    <rPh sb="10" eb="11">
      <t>マモ</t>
    </rPh>
    <rPh sb="12" eb="15">
      <t>セイキョウイク</t>
    </rPh>
    <rPh sb="20" eb="21">
      <t>ダイ</t>
    </rPh>
    <rPh sb="22" eb="23">
      <t>カン</t>
    </rPh>
    <rPh sb="24" eb="26">
      <t>タイトウ</t>
    </rPh>
    <rPh sb="27" eb="29">
      <t>レンアイ</t>
    </rPh>
    <rPh sb="29" eb="31">
      <t>カンケイ</t>
    </rPh>
    <phoneticPr fontId="1"/>
  </si>
  <si>
    <t>中学生のいのちと心を守る性教育シリーズ　第3巻　防ごう！性のトラブル</t>
    <rPh sb="0" eb="3">
      <t>チュウガクセイ</t>
    </rPh>
    <rPh sb="8" eb="9">
      <t>ココロ</t>
    </rPh>
    <rPh sb="10" eb="11">
      <t>マモ</t>
    </rPh>
    <rPh sb="12" eb="15">
      <t>セイキョウイク</t>
    </rPh>
    <rPh sb="20" eb="21">
      <t>ダイ</t>
    </rPh>
    <rPh sb="22" eb="23">
      <t>カン</t>
    </rPh>
    <rPh sb="24" eb="25">
      <t>フセ</t>
    </rPh>
    <rPh sb="28" eb="29">
      <t>セイ</t>
    </rPh>
    <phoneticPr fontId="1"/>
  </si>
  <si>
    <t xml:space="preserve">4.自然災害からみた日本①　～国土と自然災害～ </t>
    <rPh sb="15" eb="17">
      <t>コクド</t>
    </rPh>
    <rPh sb="18" eb="20">
      <t>シゼン</t>
    </rPh>
    <rPh sb="20" eb="22">
      <t>サイガイ</t>
    </rPh>
    <phoneticPr fontId="1"/>
  </si>
  <si>
    <t>■世界との交流で見る日本美術　全3巻</t>
    <rPh sb="15" eb="16">
      <t>ゼン</t>
    </rPh>
    <rPh sb="17" eb="18">
      <t>カン</t>
    </rPh>
    <phoneticPr fontId="1"/>
  </si>
  <si>
    <t>■絵画の観かた　～新しい視点からのアプローチ～全6巻</t>
    <rPh sb="23" eb="24">
      <t>ゼン</t>
    </rPh>
    <rPh sb="25" eb="26">
      <t>カン</t>
    </rPh>
    <phoneticPr fontId="1"/>
  </si>
  <si>
    <t>1.美術の新世界へ</t>
    <rPh sb="2" eb="4">
      <t>ビジュツ</t>
    </rPh>
    <rPh sb="5" eb="8">
      <t>シンセカイ</t>
    </rPh>
    <phoneticPr fontId="1"/>
  </si>
  <si>
    <t>6.自分の思いを絵に託す</t>
    <rPh sb="2" eb="4">
      <t>ジブン</t>
    </rPh>
    <rPh sb="5" eb="6">
      <t>オモ</t>
    </rPh>
    <rPh sb="8" eb="9">
      <t>エ</t>
    </rPh>
    <rPh sb="10" eb="11">
      <t>タク</t>
    </rPh>
    <phoneticPr fontId="1"/>
  </si>
  <si>
    <t>■中学校体育DVD　「現代的なリズムのダンス」　～動き方が身につく、らくらく踊れる～　全2巻</t>
    <rPh sb="1" eb="4">
      <t>チュウガッコウ</t>
    </rPh>
    <rPh sb="4" eb="6">
      <t>タイイク</t>
    </rPh>
    <rPh sb="27" eb="28">
      <t>カタ</t>
    </rPh>
    <rPh sb="43" eb="44">
      <t>ゼン</t>
    </rPh>
    <rPh sb="45" eb="46">
      <t>カン</t>
    </rPh>
    <phoneticPr fontId="1"/>
  </si>
  <si>
    <t xml:space="preserve"> 1.リズムをとりやすくする動き方　〜ロックのリズムを中心に〜</t>
    <rPh sb="14" eb="15">
      <t>ウゴ</t>
    </rPh>
    <rPh sb="16" eb="17">
      <t>カタ</t>
    </rPh>
    <phoneticPr fontId="1"/>
  </si>
  <si>
    <t xml:space="preserve"> 2.動きをつなげて作品づくり　〜ヒップホップのリズムを中心に〜</t>
    <rPh sb="3" eb="4">
      <t>ウゴ</t>
    </rPh>
    <rPh sb="10" eb="12">
      <t>サクヒン</t>
    </rPh>
    <phoneticPr fontId="1"/>
  </si>
  <si>
    <t>■中学校体育DVD　「ダンス」全3巻</t>
    <rPh sb="3" eb="4">
      <t>コウ</t>
    </rPh>
    <rPh sb="15" eb="16">
      <t>ゼン</t>
    </rPh>
    <rPh sb="17" eb="18">
      <t>カン</t>
    </rPh>
    <phoneticPr fontId="1"/>
  </si>
  <si>
    <t>■中学校体育DVD　「武道」全2巻</t>
    <rPh sb="1" eb="4">
      <t>チュウガッコウ</t>
    </rPh>
    <rPh sb="4" eb="6">
      <t>タイイク</t>
    </rPh>
    <rPh sb="11" eb="13">
      <t>ブドウ</t>
    </rPh>
    <rPh sb="14" eb="15">
      <t>ゼン</t>
    </rPh>
    <rPh sb="16" eb="17">
      <t>カン</t>
    </rPh>
    <phoneticPr fontId="1"/>
  </si>
  <si>
    <t>1.はじめての柔道</t>
    <rPh sb="7" eb="9">
      <t>ジュウドウ</t>
    </rPh>
    <phoneticPr fontId="1"/>
  </si>
  <si>
    <t>2.はじめての剣道</t>
    <rPh sb="7" eb="9">
      <t>ケンドウ</t>
    </rPh>
    <phoneticPr fontId="1"/>
  </si>
  <si>
    <t>■中学校保健DVD　全6巻</t>
    <rPh sb="3" eb="4">
      <t>コウ</t>
    </rPh>
    <rPh sb="10" eb="11">
      <t>ゼン</t>
    </rPh>
    <rPh sb="12" eb="13">
      <t>カン</t>
    </rPh>
    <phoneticPr fontId="1"/>
  </si>
  <si>
    <t>■中学校保健DVD　「ストレス」全3巻</t>
    <rPh sb="3" eb="4">
      <t>コウ</t>
    </rPh>
    <rPh sb="16" eb="17">
      <t>ゼン</t>
    </rPh>
    <rPh sb="18" eb="19">
      <t>カン</t>
    </rPh>
    <phoneticPr fontId="1"/>
  </si>
  <si>
    <t>■歌で音読DVD　全3巻</t>
    <rPh sb="1" eb="2">
      <t>ウタ</t>
    </rPh>
    <rPh sb="3" eb="5">
      <t>オンドク</t>
    </rPh>
    <rPh sb="9" eb="10">
      <t>ゼン</t>
    </rPh>
    <rPh sb="11" eb="12">
      <t>カン</t>
    </rPh>
    <phoneticPr fontId="1"/>
  </si>
  <si>
    <t>Ｖｏｌ．1入門編</t>
    <rPh sb="5" eb="7">
      <t>ニュウモン</t>
    </rPh>
    <rPh sb="7" eb="8">
      <t>ヘン</t>
    </rPh>
    <phoneticPr fontId="1"/>
  </si>
  <si>
    <t>Ｖｏｌ．2初級編</t>
    <rPh sb="5" eb="7">
      <t>ショキュウ</t>
    </rPh>
    <rPh sb="7" eb="8">
      <t>ヘン</t>
    </rPh>
    <phoneticPr fontId="1"/>
  </si>
  <si>
    <t>Ｖｏｌ．3中級編</t>
    <rPh sb="5" eb="7">
      <t>チュウキュウ</t>
    </rPh>
    <rPh sb="7" eb="8">
      <t>ヘン</t>
    </rPh>
    <phoneticPr fontId="1"/>
  </si>
  <si>
    <t>■声に出すリスニングトレーニングCD　全3巻</t>
    <rPh sb="1" eb="2">
      <t>コエ</t>
    </rPh>
    <rPh sb="3" eb="4">
      <t>ダ</t>
    </rPh>
    <rPh sb="19" eb="20">
      <t>ゼン</t>
    </rPh>
    <rPh sb="21" eb="22">
      <t>カン</t>
    </rPh>
    <phoneticPr fontId="1"/>
  </si>
  <si>
    <t>1.依存やネットトラブル</t>
    <rPh sb="2" eb="4">
      <t>イゾン</t>
    </rPh>
    <phoneticPr fontId="1"/>
  </si>
  <si>
    <t>2.ネット社会の危険をのがれる</t>
    <rPh sb="5" eb="7">
      <t>シャカイ</t>
    </rPh>
    <rPh sb="8" eb="10">
      <t>キケン</t>
    </rPh>
    <phoneticPr fontId="1"/>
  </si>
  <si>
    <t>中学校理科DVD〈大地の成り立ちと変化〉全6巻</t>
    <rPh sb="3" eb="5">
      <t>リカ</t>
    </rPh>
    <rPh sb="9" eb="11">
      <t>ダイチ</t>
    </rPh>
    <rPh sb="12" eb="13">
      <t>ナ</t>
    </rPh>
    <rPh sb="14" eb="15">
      <t>タ</t>
    </rPh>
    <rPh sb="17" eb="19">
      <t>ヘンカ</t>
    </rPh>
    <rPh sb="20" eb="21">
      <t>ゼン</t>
    </rPh>
    <rPh sb="22" eb="23">
      <t>カン</t>
    </rPh>
    <phoneticPr fontId="2"/>
  </si>
  <si>
    <t>中学校理科DVD〈大地の成り立ちと変化〉　第1巻　火山活動と火山の形</t>
    <rPh sb="0" eb="3">
      <t>チュウガッコウ</t>
    </rPh>
    <rPh sb="3" eb="5">
      <t>リカ</t>
    </rPh>
    <rPh sb="21" eb="22">
      <t>ダイ</t>
    </rPh>
    <rPh sb="23" eb="24">
      <t>カン</t>
    </rPh>
    <rPh sb="25" eb="27">
      <t>カザン</t>
    </rPh>
    <rPh sb="27" eb="29">
      <t>カツドウ</t>
    </rPh>
    <rPh sb="30" eb="32">
      <t>カザン</t>
    </rPh>
    <rPh sb="33" eb="34">
      <t>カタチ</t>
    </rPh>
    <phoneticPr fontId="2"/>
  </si>
  <si>
    <t>中学校理科DVD〈大地の成り立ちと変化〉　第2巻　火山噴出物・火山岩、深成岩・造岩鉱物</t>
    <rPh sb="0" eb="3">
      <t>チュウガッコウ</t>
    </rPh>
    <rPh sb="3" eb="5">
      <t>リカ</t>
    </rPh>
    <rPh sb="21" eb="22">
      <t>ダイ</t>
    </rPh>
    <rPh sb="23" eb="24">
      <t>カン</t>
    </rPh>
    <rPh sb="25" eb="27">
      <t>カザン</t>
    </rPh>
    <rPh sb="27" eb="29">
      <t>フンシュツ</t>
    </rPh>
    <rPh sb="29" eb="30">
      <t>ブツ</t>
    </rPh>
    <rPh sb="31" eb="34">
      <t>カザンガン</t>
    </rPh>
    <rPh sb="35" eb="38">
      <t>シンセイガン</t>
    </rPh>
    <rPh sb="39" eb="40">
      <t>ゾウ</t>
    </rPh>
    <rPh sb="40" eb="41">
      <t>ガン</t>
    </rPh>
    <rPh sb="41" eb="43">
      <t>コウブツ</t>
    </rPh>
    <phoneticPr fontId="2"/>
  </si>
  <si>
    <t>中学校理科DVD〈大地の成り立ちと変化〉　第3巻　地震の原因と地球内部の働き</t>
    <rPh sb="0" eb="3">
      <t>チュウガッコウ</t>
    </rPh>
    <rPh sb="3" eb="5">
      <t>リカ</t>
    </rPh>
    <rPh sb="21" eb="22">
      <t>ダイ</t>
    </rPh>
    <rPh sb="23" eb="24">
      <t>カン</t>
    </rPh>
    <rPh sb="25" eb="27">
      <t>ジシン</t>
    </rPh>
    <rPh sb="28" eb="30">
      <t>ゲンイン</t>
    </rPh>
    <rPh sb="31" eb="33">
      <t>チキュウ</t>
    </rPh>
    <rPh sb="33" eb="35">
      <t>ナイブ</t>
    </rPh>
    <rPh sb="36" eb="37">
      <t>ハタラ</t>
    </rPh>
    <phoneticPr fontId="2"/>
  </si>
  <si>
    <t>中学校理科DVD〈大地の成り立ちと変化〉　第4巻　地震に伴う土地の変化</t>
    <rPh sb="0" eb="3">
      <t>チュウガッコウ</t>
    </rPh>
    <rPh sb="3" eb="5">
      <t>リカ</t>
    </rPh>
    <rPh sb="21" eb="22">
      <t>ダイ</t>
    </rPh>
    <rPh sb="23" eb="24">
      <t>カン</t>
    </rPh>
    <rPh sb="25" eb="27">
      <t>ジシン</t>
    </rPh>
    <rPh sb="28" eb="29">
      <t>トモナ</t>
    </rPh>
    <rPh sb="30" eb="32">
      <t>トチ</t>
    </rPh>
    <rPh sb="33" eb="35">
      <t>ヘンカ</t>
    </rPh>
    <phoneticPr fontId="2"/>
  </si>
  <si>
    <t>中学校理科DVD〈大地の成り立ちと変化〉　第5巻　地層の重なりと過去の様子</t>
    <rPh sb="0" eb="3">
      <t>チュウガッコウ</t>
    </rPh>
    <rPh sb="3" eb="5">
      <t>リカ</t>
    </rPh>
    <rPh sb="21" eb="22">
      <t>ダイ</t>
    </rPh>
    <rPh sb="23" eb="24">
      <t>カン</t>
    </rPh>
    <rPh sb="25" eb="27">
      <t>チソウ</t>
    </rPh>
    <rPh sb="28" eb="29">
      <t>カサ</t>
    </rPh>
    <rPh sb="32" eb="34">
      <t>カコ</t>
    </rPh>
    <rPh sb="35" eb="37">
      <t>ヨウス</t>
    </rPh>
    <phoneticPr fontId="2"/>
  </si>
  <si>
    <t>中学校理科DVD〈大地の成り立ちと変化〉　第6巻　地層にみる過去の環境と地質年代</t>
    <rPh sb="0" eb="3">
      <t>チュウガッコウ</t>
    </rPh>
    <rPh sb="3" eb="5">
      <t>リカ</t>
    </rPh>
    <rPh sb="21" eb="22">
      <t>ダイ</t>
    </rPh>
    <rPh sb="23" eb="24">
      <t>カン</t>
    </rPh>
    <rPh sb="25" eb="27">
      <t>チソウ</t>
    </rPh>
    <rPh sb="30" eb="32">
      <t>カコ</t>
    </rPh>
    <rPh sb="33" eb="35">
      <t>カンキョウ</t>
    </rPh>
    <rPh sb="36" eb="38">
      <t>チシツ</t>
    </rPh>
    <rPh sb="38" eb="40">
      <t>ネンダイ</t>
    </rPh>
    <phoneticPr fontId="2"/>
  </si>
  <si>
    <t>中学校理科DVD〈地球と宇宙〉全5巻</t>
    <rPh sb="0" eb="3">
      <t>チュウガッコウ</t>
    </rPh>
    <rPh sb="3" eb="5">
      <t>リカ</t>
    </rPh>
    <rPh sb="9" eb="11">
      <t>チキュウ</t>
    </rPh>
    <rPh sb="12" eb="14">
      <t>ウチュウ</t>
    </rPh>
    <rPh sb="15" eb="16">
      <t>ゼン</t>
    </rPh>
    <rPh sb="17" eb="18">
      <t>カン</t>
    </rPh>
    <phoneticPr fontId="2"/>
  </si>
  <si>
    <t>中学校理科DVD〈地球と宇宙〉第1巻　太陽と星座①　日周運動と自転</t>
    <rPh sb="0" eb="3">
      <t>チュウガッコウ</t>
    </rPh>
    <rPh sb="3" eb="5">
      <t>リカ</t>
    </rPh>
    <rPh sb="9" eb="11">
      <t>チキュウ</t>
    </rPh>
    <rPh sb="12" eb="14">
      <t>ウチュウ</t>
    </rPh>
    <rPh sb="15" eb="16">
      <t>ダイ</t>
    </rPh>
    <rPh sb="17" eb="18">
      <t>カン</t>
    </rPh>
    <phoneticPr fontId="2"/>
  </si>
  <si>
    <t>中学校理科DVD〈地球と宇宙〉第2巻　太陽と星座②　年周運動と公転</t>
    <rPh sb="0" eb="3">
      <t>チュウガッコウ</t>
    </rPh>
    <rPh sb="3" eb="5">
      <t>リカ</t>
    </rPh>
    <rPh sb="9" eb="11">
      <t>チキュウ</t>
    </rPh>
    <rPh sb="12" eb="14">
      <t>ウチュウ</t>
    </rPh>
    <rPh sb="15" eb="16">
      <t>ダイ</t>
    </rPh>
    <rPh sb="17" eb="18">
      <t>カン</t>
    </rPh>
    <phoneticPr fontId="2"/>
  </si>
  <si>
    <t>中学校理科DVD〈地球と宇宙〉第3巻　太陽と月　太陽の様子と月の運動</t>
    <rPh sb="0" eb="3">
      <t>チュウガッコウ</t>
    </rPh>
    <rPh sb="3" eb="5">
      <t>リカ</t>
    </rPh>
    <rPh sb="9" eb="11">
      <t>チキュウ</t>
    </rPh>
    <rPh sb="12" eb="14">
      <t>ウチュウ</t>
    </rPh>
    <rPh sb="15" eb="16">
      <t>ダイ</t>
    </rPh>
    <rPh sb="17" eb="18">
      <t>カン</t>
    </rPh>
    <phoneticPr fontId="2"/>
  </si>
  <si>
    <t>中学校理科DVD〈地球と宇宙〉第4巻　惑星　動きとその特徴</t>
    <rPh sb="0" eb="3">
      <t>チュウガッコウ</t>
    </rPh>
    <rPh sb="3" eb="5">
      <t>リカ</t>
    </rPh>
    <rPh sb="9" eb="11">
      <t>チキュウ</t>
    </rPh>
    <rPh sb="12" eb="14">
      <t>ウチュウ</t>
    </rPh>
    <rPh sb="15" eb="16">
      <t>ダイ</t>
    </rPh>
    <rPh sb="17" eb="18">
      <t>カン</t>
    </rPh>
    <phoneticPr fontId="2"/>
  </si>
  <si>
    <t>中学校理科DVD〈地球と宇宙〉第5巻　宇宙のひろがり　太陽系と銀河系</t>
    <rPh sb="0" eb="3">
      <t>チュウガッコウ</t>
    </rPh>
    <rPh sb="3" eb="5">
      <t>リカ</t>
    </rPh>
    <rPh sb="9" eb="11">
      <t>チキュウ</t>
    </rPh>
    <rPh sb="12" eb="14">
      <t>ウチュウ</t>
    </rPh>
    <rPh sb="15" eb="16">
      <t>ダイ</t>
    </rPh>
    <rPh sb="17" eb="18">
      <t>カン</t>
    </rPh>
    <phoneticPr fontId="2"/>
  </si>
  <si>
    <t>教室の和楽器DVD（全3タイトル）　</t>
    <rPh sb="0" eb="2">
      <t>キョウシツ</t>
    </rPh>
    <rPh sb="3" eb="6">
      <t>ワガッキ</t>
    </rPh>
    <rPh sb="10" eb="11">
      <t>ゼン</t>
    </rPh>
    <phoneticPr fontId="0"/>
  </si>
  <si>
    <t>＜ビクター　ＴＷＩＮ　ＢＥＳＴ＞　バッハ名曲選</t>
    <rPh sb="20" eb="22">
      <t>メイキョク</t>
    </rPh>
    <rPh sb="22" eb="23">
      <t>セン</t>
    </rPh>
    <phoneticPr fontId="2"/>
  </si>
  <si>
    <t>＜ビクター　ＴＷＩＮ　ＢＥＳＴ＞　ベートーベン名曲選</t>
    <rPh sb="23" eb="25">
      <t>メイキョク</t>
    </rPh>
    <rPh sb="25" eb="26">
      <t>セン</t>
    </rPh>
    <phoneticPr fontId="2"/>
  </si>
  <si>
    <t>4線に単語、文章が作れるソフト＋４線ボードシート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1"/>
  </si>
  <si>
    <t>34のチャンツと活動で文法を徹底攻略しよう!</t>
    <rPh sb="8" eb="10">
      <t>カツドウ</t>
    </rPh>
    <rPh sb="11" eb="13">
      <t>ブンポウ</t>
    </rPh>
    <rPh sb="14" eb="16">
      <t>テッテイ</t>
    </rPh>
    <rPh sb="16" eb="18">
      <t>コウリャク</t>
    </rPh>
    <phoneticPr fontId="1"/>
  </si>
  <si>
    <t>理科実験・観察器具使い方ガイド　〜正しく安全に行うための映像クリップ集　中学校編　全2巻</t>
    <rPh sb="0" eb="4">
      <t>リカジッケン</t>
    </rPh>
    <rPh sb="5" eb="9">
      <t>カンサツキグ</t>
    </rPh>
    <rPh sb="9" eb="10">
      <t>ツカ</t>
    </rPh>
    <rPh sb="11" eb="12">
      <t>カタ</t>
    </rPh>
    <rPh sb="17" eb="18">
      <t>タダ</t>
    </rPh>
    <rPh sb="20" eb="22">
      <t>アンゼン</t>
    </rPh>
    <rPh sb="23" eb="24">
      <t>オコナ</t>
    </rPh>
    <rPh sb="28" eb="30">
      <t>エイゾウ</t>
    </rPh>
    <rPh sb="34" eb="35">
      <t>シュウ</t>
    </rPh>
    <rPh sb="36" eb="39">
      <t>チュウガッコウ</t>
    </rPh>
    <rPh sb="39" eb="40">
      <t>ヘン</t>
    </rPh>
    <rPh sb="41" eb="42">
      <t>ゼン</t>
    </rPh>
    <rPh sb="43" eb="44">
      <t>カン</t>
    </rPh>
    <phoneticPr fontId="1"/>
  </si>
  <si>
    <t>道徳ドキュメント　第2期 －①キミならどうする？</t>
    <rPh sb="0" eb="2">
      <t>ドウトク</t>
    </rPh>
    <rPh sb="9" eb="10">
      <t>ダイ</t>
    </rPh>
    <rPh sb="11" eb="12">
      <t>キ</t>
    </rPh>
    <phoneticPr fontId="1"/>
  </si>
  <si>
    <t>道徳ドキュメント　第2期－②人生はチャレンジだ　</t>
    <rPh sb="0" eb="2">
      <t>ドウトク</t>
    </rPh>
    <rPh sb="9" eb="10">
      <t>ダイ</t>
    </rPh>
    <rPh sb="11" eb="12">
      <t>キ</t>
    </rPh>
    <rPh sb="14" eb="16">
      <t>ジンセイ</t>
    </rPh>
    <phoneticPr fontId="1"/>
  </si>
  <si>
    <t>道徳ドキュメント　第2期－③人とつながる　</t>
    <rPh sb="0" eb="2">
      <t>ドウトク</t>
    </rPh>
    <rPh sb="9" eb="10">
      <t>ダイ</t>
    </rPh>
    <rPh sb="11" eb="12">
      <t>キ</t>
    </rPh>
    <rPh sb="14" eb="15">
      <t>ヒト</t>
    </rPh>
    <phoneticPr fontId="1"/>
  </si>
  <si>
    <t>道徳ドキュメント　第3期－①キミならどうする？</t>
    <rPh sb="0" eb="2">
      <t>ドウトク</t>
    </rPh>
    <rPh sb="9" eb="10">
      <t>ダイ</t>
    </rPh>
    <rPh sb="11" eb="12">
      <t>キ</t>
    </rPh>
    <phoneticPr fontId="1"/>
  </si>
  <si>
    <t>道徳ドキュメント　第3期－②人生はチャレンジだ</t>
    <rPh sb="14" eb="16">
      <t>ジンセイ</t>
    </rPh>
    <phoneticPr fontId="1"/>
  </si>
  <si>
    <t>道徳ドキュメント　第3期－③人とつながる</t>
    <rPh sb="14" eb="15">
      <t>ヒト</t>
    </rPh>
    <phoneticPr fontId="1"/>
  </si>
  <si>
    <t>あしたをつかめ　平成若者仕事図鑑　第1期　全5巻</t>
    <rPh sb="8" eb="10">
      <t>ヘイセイ</t>
    </rPh>
    <rPh sb="10" eb="12">
      <t>ワカモノ</t>
    </rPh>
    <rPh sb="12" eb="14">
      <t>シゴト</t>
    </rPh>
    <rPh sb="14" eb="16">
      <t>ズカン</t>
    </rPh>
    <rPh sb="17" eb="18">
      <t>ダイ</t>
    </rPh>
    <rPh sb="19" eb="20">
      <t>キ</t>
    </rPh>
    <rPh sb="21" eb="22">
      <t>ゼン</t>
    </rPh>
    <rPh sb="23" eb="24">
      <t>カン</t>
    </rPh>
    <phoneticPr fontId="1"/>
  </si>
  <si>
    <t>10代に知らせたい！性感染症とエイズシリーズ　　　　　1巻　女子にうつる性の病気とエイズ</t>
    <rPh sb="2" eb="3">
      <t>ダイ</t>
    </rPh>
    <rPh sb="4" eb="5">
      <t>シ</t>
    </rPh>
    <rPh sb="10" eb="14">
      <t>セイカンセンショウ</t>
    </rPh>
    <rPh sb="28" eb="29">
      <t>カン</t>
    </rPh>
    <rPh sb="30" eb="32">
      <t>ジョシ</t>
    </rPh>
    <rPh sb="36" eb="37">
      <t>セイ</t>
    </rPh>
    <rPh sb="38" eb="40">
      <t>ビョウキ</t>
    </rPh>
    <phoneticPr fontId="1"/>
  </si>
  <si>
    <t>10代に知らせたい！性感染症とエイズシリーズ　　　　　2巻　男子にうつる性の病気とエイズ</t>
    <rPh sb="2" eb="3">
      <t>ダイ</t>
    </rPh>
    <rPh sb="4" eb="5">
      <t>シ</t>
    </rPh>
    <rPh sb="10" eb="14">
      <t>セイカンセンショウ</t>
    </rPh>
    <rPh sb="28" eb="29">
      <t>カン</t>
    </rPh>
    <rPh sb="30" eb="32">
      <t>ダンシ</t>
    </rPh>
    <rPh sb="36" eb="37">
      <t>セイ</t>
    </rPh>
    <rPh sb="38" eb="40">
      <t>ビョウキ</t>
    </rPh>
    <phoneticPr fontId="1"/>
  </si>
  <si>
    <t>スマホの安全な使い方教室　～気をつけようSNSのトラブルに～</t>
    <rPh sb="4" eb="6">
      <t>アンゼン</t>
    </rPh>
    <rPh sb="7" eb="8">
      <t>ツカ</t>
    </rPh>
    <rPh sb="9" eb="10">
      <t>カタ</t>
    </rPh>
    <rPh sb="10" eb="12">
      <t>キョウシツ</t>
    </rPh>
    <rPh sb="14" eb="15">
      <t>キ</t>
    </rPh>
    <phoneticPr fontId="1"/>
  </si>
  <si>
    <t>■中学校社会科DVD「地理」全8巻</t>
    <rPh sb="14" eb="15">
      <t>ゼン</t>
    </rPh>
    <rPh sb="16" eb="17">
      <t>カン</t>
    </rPh>
    <phoneticPr fontId="1"/>
  </si>
  <si>
    <t xml:space="preserve">1.世界のさまざまな地域①　　アジア州、オセアニア州 
</t>
    <phoneticPr fontId="1"/>
  </si>
  <si>
    <t xml:space="preserve">2.世界のさまざまな地域②　　ヨーロッパ州、アフリカ州 </t>
    <phoneticPr fontId="1"/>
  </si>
  <si>
    <t>3.世界のさまざまな地域③　　北アメリカ州、南アメリカ州</t>
    <phoneticPr fontId="1"/>
  </si>
  <si>
    <t>5.自然災害からみた日本②　　～防災・減災への取組み～</t>
    <phoneticPr fontId="1"/>
  </si>
  <si>
    <t>6.日本の諸地域①　九州地方　中国・四国地方</t>
    <phoneticPr fontId="1"/>
  </si>
  <si>
    <t>7.日本の諸地域②　近畿地方　中部地方</t>
    <phoneticPr fontId="1"/>
  </si>
  <si>
    <t>8.日本の諸地域③　関東地方　東北地方　　北海道地方</t>
    <phoneticPr fontId="1"/>
  </si>
  <si>
    <t>■中学校社会科DVD「歴史」全4巻</t>
    <rPh sb="4" eb="6">
      <t>シャカイ</t>
    </rPh>
    <rPh sb="6" eb="7">
      <t>カ</t>
    </rPh>
    <rPh sb="11" eb="13">
      <t>レキシ</t>
    </rPh>
    <rPh sb="14" eb="15">
      <t>ゼン</t>
    </rPh>
    <rPh sb="16" eb="17">
      <t>カン</t>
    </rPh>
    <phoneticPr fontId="1"/>
  </si>
  <si>
    <t>1.古代の文化と時代のうつり変わり</t>
    <phoneticPr fontId="1"/>
  </si>
  <si>
    <t>2.古代から中世の文化と時代のうつり変わり</t>
    <phoneticPr fontId="1"/>
  </si>
  <si>
    <t>4.近世から近代の文化と時代のうつり変わり</t>
    <phoneticPr fontId="1"/>
  </si>
  <si>
    <t>■中学校理科DVD「宇宙」全5巻</t>
    <rPh sb="1" eb="4">
      <t>チュウガッコウ</t>
    </rPh>
    <rPh sb="4" eb="6">
      <t>リカ</t>
    </rPh>
    <rPh sb="10" eb="12">
      <t>ウチュウ</t>
    </rPh>
    <rPh sb="13" eb="14">
      <t>ゼン</t>
    </rPh>
    <rPh sb="15" eb="16">
      <t>カン</t>
    </rPh>
    <phoneticPr fontId="1"/>
  </si>
  <si>
    <t>■中学校理科DVD「大地の変化」全4巻</t>
    <rPh sb="1" eb="4">
      <t>チュウガッコウ</t>
    </rPh>
    <rPh sb="4" eb="6">
      <t>リカ</t>
    </rPh>
    <rPh sb="10" eb="12">
      <t>ダイチ</t>
    </rPh>
    <rPh sb="13" eb="15">
      <t>ヘンカ</t>
    </rPh>
    <rPh sb="16" eb="17">
      <t>ゼン</t>
    </rPh>
    <rPh sb="18" eb="19">
      <t>カン</t>
    </rPh>
    <phoneticPr fontId="1"/>
  </si>
  <si>
    <t>■中学校理科DVD「気象」全5巻</t>
    <rPh sb="1" eb="4">
      <t>チュウガッコウ</t>
    </rPh>
    <rPh sb="4" eb="6">
      <t>リカ</t>
    </rPh>
    <rPh sb="10" eb="12">
      <t>キショウ</t>
    </rPh>
    <rPh sb="13" eb="14">
      <t>ゼン</t>
    </rPh>
    <rPh sb="15" eb="16">
      <t>カン</t>
    </rPh>
    <phoneticPr fontId="1"/>
  </si>
  <si>
    <t>1.霧や雲のでき方、雲の変化</t>
    <rPh sb="2" eb="3">
      <t>キリ</t>
    </rPh>
    <rPh sb="4" eb="5">
      <t>クモ</t>
    </rPh>
    <rPh sb="8" eb="9">
      <t>カタ</t>
    </rPh>
    <rPh sb="10" eb="11">
      <t>クモ</t>
    </rPh>
    <rPh sb="12" eb="14">
      <t>ヘンカ</t>
    </rPh>
    <phoneticPr fontId="1"/>
  </si>
  <si>
    <t>2.気圧と風の吹き方</t>
    <rPh sb="2" eb="4">
      <t>キアツ</t>
    </rPh>
    <rPh sb="5" eb="6">
      <t>カゼ</t>
    </rPh>
    <rPh sb="7" eb="8">
      <t>フ</t>
    </rPh>
    <rPh sb="9" eb="10">
      <t>カタ</t>
    </rPh>
    <phoneticPr fontId="1"/>
  </si>
  <si>
    <t>3.前線と天気の変化</t>
    <rPh sb="2" eb="4">
      <t>ゼンセン</t>
    </rPh>
    <rPh sb="5" eb="7">
      <t>テンキ</t>
    </rPh>
    <rPh sb="8" eb="10">
      <t>ヘンカ</t>
    </rPh>
    <phoneticPr fontId="1"/>
  </si>
  <si>
    <t>4.気象観測とインターネットの活用
～天気の変化と気象観測～</t>
    <rPh sb="2" eb="4">
      <t>キショウ</t>
    </rPh>
    <rPh sb="4" eb="6">
      <t>カンソク</t>
    </rPh>
    <rPh sb="15" eb="17">
      <t>カツヨウ</t>
    </rPh>
    <rPh sb="19" eb="21">
      <t>テンキ</t>
    </rPh>
    <rPh sb="22" eb="24">
      <t>ヘンカ</t>
    </rPh>
    <rPh sb="25" eb="27">
      <t>キショウ</t>
    </rPh>
    <rPh sb="27" eb="29">
      <t>カンソク</t>
    </rPh>
    <phoneticPr fontId="1"/>
  </si>
  <si>
    <t>5.地球環境と気象災害</t>
    <rPh sb="2" eb="4">
      <t>チキュウ</t>
    </rPh>
    <rPh sb="4" eb="6">
      <t>カンキョウ</t>
    </rPh>
    <rPh sb="7" eb="9">
      <t>キショウ</t>
    </rPh>
    <rPh sb="9" eb="11">
      <t>サイガイ</t>
    </rPh>
    <phoneticPr fontId="1"/>
  </si>
  <si>
    <t>■中学校理科DVD「月と月の満ち欠け」全3巻</t>
    <rPh sb="1" eb="4">
      <t>チュウガッコウ</t>
    </rPh>
    <rPh sb="4" eb="6">
      <t>リカ</t>
    </rPh>
    <rPh sb="10" eb="11">
      <t>ツキ</t>
    </rPh>
    <rPh sb="12" eb="13">
      <t>ツキ</t>
    </rPh>
    <rPh sb="14" eb="15">
      <t>ミ</t>
    </rPh>
    <rPh sb="16" eb="17">
      <t>カ</t>
    </rPh>
    <rPh sb="19" eb="20">
      <t>ゼン</t>
    </rPh>
    <rPh sb="21" eb="22">
      <t>カン</t>
    </rPh>
    <phoneticPr fontId="1"/>
  </si>
  <si>
    <t>1.月の観察</t>
    <rPh sb="2" eb="3">
      <t>ツキ</t>
    </rPh>
    <rPh sb="4" eb="6">
      <t>カンサツ</t>
    </rPh>
    <phoneticPr fontId="1"/>
  </si>
  <si>
    <t>2.月の動きと満ち欠け</t>
    <rPh sb="2" eb="3">
      <t>ツキ</t>
    </rPh>
    <rPh sb="4" eb="5">
      <t>ウゴ</t>
    </rPh>
    <rPh sb="7" eb="8">
      <t>ミ</t>
    </rPh>
    <rPh sb="9" eb="10">
      <t>カ</t>
    </rPh>
    <phoneticPr fontId="1"/>
  </si>
  <si>
    <t>3.地球の衛星―月</t>
    <rPh sb="2" eb="4">
      <t>チキュウ</t>
    </rPh>
    <rPh sb="5" eb="7">
      <t>エイセイ</t>
    </rPh>
    <rPh sb="8" eb="9">
      <t>ツキ</t>
    </rPh>
    <phoneticPr fontId="1"/>
  </si>
  <si>
    <t>1.朝の放送 ／ 日本の旋律・自然音</t>
    <phoneticPr fontId="1"/>
  </si>
  <si>
    <t>2.昼の放送</t>
    <phoneticPr fontId="1"/>
  </si>
  <si>
    <t>3.下校時の音楽</t>
    <phoneticPr fontId="1"/>
  </si>
  <si>
    <t>4.入学式・卒業式１</t>
    <phoneticPr fontId="1"/>
  </si>
  <si>
    <t>5.入学式・卒業式２</t>
    <phoneticPr fontId="1"/>
  </si>
  <si>
    <t>6.運動会</t>
    <phoneticPr fontId="1"/>
  </si>
  <si>
    <t>1.中国からの影響　～雪舟、長谷川等伯～</t>
    <phoneticPr fontId="1"/>
  </si>
  <si>
    <t>2.西洋美術に影響を与えたジャポニズム　～俵谷宗達、尾形光琳～</t>
    <phoneticPr fontId="1"/>
  </si>
  <si>
    <t>3.伝統から世界へ日本美の発信　～東山魁夷、伝統を生かした日本の美～</t>
    <phoneticPr fontId="1"/>
  </si>
  <si>
    <t>2.風景画の大きな変化</t>
    <phoneticPr fontId="1"/>
  </si>
  <si>
    <t>3.名画の影響は今も</t>
    <phoneticPr fontId="1"/>
  </si>
  <si>
    <t>4.肖像画と写真</t>
    <phoneticPr fontId="1"/>
  </si>
  <si>
    <t>5.絵のない絵</t>
    <phoneticPr fontId="1"/>
  </si>
  <si>
    <t>1.楽しく取り組む「創作ダンス」</t>
    <phoneticPr fontId="1"/>
  </si>
  <si>
    <t>2.楽しく取り組む「現代的なリズムのダンス」</t>
    <phoneticPr fontId="1"/>
  </si>
  <si>
    <t>3.楽しく取り組む「フォークダンス」</t>
    <phoneticPr fontId="1"/>
  </si>
  <si>
    <t>1.自然災害による傷害の防止①　地震､津波災害への備えと行動</t>
    <phoneticPr fontId="1"/>
  </si>
  <si>
    <t>2.自然災害による傷害の防止②　台風、竜巻、噴火災害への備えと行動</t>
    <phoneticPr fontId="1"/>
  </si>
  <si>
    <t>3.生活習慣の変化と生活習慣病　～原因と予防～　</t>
    <phoneticPr fontId="1"/>
  </si>
  <si>
    <t>4.喫煙・飲酒の体と健康への影響</t>
    <phoneticPr fontId="1"/>
  </si>
  <si>
    <t>5.薬物乱用の怖さと健康への影響</t>
    <phoneticPr fontId="1"/>
  </si>
  <si>
    <t>6.知っておこう！熱中症への対応と予防</t>
    <phoneticPr fontId="1"/>
  </si>
  <si>
    <t>1.欲求への対処　～生理的欲求、社会的欲求～</t>
    <phoneticPr fontId="1"/>
  </si>
  <si>
    <t>2.ストレスへの対処</t>
    <phoneticPr fontId="1"/>
  </si>
  <si>
    <t>3.心身の調和と心の健康</t>
    <phoneticPr fontId="1"/>
  </si>
  <si>
    <t>1.これだけは知っておこう！面接の基本</t>
    <phoneticPr fontId="1"/>
  </si>
  <si>
    <t>2.こうすれば安心！面接必勝法</t>
    <phoneticPr fontId="1"/>
  </si>
  <si>
    <t>10min.ボックス　古文・漢文（全4巻）</t>
    <rPh sb="11" eb="13">
      <t>コブン</t>
    </rPh>
    <rPh sb="14" eb="16">
      <t>カンブン</t>
    </rPh>
    <rPh sb="17" eb="18">
      <t>ゼン</t>
    </rPh>
    <rPh sb="19" eb="20">
      <t>カン</t>
    </rPh>
    <phoneticPr fontId="1"/>
  </si>
  <si>
    <t>10min.ボックス古文・漢文　vol.1</t>
    <rPh sb="10" eb="12">
      <t>コブン</t>
    </rPh>
    <rPh sb="13" eb="15">
      <t>カンブン</t>
    </rPh>
    <phoneticPr fontId="1"/>
  </si>
  <si>
    <t>10min.ボックス古文・漢文　vol.2</t>
    <rPh sb="10" eb="12">
      <t>コブン</t>
    </rPh>
    <rPh sb="13" eb="15">
      <t>カンブン</t>
    </rPh>
    <phoneticPr fontId="1"/>
  </si>
  <si>
    <t>10min.ボックス古文・漢文　vol.3</t>
    <rPh sb="10" eb="12">
      <t>コブン</t>
    </rPh>
    <rPh sb="13" eb="15">
      <t>カンブン</t>
    </rPh>
    <phoneticPr fontId="1"/>
  </si>
  <si>
    <t>10min.ボックス古文・漢文　vol.4</t>
    <rPh sb="10" eb="12">
      <t>コブン</t>
    </rPh>
    <rPh sb="13" eb="15">
      <t>カンブン</t>
    </rPh>
    <phoneticPr fontId="1"/>
  </si>
  <si>
    <t>10min.ボックス　地理　（全5巻）</t>
    <rPh sb="11" eb="13">
      <t>チリ</t>
    </rPh>
    <rPh sb="15" eb="16">
      <t>ゼン</t>
    </rPh>
    <rPh sb="17" eb="18">
      <t>カン</t>
    </rPh>
    <phoneticPr fontId="1"/>
  </si>
  <si>
    <t>10min.ボックス　地理 vol.1</t>
    <rPh sb="11" eb="13">
      <t>チリ</t>
    </rPh>
    <phoneticPr fontId="1"/>
  </si>
  <si>
    <t>10min.ボックス　地理 vol.2</t>
    <rPh sb="11" eb="13">
      <t>チリ</t>
    </rPh>
    <phoneticPr fontId="1"/>
  </si>
  <si>
    <t>10min.ボックス　地理 vol.3</t>
    <rPh sb="11" eb="13">
      <t>チリ</t>
    </rPh>
    <phoneticPr fontId="1"/>
  </si>
  <si>
    <t>10min.ボックス　地理 vol.4</t>
    <rPh sb="11" eb="13">
      <t>チリ</t>
    </rPh>
    <phoneticPr fontId="1"/>
  </si>
  <si>
    <t>10min.ボックス　理科　（全4巻）</t>
    <rPh sb="11" eb="13">
      <t>リカ</t>
    </rPh>
    <rPh sb="15" eb="16">
      <t>ゼン</t>
    </rPh>
    <rPh sb="17" eb="18">
      <t>カン</t>
    </rPh>
    <phoneticPr fontId="1"/>
  </si>
  <si>
    <t>10min.ボックス　理科 vol.1</t>
    <phoneticPr fontId="1"/>
  </si>
  <si>
    <t>10min.ボックス　理科 vol.2</t>
    <phoneticPr fontId="1"/>
  </si>
  <si>
    <t>10min.ボックス　理科 vol.3</t>
    <phoneticPr fontId="1"/>
  </si>
  <si>
    <t>10min.ボックス　理科 vol.4</t>
    <phoneticPr fontId="1"/>
  </si>
  <si>
    <t>道徳ドキュメント　第2期 (全3巻）</t>
    <rPh sb="0" eb="2">
      <t>ドウトク</t>
    </rPh>
    <rPh sb="9" eb="10">
      <t>ダイ</t>
    </rPh>
    <rPh sb="11" eb="12">
      <t>キ</t>
    </rPh>
    <rPh sb="14" eb="15">
      <t>ゼン</t>
    </rPh>
    <rPh sb="16" eb="17">
      <t>カン</t>
    </rPh>
    <phoneticPr fontId="1"/>
  </si>
  <si>
    <t>道徳ドキュメント　第3期　全3巻</t>
    <rPh sb="0" eb="2">
      <t>ドウトク</t>
    </rPh>
    <rPh sb="9" eb="10">
      <t>ダイ</t>
    </rPh>
    <rPh sb="11" eb="12">
      <t>キ</t>
    </rPh>
    <rPh sb="13" eb="14">
      <t>ゼン</t>
    </rPh>
    <rPh sb="15" eb="16">
      <t>カン</t>
    </rPh>
    <phoneticPr fontId="1"/>
  </si>
  <si>
    <t>あしたをつかめ　平成若者仕事図鑑　第2期　全5巻</t>
    <rPh sb="8" eb="10">
      <t>ヘイセイ</t>
    </rPh>
    <rPh sb="10" eb="12">
      <t>ワカモノ</t>
    </rPh>
    <rPh sb="12" eb="14">
      <t>シゴト</t>
    </rPh>
    <rPh sb="14" eb="16">
      <t>ズカン</t>
    </rPh>
    <rPh sb="17" eb="18">
      <t>ダイ</t>
    </rPh>
    <rPh sb="19" eb="20">
      <t>キ</t>
    </rPh>
    <rPh sb="21" eb="22">
      <t>ゼン</t>
    </rPh>
    <rPh sb="23" eb="24">
      <t>カン</t>
    </rPh>
    <phoneticPr fontId="1"/>
  </si>
  <si>
    <t>あしたをつかめ　平成若者仕事図鑑　第3期　全5巻</t>
    <rPh sb="8" eb="10">
      <t>ヘイセイ</t>
    </rPh>
    <rPh sb="10" eb="12">
      <t>ワカモノ</t>
    </rPh>
    <rPh sb="12" eb="14">
      <t>シゴト</t>
    </rPh>
    <rPh sb="14" eb="16">
      <t>ズカン</t>
    </rPh>
    <rPh sb="17" eb="18">
      <t>ダイ</t>
    </rPh>
    <rPh sb="19" eb="20">
      <t>キ</t>
    </rPh>
    <rPh sb="21" eb="22">
      <t>ゼン</t>
    </rPh>
    <rPh sb="23" eb="24">
      <t>カン</t>
    </rPh>
    <phoneticPr fontId="1"/>
  </si>
  <si>
    <t>あしたをつかめ　平成若者仕事図鑑　第4期　全5巻</t>
    <rPh sb="8" eb="10">
      <t>ヘイセイ</t>
    </rPh>
    <rPh sb="10" eb="12">
      <t>ワカモノ</t>
    </rPh>
    <rPh sb="12" eb="14">
      <t>シゴト</t>
    </rPh>
    <rPh sb="14" eb="16">
      <t>ズカン</t>
    </rPh>
    <rPh sb="17" eb="18">
      <t>ダイ</t>
    </rPh>
    <rPh sb="19" eb="20">
      <t>キ</t>
    </rPh>
    <rPh sb="21" eb="22">
      <t>ゼン</t>
    </rPh>
    <rPh sb="23" eb="24">
      <t>カン</t>
    </rPh>
    <phoneticPr fontId="1"/>
  </si>
  <si>
    <t>あしたをつかめ　平成若者仕事図鑑　第5期　全5巻</t>
    <rPh sb="8" eb="10">
      <t>ヘイセイ</t>
    </rPh>
    <rPh sb="10" eb="12">
      <t>ワカモノ</t>
    </rPh>
    <rPh sb="12" eb="14">
      <t>シゴト</t>
    </rPh>
    <rPh sb="14" eb="16">
      <t>ズカン</t>
    </rPh>
    <rPh sb="17" eb="18">
      <t>ダイ</t>
    </rPh>
    <rPh sb="19" eb="20">
      <t>キ</t>
    </rPh>
    <rPh sb="21" eb="22">
      <t>ゼン</t>
    </rPh>
    <rPh sb="23" eb="24">
      <t>カン</t>
    </rPh>
    <phoneticPr fontId="1"/>
  </si>
  <si>
    <t>あしたをつかめ　平成若者仕事図鑑　第6期　全5巻</t>
    <rPh sb="8" eb="10">
      <t>ヘイセイ</t>
    </rPh>
    <rPh sb="10" eb="12">
      <t>ワカモノ</t>
    </rPh>
    <rPh sb="12" eb="14">
      <t>シゴト</t>
    </rPh>
    <rPh sb="14" eb="16">
      <t>ズカン</t>
    </rPh>
    <rPh sb="17" eb="18">
      <t>ダイ</t>
    </rPh>
    <rPh sb="19" eb="20">
      <t>キ</t>
    </rPh>
    <rPh sb="21" eb="22">
      <t>ゼン</t>
    </rPh>
    <rPh sb="23" eb="24">
      <t>カン</t>
    </rPh>
    <phoneticPr fontId="1"/>
  </si>
  <si>
    <t>単元別中学数学ソフト　校内フリーライセンス版【空間図形】</t>
    <phoneticPr fontId="1"/>
  </si>
  <si>
    <t>「思春期の心とからだ」新編集シリーズ　 　　4巻　薬物乱用の害と防止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ヤクブツ</t>
    </rPh>
    <rPh sb="27" eb="29">
      <t>ランヨウ</t>
    </rPh>
    <rPh sb="30" eb="31">
      <t>ガイ</t>
    </rPh>
    <rPh sb="32" eb="34">
      <t>ボウシ</t>
    </rPh>
    <phoneticPr fontId="1"/>
  </si>
  <si>
    <t>乱用薬物実験シリーズ　 　　　 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1"/>
  </si>
  <si>
    <t>注文</t>
    <rPh sb="0" eb="2">
      <t>チュウモン</t>
    </rPh>
    <phoneticPr fontId="1"/>
  </si>
  <si>
    <t>金額</t>
    <rPh sb="0" eb="2">
      <t>キンガク</t>
    </rPh>
    <phoneticPr fontId="1"/>
  </si>
  <si>
    <t>科目</t>
    <rPh sb="0" eb="2">
      <t>カモク</t>
    </rPh>
    <phoneticPr fontId="1"/>
  </si>
  <si>
    <t>種類</t>
    <rPh sb="0" eb="2">
      <t>シュルイ</t>
    </rPh>
    <phoneticPr fontId="1"/>
  </si>
  <si>
    <t>教　　材　　品　　　名</t>
    <rPh sb="0" eb="1">
      <t>キョウ</t>
    </rPh>
    <rPh sb="3" eb="4">
      <t>ザイ</t>
    </rPh>
    <rPh sb="6" eb="7">
      <t>ヒン</t>
    </rPh>
    <rPh sb="10" eb="11">
      <t>ナ</t>
    </rPh>
    <phoneticPr fontId="1"/>
  </si>
  <si>
    <t>使用学年</t>
    <rPh sb="0" eb="2">
      <t>シヨウ</t>
    </rPh>
    <rPh sb="2" eb="4">
      <t>ガクネン</t>
    </rPh>
    <phoneticPr fontId="1"/>
  </si>
  <si>
    <t>１年</t>
    <rPh sb="1" eb="2">
      <t>ネン</t>
    </rPh>
    <phoneticPr fontId="1"/>
  </si>
  <si>
    <t>取扱い店名</t>
    <rPh sb="0" eb="2">
      <t>トリアツカ</t>
    </rPh>
    <rPh sb="3" eb="4">
      <t>ミセ</t>
    </rPh>
    <rPh sb="4" eb="5">
      <t>ナ</t>
    </rPh>
    <phoneticPr fontId="1"/>
  </si>
  <si>
    <t>メーカー　　　　　　　発行所</t>
    <rPh sb="11" eb="13">
      <t>ハッコウ</t>
    </rPh>
    <rPh sb="13" eb="14">
      <t>ジョ</t>
    </rPh>
    <phoneticPr fontId="1"/>
  </si>
  <si>
    <t>　</t>
    <phoneticPr fontId="1"/>
  </si>
  <si>
    <t>教科書</t>
    <rPh sb="0" eb="2">
      <t>キョウカ</t>
    </rPh>
    <rPh sb="2" eb="3">
      <t>ショ</t>
    </rPh>
    <phoneticPr fontId="1"/>
  </si>
  <si>
    <t>指導書</t>
    <rPh sb="0" eb="3">
      <t>シドウショ</t>
    </rPh>
    <phoneticPr fontId="1"/>
  </si>
  <si>
    <t>合計（教科書＋税込金額）</t>
    <rPh sb="0" eb="2">
      <t>ゴウケイ</t>
    </rPh>
    <rPh sb="3" eb="5">
      <t>キョウカ</t>
    </rPh>
    <rPh sb="5" eb="6">
      <t>ショ</t>
    </rPh>
    <rPh sb="7" eb="9">
      <t>ゼイコミ</t>
    </rPh>
    <rPh sb="9" eb="11">
      <t>キンガク</t>
    </rPh>
    <phoneticPr fontId="1"/>
  </si>
  <si>
    <t>総計</t>
    <rPh sb="0" eb="2">
      <t>ソウケイ</t>
    </rPh>
    <phoneticPr fontId="1"/>
  </si>
  <si>
    <t>（非課税）</t>
    <rPh sb="1" eb="4">
      <t>ヒカゼイ</t>
    </rPh>
    <phoneticPr fontId="1"/>
  </si>
  <si>
    <t>（課税）</t>
    <rPh sb="1" eb="3">
      <t>カゼイ</t>
    </rPh>
    <phoneticPr fontId="1"/>
  </si>
  <si>
    <t>　</t>
    <phoneticPr fontId="1"/>
  </si>
  <si>
    <t>内田洋行</t>
    <rPh sb="0" eb="4">
      <t>ウチダヨウコウ</t>
    </rPh>
    <phoneticPr fontId="1"/>
  </si>
  <si>
    <t>●</t>
  </si>
  <si>
    <t>準拠</t>
    <rPh sb="0" eb="2">
      <t>ジュンキョ</t>
    </rPh>
    <phoneticPr fontId="2"/>
  </si>
  <si>
    <t>準拠</t>
    <rPh sb="0" eb="2">
      <t>ジュンキョ</t>
    </rPh>
    <phoneticPr fontId="1"/>
  </si>
  <si>
    <t>改訂</t>
    <rPh sb="0" eb="2">
      <t>カイテイ</t>
    </rPh>
    <phoneticPr fontId="1"/>
  </si>
  <si>
    <t>内田洋行</t>
  </si>
  <si>
    <t>新刊</t>
    <rPh sb="0" eb="2">
      <t>シンカン</t>
    </rPh>
    <phoneticPr fontId="2"/>
  </si>
  <si>
    <t>標準</t>
    <rPh sb="0" eb="2">
      <t>ヒョウジュン</t>
    </rPh>
    <phoneticPr fontId="2"/>
  </si>
  <si>
    <t>帝国書院</t>
    <rPh sb="0" eb="4">
      <t>テイコクショイン</t>
    </rPh>
    <phoneticPr fontId="1"/>
  </si>
  <si>
    <t>新刊</t>
    <rPh sb="0" eb="2">
      <t>シンカン</t>
    </rPh>
    <phoneticPr fontId="1"/>
  </si>
  <si>
    <t>標準</t>
    <rPh sb="0" eb="2">
      <t>ヒョウジュン</t>
    </rPh>
    <phoneticPr fontId="1"/>
  </si>
  <si>
    <t>帝国書院・NHK　地理DVD　世界の諸地域　②アジア州</t>
    <rPh sb="26" eb="27">
      <t>シュウ</t>
    </rPh>
    <phoneticPr fontId="1"/>
  </si>
  <si>
    <t>帝国書院・NHK　地理DVD　世界の諸地域　③ヨーロッパ州</t>
    <rPh sb="28" eb="29">
      <t>シュウ</t>
    </rPh>
    <phoneticPr fontId="1"/>
  </si>
  <si>
    <t>帝国書院・NHK　地理DVD　日本の諸地域　7巻セット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4">
      <t>カン</t>
    </rPh>
    <phoneticPr fontId="1"/>
  </si>
  <si>
    <t>帝国書院・NHK　地理DVD　日本の諸地域　①九州地方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5">
      <t>キュウシュウ</t>
    </rPh>
    <rPh sb="25" eb="27">
      <t>チホウ</t>
    </rPh>
    <phoneticPr fontId="1"/>
  </si>
  <si>
    <t>帝国書院・NHK　地理DVD　日本の諸地域　②中国・四国地方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5">
      <t>チュウゴク</t>
    </rPh>
    <rPh sb="26" eb="28">
      <t>シコク</t>
    </rPh>
    <rPh sb="28" eb="30">
      <t>チホウ</t>
    </rPh>
    <phoneticPr fontId="1"/>
  </si>
  <si>
    <t>帝国書院・NHK　地理DVD　日本の諸地域　③近畿地方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5">
      <t>キンキ</t>
    </rPh>
    <rPh sb="25" eb="27">
      <t>チホウ</t>
    </rPh>
    <phoneticPr fontId="1"/>
  </si>
  <si>
    <t>帝国書院・NHK　地理DVD　日本の諸地域　④中部地方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5">
      <t>チュウブ</t>
    </rPh>
    <rPh sb="25" eb="27">
      <t>チホウ</t>
    </rPh>
    <phoneticPr fontId="1"/>
  </si>
  <si>
    <t>帝国書院・NHK　地理DVD　日本の諸地域　⑤関東地方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5">
      <t>カントウ</t>
    </rPh>
    <rPh sb="25" eb="27">
      <t>チホウ</t>
    </rPh>
    <phoneticPr fontId="1"/>
  </si>
  <si>
    <t>帝国書院・NHK　地理DVD　日本の諸地域　⑥東北地方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5">
      <t>トウホク</t>
    </rPh>
    <rPh sb="25" eb="27">
      <t>チホウ</t>
    </rPh>
    <phoneticPr fontId="1"/>
  </si>
  <si>
    <t>帝国書院・NHK　地理DVD　日本の諸地域　⑦北海道地方</t>
    <rPh sb="0" eb="2">
      <t>テイコク</t>
    </rPh>
    <rPh sb="2" eb="4">
      <t>ショイン</t>
    </rPh>
    <rPh sb="9" eb="11">
      <t>チリ</t>
    </rPh>
    <rPh sb="15" eb="17">
      <t>ニホン</t>
    </rPh>
    <rPh sb="18" eb="21">
      <t>ショチイキ</t>
    </rPh>
    <rPh sb="23" eb="26">
      <t>ホッカイドウ</t>
    </rPh>
    <rPh sb="26" eb="28">
      <t>チホウ</t>
    </rPh>
    <phoneticPr fontId="1"/>
  </si>
  <si>
    <t>掛図・ボード・カード</t>
    <rPh sb="0" eb="1">
      <t>カ</t>
    </rPh>
    <rPh sb="1" eb="2">
      <t>ズ</t>
    </rPh>
    <phoneticPr fontId="1"/>
  </si>
  <si>
    <t>帝国書院　常掲用　日本とそのまわり　（１０枚セット）</t>
  </si>
  <si>
    <t>帝国書院　地図掛図　Ｌ世界全図（地勢・行政）</t>
  </si>
  <si>
    <t>帝国書院　地図掛図　Ｌ日本全図（地勢・行政）</t>
  </si>
  <si>
    <t>帝国書院　地図掛図　Ｍ世界全図両面刷（地勢・行政）</t>
    <rPh sb="19" eb="21">
      <t>チセイ</t>
    </rPh>
    <rPh sb="22" eb="24">
      <t>ギョウセイ</t>
    </rPh>
    <phoneticPr fontId="1"/>
  </si>
  <si>
    <t>帝国書院　地図掛図　Ｍ日本全図両面刷（地勢・行政）</t>
  </si>
  <si>
    <t>帝国書院　地図掛図　Ｍ世界全図（地勢）</t>
  </si>
  <si>
    <t>帝国書院　地図掛図　Ｍ世界全図（行政）</t>
  </si>
  <si>
    <t>帝国書院　地図掛図　Ｍ日本全図（地勢）</t>
  </si>
  <si>
    <t>帝国書院　地図掛図　Ｍ日本全図（行政）</t>
  </si>
  <si>
    <t>帝国書院　地図掛図　Ｍ日本地方別地図　九州地方　　</t>
  </si>
  <si>
    <t>帝国書院　地図掛図　Ｍ日本地方別地図　中国・四国地方　　　</t>
  </si>
  <si>
    <t>帝国書院　地図掛図　Ｍ日本地方別地図　近畿地方　　</t>
  </si>
  <si>
    <t>帝国書院　地図掛図　Ｍ日本地方別地図　中部地方　　　</t>
  </si>
  <si>
    <t>帝国書院　地図掛図　Ｍ日本地方別地図　関東地方　　</t>
  </si>
  <si>
    <t>帝国書院　地図掛図　Ｍ日本地方別地図　東北地方　　</t>
  </si>
  <si>
    <t>帝国書院　地図掛図　Ｍ日本地方別地図　北海道地方　　</t>
  </si>
  <si>
    <t>帝国書院　地図掛図　M世界州別地図　アジア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phoneticPr fontId="1"/>
  </si>
  <si>
    <t>帝国書院　地図掛図　M世界州別地図　ヨーロッパ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phoneticPr fontId="1"/>
  </si>
  <si>
    <t>帝国書院　地図掛図　M世界州別地図　ロシア連邦とまわりの国々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rPh sb="21" eb="23">
      <t>レンポウ</t>
    </rPh>
    <rPh sb="28" eb="30">
      <t>クニグニ</t>
    </rPh>
    <phoneticPr fontId="1"/>
  </si>
  <si>
    <t>帝国書院　地図掛図　M世界州別地図　アフリカ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phoneticPr fontId="1"/>
  </si>
  <si>
    <t>帝国書院　地図掛図　M世界州別地図　北アメリカ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rPh sb="18" eb="19">
      <t>キタ</t>
    </rPh>
    <phoneticPr fontId="1"/>
  </si>
  <si>
    <t>帝国書院　地図掛図　M世界州別地図　南アメリカ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rPh sb="18" eb="19">
      <t>ミナミ</t>
    </rPh>
    <phoneticPr fontId="1"/>
  </si>
  <si>
    <t>帝国書院　地図掛図　M世界州別地図　オセアニア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phoneticPr fontId="1"/>
  </si>
  <si>
    <t>地球儀　Ｎ２１-５Ａ （行政）</t>
  </si>
  <si>
    <t>地球儀　Ｎ２１-５Ａ （行政）  4個セット</t>
    <rPh sb="12" eb="14">
      <t>ギョウセイ</t>
    </rPh>
    <rPh sb="18" eb="19">
      <t>コ</t>
    </rPh>
    <phoneticPr fontId="1"/>
  </si>
  <si>
    <t>地球儀　Ｎ２６-５Ｌ（行政）</t>
  </si>
  <si>
    <t>地球儀　Ｎ２６-５Ｌ（行政）  4個セット</t>
    <rPh sb="11" eb="13">
      <t>ギョウセイ</t>
    </rPh>
    <rPh sb="17" eb="18">
      <t>コ</t>
    </rPh>
    <phoneticPr fontId="1"/>
  </si>
  <si>
    <t>地球儀　Ｎ２６-５ （行政）</t>
  </si>
  <si>
    <t>地球儀　Ｎ２６-６ （地勢）</t>
  </si>
  <si>
    <t>地球儀　Ｎ２６-５Ｒ （行政・全方位回転）</t>
    <rPh sb="15" eb="18">
      <t>ゼンホウイ</t>
    </rPh>
    <rPh sb="18" eb="20">
      <t>カイテン</t>
    </rPh>
    <phoneticPr fontId="1"/>
  </si>
  <si>
    <t>地球儀　Ｎ２６-６Ｒ （地勢・全方位回転）</t>
    <rPh sb="15" eb="18">
      <t>ゼンホウイ</t>
    </rPh>
    <rPh sb="18" eb="20">
      <t>カイテン</t>
    </rPh>
    <phoneticPr fontId="1"/>
  </si>
  <si>
    <t>地球儀　Ｎ２６-５ＷⅡ （行政・天球儀付）</t>
    <rPh sb="16" eb="19">
      <t>テンキュウギ</t>
    </rPh>
    <rPh sb="19" eb="20">
      <t>ツ</t>
    </rPh>
    <phoneticPr fontId="1"/>
  </si>
  <si>
    <t>地球儀　Ｎ３２-５ （行政）</t>
  </si>
  <si>
    <t>地球儀　Ｎ３２-６ （地勢）</t>
  </si>
  <si>
    <t>全方位回転式地球儀  Ｎ３２-５Ｒ （行政）</t>
  </si>
  <si>
    <t>全方位回転式地球儀  Ｎ３２-６Ｒ （地勢）</t>
  </si>
  <si>
    <t>東京書籍</t>
    <rPh sb="0" eb="2">
      <t>トウキョウ</t>
    </rPh>
    <rPh sb="2" eb="4">
      <t>ショセキ</t>
    </rPh>
    <phoneticPr fontId="1"/>
  </si>
  <si>
    <t>教科書</t>
    <rPh sb="0" eb="2">
      <t>キョウカ</t>
    </rPh>
    <rPh sb="2" eb="3">
      <t>ショ</t>
    </rPh>
    <phoneticPr fontId="1"/>
  </si>
  <si>
    <t>新編　新しい国語　1</t>
    <rPh sb="0" eb="2">
      <t>シンペン</t>
    </rPh>
    <rPh sb="3" eb="4">
      <t>アタラ</t>
    </rPh>
    <rPh sb="6" eb="8">
      <t>コクゴ</t>
    </rPh>
    <phoneticPr fontId="1"/>
  </si>
  <si>
    <t>新編　新しい国語　2</t>
    <rPh sb="0" eb="2">
      <t>シンペン</t>
    </rPh>
    <rPh sb="3" eb="4">
      <t>アタラ</t>
    </rPh>
    <rPh sb="6" eb="8">
      <t>コクゴ</t>
    </rPh>
    <phoneticPr fontId="1"/>
  </si>
  <si>
    <t>新編　新しい国語　3</t>
    <rPh sb="0" eb="2">
      <t>シンペン</t>
    </rPh>
    <rPh sb="3" eb="4">
      <t>アタラ</t>
    </rPh>
    <rPh sb="6" eb="8">
      <t>コクゴ</t>
    </rPh>
    <phoneticPr fontId="1"/>
  </si>
  <si>
    <t>指導書</t>
    <rPh sb="0" eb="3">
      <t>シドウショ</t>
    </rPh>
    <phoneticPr fontId="1"/>
  </si>
  <si>
    <t>新編　新しい国語　1　教師用指導書</t>
    <rPh sb="0" eb="2">
      <t>シンペン</t>
    </rPh>
    <rPh sb="3" eb="4">
      <t>アタラ</t>
    </rPh>
    <rPh sb="6" eb="8">
      <t>コクゴ</t>
    </rPh>
    <rPh sb="11" eb="14">
      <t>キョウシヨウ</t>
    </rPh>
    <rPh sb="14" eb="17">
      <t>シドウショ</t>
    </rPh>
    <phoneticPr fontId="1"/>
  </si>
  <si>
    <t>新編　新しい国語　2　教師用指導書</t>
    <rPh sb="0" eb="2">
      <t>シンペン</t>
    </rPh>
    <rPh sb="3" eb="4">
      <t>アタラ</t>
    </rPh>
    <rPh sb="6" eb="8">
      <t>コクゴ</t>
    </rPh>
    <rPh sb="11" eb="14">
      <t>キョウシヨウ</t>
    </rPh>
    <rPh sb="14" eb="17">
      <t>シドウショ</t>
    </rPh>
    <phoneticPr fontId="1"/>
  </si>
  <si>
    <t>新編　新しい国語　3　教師用指導書</t>
    <rPh sb="0" eb="2">
      <t>シンペン</t>
    </rPh>
    <rPh sb="3" eb="4">
      <t>アタラ</t>
    </rPh>
    <rPh sb="6" eb="8">
      <t>コクゴ</t>
    </rPh>
    <rPh sb="11" eb="14">
      <t>キョウシヨウ</t>
    </rPh>
    <rPh sb="14" eb="17">
      <t>シドウショ</t>
    </rPh>
    <phoneticPr fontId="1"/>
  </si>
  <si>
    <t>新編　新しい国語　1　教師用指導書　指導編 (朱書)</t>
    <rPh sb="0" eb="2">
      <t>シンペン</t>
    </rPh>
    <rPh sb="3" eb="4">
      <t>アタラ</t>
    </rPh>
    <rPh sb="6" eb="8">
      <t>コクゴ</t>
    </rPh>
    <rPh sb="11" eb="14">
      <t>キョウシヨウ</t>
    </rPh>
    <rPh sb="14" eb="17">
      <t>シドウショ</t>
    </rPh>
    <rPh sb="18" eb="20">
      <t>シドウ</t>
    </rPh>
    <rPh sb="20" eb="21">
      <t>ヘン</t>
    </rPh>
    <rPh sb="23" eb="25">
      <t>シュガ</t>
    </rPh>
    <phoneticPr fontId="1"/>
  </si>
  <si>
    <t>新編　新しい国語　2　教師用指導書　指導編 (朱書)</t>
    <rPh sb="0" eb="2">
      <t>シンペン</t>
    </rPh>
    <rPh sb="3" eb="4">
      <t>アタラ</t>
    </rPh>
    <rPh sb="6" eb="8">
      <t>コクゴ</t>
    </rPh>
    <rPh sb="11" eb="14">
      <t>キョウシヨウ</t>
    </rPh>
    <rPh sb="14" eb="17">
      <t>シドウショ</t>
    </rPh>
    <rPh sb="18" eb="20">
      <t>シドウ</t>
    </rPh>
    <rPh sb="20" eb="21">
      <t>ヘン</t>
    </rPh>
    <rPh sb="23" eb="25">
      <t>シュガ</t>
    </rPh>
    <phoneticPr fontId="1"/>
  </si>
  <si>
    <t>新編　新しい国語　3　教師用指導書　指導編 (朱書)</t>
    <rPh sb="0" eb="2">
      <t>シンペン</t>
    </rPh>
    <rPh sb="3" eb="4">
      <t>アタラ</t>
    </rPh>
    <rPh sb="6" eb="8">
      <t>コクゴ</t>
    </rPh>
    <rPh sb="11" eb="14">
      <t>キョウシヨウ</t>
    </rPh>
    <rPh sb="14" eb="17">
      <t>シドウショ</t>
    </rPh>
    <rPh sb="18" eb="20">
      <t>シドウ</t>
    </rPh>
    <rPh sb="20" eb="21">
      <t>ヘン</t>
    </rPh>
    <rPh sb="23" eb="25">
      <t>シュガ</t>
    </rPh>
    <phoneticPr fontId="1"/>
  </si>
  <si>
    <t>新編　新しい国語　指導者用　全学年セット　指導者用　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4" eb="15">
      <t>ゼン</t>
    </rPh>
    <rPh sb="15" eb="17">
      <t>ガクネン</t>
    </rPh>
    <rPh sb="21" eb="25">
      <t>シドウシャヨウ</t>
    </rPh>
    <rPh sb="26" eb="28">
      <t>ガッコウ</t>
    </rPh>
    <phoneticPr fontId="1"/>
  </si>
  <si>
    <t>新編　新しい書写　一　・二　・三年</t>
    <rPh sb="0" eb="2">
      <t>シンペン</t>
    </rPh>
    <rPh sb="3" eb="4">
      <t>アタラ</t>
    </rPh>
    <rPh sb="6" eb="8">
      <t>ショシャ</t>
    </rPh>
    <rPh sb="9" eb="10">
      <t>イチ</t>
    </rPh>
    <rPh sb="12" eb="13">
      <t>ニ</t>
    </rPh>
    <rPh sb="15" eb="16">
      <t>サン</t>
    </rPh>
    <rPh sb="16" eb="17">
      <t>ネン</t>
    </rPh>
    <phoneticPr fontId="1"/>
  </si>
  <si>
    <t>本体価格(予定)</t>
    <rPh sb="0" eb="2">
      <t>ホンタイ</t>
    </rPh>
    <rPh sb="2" eb="4">
      <t>カカク</t>
    </rPh>
    <rPh sb="5" eb="7">
      <t>ヨテイ</t>
    </rPh>
    <phoneticPr fontId="1"/>
  </si>
  <si>
    <t>8％税込定価      (予定)</t>
    <rPh sb="2" eb="4">
      <t>ゼイコ</t>
    </rPh>
    <rPh sb="4" eb="6">
      <t>テイカ</t>
    </rPh>
    <rPh sb="13" eb="15">
      <t>ヨテイ</t>
    </rPh>
    <phoneticPr fontId="1"/>
  </si>
  <si>
    <t>準拠</t>
  </si>
  <si>
    <t>NEW VS　中学校国語　⑦古典資料　神話・説話</t>
  </si>
  <si>
    <t>NEW VS　中学校国語　⑧古典資料　日記・随筆</t>
  </si>
  <si>
    <t>NEW VS　中学校国語　⑨古典資料　物語Ⅰ</t>
  </si>
  <si>
    <t>NEW VS　中学校国語　⑩古典資料　物語Ⅱ</t>
  </si>
  <si>
    <t>NEW VS　中学校国語　⑪古典資料　和歌</t>
  </si>
  <si>
    <t>NEW VS　中学校国語　⑫古典資料　俳諧</t>
  </si>
  <si>
    <t>NEW VS　中学校国語　⑬古典資料　漢文</t>
  </si>
  <si>
    <t>NEW VS　中学校国語　⑭古典資料　漢詩</t>
  </si>
  <si>
    <t>NEW VS　中学校国語　⑮古典資料　古典芸能Ⅰ</t>
  </si>
  <si>
    <t>NEW VS　中学校国語　⑯古典資料　古典芸能Ⅱ</t>
  </si>
  <si>
    <t>NEW VS　中学校国語　⑱近現代文学・外国文学Ⅱ</t>
  </si>
  <si>
    <t>日本画家　平山郁夫　－私の歩んだ道ー</t>
  </si>
  <si>
    <t>NEW VS　中学校国語　⑰近現代文学・外国文学Ⅰ</t>
  </si>
  <si>
    <t>NEW VS　中学校国語　⑲文字・説明文資料Ⅰ</t>
  </si>
  <si>
    <t>NEW VS　中学校国語　⑳文字・説明文資料Ⅱ</t>
  </si>
  <si>
    <t>NEW VS　中学校国語　㉑文字・説明文資料Ⅲ</t>
  </si>
  <si>
    <t>東京書籍</t>
  </si>
  <si>
    <t>新刊</t>
  </si>
  <si>
    <t>標準</t>
  </si>
  <si>
    <t>三省堂</t>
    <rPh sb="0" eb="3">
      <t>サンセイドウ</t>
    </rPh>
    <phoneticPr fontId="1"/>
  </si>
  <si>
    <r>
      <t>現代の国語　2　指導用デジタルテキスト　Windows版</t>
    </r>
    <r>
      <rPr>
        <sz val="10"/>
        <color indexed="8"/>
        <rFont val="ＭＳ Ｐ明朝"/>
        <family val="1"/>
        <charset val="128"/>
      </rPr>
      <t/>
    </r>
    <rPh sb="0" eb="2">
      <t>ゲンダイ</t>
    </rPh>
    <rPh sb="3" eb="5">
      <t>コクゴ</t>
    </rPh>
    <rPh sb="8" eb="11">
      <t>シドウヨウ</t>
    </rPh>
    <rPh sb="27" eb="28">
      <t>バン</t>
    </rPh>
    <phoneticPr fontId="1"/>
  </si>
  <si>
    <r>
      <t>現代の国語　3　指導用デジタルテキスト　Windows版</t>
    </r>
    <r>
      <rPr>
        <sz val="10"/>
        <color indexed="8"/>
        <rFont val="ＭＳ Ｐ明朝"/>
        <family val="1"/>
        <charset val="128"/>
      </rPr>
      <t/>
    </r>
    <rPh sb="0" eb="2">
      <t>ゲンダイ</t>
    </rPh>
    <rPh sb="3" eb="5">
      <t>コクゴ</t>
    </rPh>
    <rPh sb="8" eb="11">
      <t>シドウヨウ</t>
    </rPh>
    <rPh sb="27" eb="28">
      <t>バン</t>
    </rPh>
    <phoneticPr fontId="1"/>
  </si>
  <si>
    <t>現代の国語　1　指導用デジタルテキスト　Windows版　年間ライセンス</t>
    <rPh sb="0" eb="2">
      <t>ゲンダイ</t>
    </rPh>
    <rPh sb="3" eb="5">
      <t>コクゴ</t>
    </rPh>
    <rPh sb="8" eb="11">
      <t>シドウヨウ</t>
    </rPh>
    <rPh sb="27" eb="28">
      <t>バン</t>
    </rPh>
    <rPh sb="29" eb="31">
      <t>ネンカン</t>
    </rPh>
    <phoneticPr fontId="1"/>
  </si>
  <si>
    <t>現代の国語　2　指導用デジタルテキスト　Windows版　年間ライセンス</t>
    <rPh sb="0" eb="2">
      <t>ゲンダイ</t>
    </rPh>
    <rPh sb="3" eb="5">
      <t>コクゴ</t>
    </rPh>
    <rPh sb="8" eb="11">
      <t>シドウヨウ</t>
    </rPh>
    <rPh sb="27" eb="28">
      <t>バン</t>
    </rPh>
    <rPh sb="29" eb="31">
      <t>ネンカン</t>
    </rPh>
    <phoneticPr fontId="1"/>
  </si>
  <si>
    <t>現代の国語　3　指導用デジタルテキスト　Windows版　年間ライセンス</t>
    <rPh sb="0" eb="2">
      <t>ゲンダイ</t>
    </rPh>
    <rPh sb="3" eb="5">
      <t>コクゴ</t>
    </rPh>
    <rPh sb="8" eb="11">
      <t>シドウヨウ</t>
    </rPh>
    <rPh sb="27" eb="28">
      <t>バン</t>
    </rPh>
    <rPh sb="29" eb="31">
      <t>ネンカン</t>
    </rPh>
    <phoneticPr fontId="1"/>
  </si>
  <si>
    <t>光村図書出版</t>
    <rPh sb="0" eb="2">
      <t>ミツムラ</t>
    </rPh>
    <rPh sb="2" eb="4">
      <t>トショ</t>
    </rPh>
    <rPh sb="4" eb="6">
      <t>シュッパン</t>
    </rPh>
    <phoneticPr fontId="1"/>
  </si>
  <si>
    <t>指導者用　光村「国語デジタル教科書」　中学校版　１年          【DVD版】</t>
    <rPh sb="19" eb="20">
      <t>チュウ</t>
    </rPh>
    <phoneticPr fontId="1"/>
  </si>
  <si>
    <t>光村図書出版</t>
  </si>
  <si>
    <t>指導者用　光村「国語デジタル教科書」　中学校版　２年          【DVD版】</t>
    <rPh sb="19" eb="20">
      <t>チュウ</t>
    </rPh>
    <phoneticPr fontId="1"/>
  </si>
  <si>
    <t>光村図書出版</t>
    <phoneticPr fontId="1"/>
  </si>
  <si>
    <t>指導者用　光村「国語デジタル教科書」　中学校版　３年          【DVD版】</t>
    <rPh sb="19" eb="20">
      <t>チュウ</t>
    </rPh>
    <phoneticPr fontId="1"/>
  </si>
  <si>
    <t>光村教育図書</t>
    <rPh sb="0" eb="2">
      <t>ミツムラ</t>
    </rPh>
    <rPh sb="2" eb="4">
      <t>キョウイク</t>
    </rPh>
    <rPh sb="4" eb="6">
      <t>トショ</t>
    </rPh>
    <phoneticPr fontId="1"/>
  </si>
  <si>
    <t>準拠</t>
    <rPh sb="0" eb="2">
      <t>ジュンキョ</t>
    </rPh>
    <phoneticPr fontId="15"/>
  </si>
  <si>
    <t>新刊</t>
    <rPh sb="0" eb="2">
      <t>シンカン</t>
    </rPh>
    <phoneticPr fontId="15"/>
  </si>
  <si>
    <t>中学校デジタル教科書新編新しい書写　１－３年</t>
  </si>
  <si>
    <t>中学校デジタル教科書新編新しい書写　１－３年　指導者用＋学習者用</t>
  </si>
  <si>
    <t>●</t>
    <phoneticPr fontId="1"/>
  </si>
  <si>
    <t>新編　新しい社会　地理　上</t>
    <rPh sb="0" eb="1">
      <t>シン</t>
    </rPh>
    <rPh sb="1" eb="2">
      <t>ヘン</t>
    </rPh>
    <rPh sb="3" eb="4">
      <t>アタラ</t>
    </rPh>
    <rPh sb="6" eb="8">
      <t>シャカイ</t>
    </rPh>
    <rPh sb="9" eb="11">
      <t>チリ</t>
    </rPh>
    <rPh sb="12" eb="13">
      <t>ジョウ</t>
    </rPh>
    <phoneticPr fontId="1"/>
  </si>
  <si>
    <t>●</t>
    <phoneticPr fontId="1"/>
  </si>
  <si>
    <t>新編　新しい社会　地理　下</t>
    <rPh sb="0" eb="1">
      <t>シン</t>
    </rPh>
    <rPh sb="1" eb="2">
      <t>ヘン</t>
    </rPh>
    <rPh sb="3" eb="4">
      <t>アタラ</t>
    </rPh>
    <rPh sb="6" eb="8">
      <t>シャカイ</t>
    </rPh>
    <rPh sb="9" eb="11">
      <t>チリ</t>
    </rPh>
    <rPh sb="12" eb="13">
      <t>ゲ</t>
    </rPh>
    <phoneticPr fontId="1"/>
  </si>
  <si>
    <t>新編　新しい社会　歴史　上</t>
    <rPh sb="0" eb="1">
      <t>シン</t>
    </rPh>
    <rPh sb="1" eb="2">
      <t>ヘン</t>
    </rPh>
    <rPh sb="3" eb="4">
      <t>アタラ</t>
    </rPh>
    <rPh sb="6" eb="8">
      <t>シャカイ</t>
    </rPh>
    <rPh sb="9" eb="11">
      <t>レキシ</t>
    </rPh>
    <rPh sb="12" eb="13">
      <t>ジョウ</t>
    </rPh>
    <phoneticPr fontId="1"/>
  </si>
  <si>
    <t>新編　新しい社会　歴史　下</t>
    <rPh sb="0" eb="1">
      <t>シン</t>
    </rPh>
    <rPh sb="1" eb="2">
      <t>ヘン</t>
    </rPh>
    <rPh sb="3" eb="4">
      <t>アタラ</t>
    </rPh>
    <rPh sb="6" eb="8">
      <t>シャカイ</t>
    </rPh>
    <rPh sb="9" eb="11">
      <t>レキシ</t>
    </rPh>
    <rPh sb="12" eb="13">
      <t>ゲ</t>
    </rPh>
    <phoneticPr fontId="1"/>
  </si>
  <si>
    <t>新編　新しい社会　公民</t>
    <rPh sb="0" eb="1">
      <t>シン</t>
    </rPh>
    <rPh sb="1" eb="2">
      <t>ヘン</t>
    </rPh>
    <rPh sb="3" eb="4">
      <t>アタラ</t>
    </rPh>
    <rPh sb="6" eb="8">
      <t>シャカイ</t>
    </rPh>
    <rPh sb="9" eb="11">
      <t>コウミン</t>
    </rPh>
    <phoneticPr fontId="1"/>
  </si>
  <si>
    <t>NEW VS　中学校社会　地理①世界各地の人々の生活と環境</t>
  </si>
  <si>
    <t>NEW VS　中学校社会　地理②アジア州</t>
  </si>
  <si>
    <t>NEW VS　中学校社会　地理③ヨーロッパ州</t>
  </si>
  <si>
    <t>NEW VS　中学校社会　地理④アフリカ州</t>
  </si>
  <si>
    <t>NEW VS　中学校社会　地理⑤北アメリカ州</t>
  </si>
  <si>
    <t>改訂</t>
    <rPh sb="0" eb="2">
      <t>カイテイ</t>
    </rPh>
    <phoneticPr fontId="2"/>
  </si>
  <si>
    <t>NEW VS　中学校社会　地理⑥南アメリカ州</t>
  </si>
  <si>
    <t>NEW VS　中学校社会　地理⑦オセアニア州</t>
  </si>
  <si>
    <t>NEW VS　中学校社会　地理⑧九州地方</t>
  </si>
  <si>
    <t>NEW VS　中学校社会　地理⑨中国・四国地方</t>
  </si>
  <si>
    <t>NEW VS　中学校社会　地理⑩近畿地方</t>
  </si>
  <si>
    <t>NEW VS　中学校社会　地理⑪中部地方</t>
  </si>
  <si>
    <t>NEW VS　中学校社会　地理⑫関東地方</t>
  </si>
  <si>
    <t>NEW VS　中学校社会　地理⑬東北地方</t>
  </si>
  <si>
    <t>NEW VS　中学校社会　地理⑭北海道地方</t>
  </si>
  <si>
    <t>NEW VS　中学校社会　歴史　①文明のおこりと日本の成り立ち</t>
  </si>
  <si>
    <t>NEW VS　中学校社会　歴史　②古代国家の歩みと東アジア世界</t>
  </si>
  <si>
    <t>NEW VS　中学校社会　歴史　③武士の台頭と鎌倉幕府</t>
  </si>
  <si>
    <t>NEW VS　中学校社会　歴史　④東アジア世界とのかかわりと社会の変動</t>
  </si>
  <si>
    <t>NEW VS　中学校社会　歴史　⑤ヨーロッパ人との出会いと全国統一</t>
  </si>
  <si>
    <t>NEW VS　中学校社会　歴史　⑥江戸幕府の成立と鎖国</t>
  </si>
  <si>
    <t>NEW VS　中学校社会　歴史　⑦産業の発展と幕府政治の動き</t>
  </si>
  <si>
    <t>NEW VS　中学校社会　歴史　⑧欧米の進出と日本の開国</t>
  </si>
  <si>
    <t>NEW VS　中学校社会　歴史　⑨明治維新</t>
  </si>
  <si>
    <t>NEW VS　中学校社会　歴史　⑩日清・日露戦争と近代産業</t>
  </si>
  <si>
    <t>NEW VS　中学校社会　歴史　⑪第一次世界大戦と日本</t>
  </si>
  <si>
    <t>NEW VS　中学校社会　歴史　⑫世界恐慌と日本の中国侵略</t>
  </si>
  <si>
    <t>NEW VS　中学校社会　歴史　⑬第二次世界大戦と日本</t>
  </si>
  <si>
    <t>NEW VS　中学校社会　歴史　⑭戦後日本の発展と国際社会</t>
  </si>
  <si>
    <t>NEW VS　中学校社会　歴史⑮新たな時代の日本と世界</t>
  </si>
  <si>
    <t>NEW VS　中学校社会　公民　①人権と日本国憲法</t>
  </si>
  <si>
    <t>NEW VS　中学校社会　公民　②人権と共生社会</t>
  </si>
  <si>
    <t>NEW VS　中学校社会　公民　③国の政治のしくみ</t>
  </si>
  <si>
    <t>NEW VS　中学校社会　公民　④地方の政治と自治</t>
  </si>
  <si>
    <t>NEW VS　中学校社会　公民　⑤裁判と人権</t>
  </si>
  <si>
    <t>NEW VS　中学校社会　公民　⑥くらしと経済</t>
  </si>
  <si>
    <t>NEW VS　中学校社会　公民　⑦国民生活と福祉</t>
  </si>
  <si>
    <t>NEW VS　中学校社会　公民　⑧国際社会と世界平和</t>
  </si>
  <si>
    <t>NEW VS　中学校社会　公民　⑨国際問題とわたしたち</t>
  </si>
  <si>
    <t>新刊</t>
    <rPh sb="0" eb="2">
      <t>シンカン</t>
    </rPh>
    <phoneticPr fontId="16"/>
  </si>
  <si>
    <t>NEW VS　中学校社会　公民　⑩現代社会とわたしたちの生活</t>
  </si>
  <si>
    <t>中学校デジタル教科書新編新しい社会　地理分野</t>
  </si>
  <si>
    <t>中学校デジタル教科書新編新しい社会　地理分野　指導者用＋学習者用</t>
  </si>
  <si>
    <t>改訂</t>
    <rPh sb="0" eb="2">
      <t>カイテイ</t>
    </rPh>
    <phoneticPr fontId="15"/>
  </si>
  <si>
    <t>映像データベースＰＣ版中学校社会　地理</t>
    <rPh sb="0" eb="2">
      <t>エイゾウ</t>
    </rPh>
    <rPh sb="10" eb="11">
      <t>バン</t>
    </rPh>
    <rPh sb="11" eb="14">
      <t>チュウガッコウ</t>
    </rPh>
    <rPh sb="14" eb="16">
      <t>シャカイ</t>
    </rPh>
    <rPh sb="17" eb="19">
      <t>チリ</t>
    </rPh>
    <phoneticPr fontId="2"/>
  </si>
  <si>
    <t>中学校デジタル教科書新編新しい社会　歴史分野</t>
  </si>
  <si>
    <t>中学校デジタル教科書新編新しい社会　歴史分野　指導者用＋学習者用</t>
  </si>
  <si>
    <t>映像データベースＰＣ版中学校社会　歴史</t>
    <rPh sb="0" eb="2">
      <t>エイゾウ</t>
    </rPh>
    <rPh sb="10" eb="11">
      <t>バン</t>
    </rPh>
    <rPh sb="11" eb="14">
      <t>チュウガッコウ</t>
    </rPh>
    <rPh sb="14" eb="16">
      <t>シャカイ</t>
    </rPh>
    <rPh sb="17" eb="19">
      <t>レキシ</t>
    </rPh>
    <phoneticPr fontId="2"/>
  </si>
  <si>
    <t>中学校デジタル教科書新編新しい社会　公民分野</t>
  </si>
  <si>
    <t>中学校デジタル教科書新編新しい社会　公民分野　指導者用＋学習者用</t>
  </si>
  <si>
    <t>映像データベースＰＣ版中学校社会　公民</t>
    <rPh sb="0" eb="2">
      <t>エイゾウ</t>
    </rPh>
    <rPh sb="10" eb="11">
      <t>バン</t>
    </rPh>
    <rPh sb="11" eb="14">
      <t>チュウガッコウ</t>
    </rPh>
    <rPh sb="14" eb="16">
      <t>シャカイ</t>
    </rPh>
    <rPh sb="17" eb="19">
      <t>コウミン</t>
    </rPh>
    <phoneticPr fontId="2"/>
  </si>
  <si>
    <t>日本文教出版</t>
    <rPh sb="0" eb="2">
      <t>ニホン</t>
    </rPh>
    <rPh sb="2" eb="4">
      <t>ブンキョウ</t>
    </rPh>
    <rPh sb="4" eb="6">
      <t>シュッパン</t>
    </rPh>
    <phoneticPr fontId="1"/>
  </si>
  <si>
    <t>提示型デジタル教材　「みる美術」　日本美術　名品コレクション編</t>
  </si>
  <si>
    <t>提示型デジタル教材　「みる美術」　西洋美術　フランス国立美術館連合編</t>
  </si>
  <si>
    <t>提示型デジタル教材　「みる美術」　２編セット</t>
  </si>
  <si>
    <t>NEW VS　中学校社会　目指せ！調査の達人</t>
  </si>
  <si>
    <t>ＮＨＫ ＤＶＤ エネルギーと環境　 ①エネルギーと資源/節電</t>
  </si>
  <si>
    <t>ＮＨＫ ＤＶＤ エネルギーと環境　 ②エネルギーと環境問題</t>
  </si>
  <si>
    <t>ＮＨＫ ＤＶＤ エネルギーと環境　 ③エネルギーの未来</t>
  </si>
  <si>
    <t>中学校デジタル教科書新編新しい社会　セット</t>
  </si>
  <si>
    <t>中学校デジタル教科書新編新しい社会　セット　指導者用＋学習者用</t>
  </si>
  <si>
    <t>標準</t>
    <rPh sb="0" eb="2">
      <t>ヒョウジュン</t>
    </rPh>
    <phoneticPr fontId="5"/>
  </si>
  <si>
    <t>問題データベース　中学校社会　１年間契約</t>
    <rPh sb="0" eb="2">
      <t>モンダイ</t>
    </rPh>
    <rPh sb="9" eb="12">
      <t>チュウガッコウ</t>
    </rPh>
    <rPh sb="12" eb="14">
      <t>シャカイ</t>
    </rPh>
    <rPh sb="16" eb="18">
      <t>ネンカン</t>
    </rPh>
    <rPh sb="18" eb="20">
      <t>ケイヤク</t>
    </rPh>
    <phoneticPr fontId="5"/>
  </si>
  <si>
    <t>問題データベース　中学校社会　５年間契約</t>
    <rPh sb="0" eb="2">
      <t>モンダイ</t>
    </rPh>
    <rPh sb="9" eb="12">
      <t>チュウガッコウ</t>
    </rPh>
    <rPh sb="12" eb="14">
      <t>シャカイ</t>
    </rPh>
    <rPh sb="16" eb="18">
      <t>ネンカン</t>
    </rPh>
    <rPh sb="18" eb="20">
      <t>ケイヤク</t>
    </rPh>
    <phoneticPr fontId="5"/>
  </si>
  <si>
    <t>中学校デジタル教科書新編新しい数学　１年</t>
  </si>
  <si>
    <t>中学校デジタル教科書新編新しい数学　２年</t>
  </si>
  <si>
    <t>中学校デジタル教科書新編新しい数学　３年</t>
  </si>
  <si>
    <t>中学校デジタル教科書新編新しい数学　セット</t>
  </si>
  <si>
    <t>中学校デジタル教科書新編新しい数学　１年　指導者用＋学習者用</t>
  </si>
  <si>
    <t>中学校デジタル教科書新編新しい数学　２年　指導者用＋学習者用</t>
  </si>
  <si>
    <t>中学校デジタル教科書新編新しい数学　３年　指導者用＋学習者用</t>
  </si>
  <si>
    <t>中学校デジタル教科書新編新しい数学　セット　指導者用＋学習者用</t>
  </si>
  <si>
    <t>中学校数学シミュレーションVer.４　１年　基本パッケージ</t>
    <rPh sb="0" eb="3">
      <t>チュウガッコウ</t>
    </rPh>
    <rPh sb="3" eb="5">
      <t>スウガク</t>
    </rPh>
    <rPh sb="20" eb="21">
      <t>ネン</t>
    </rPh>
    <rPh sb="22" eb="24">
      <t>キホン</t>
    </rPh>
    <phoneticPr fontId="5"/>
  </si>
  <si>
    <t>中学校数学シミュレーションVer.４　１年　追加１ライセンス</t>
    <rPh sb="0" eb="3">
      <t>チュウガッコウ</t>
    </rPh>
    <rPh sb="3" eb="5">
      <t>スウガク</t>
    </rPh>
    <rPh sb="20" eb="21">
      <t>ネン</t>
    </rPh>
    <rPh sb="22" eb="24">
      <t>ツイカ</t>
    </rPh>
    <phoneticPr fontId="5"/>
  </si>
  <si>
    <t>中学校数学シミュレーションVer.４　１年　基本パッケージ＋学校フリーライセンス</t>
    <rPh sb="0" eb="3">
      <t>チュウガッコウ</t>
    </rPh>
    <rPh sb="3" eb="5">
      <t>スウガク</t>
    </rPh>
    <rPh sb="20" eb="21">
      <t>ネン</t>
    </rPh>
    <rPh sb="22" eb="24">
      <t>キホン</t>
    </rPh>
    <rPh sb="30" eb="32">
      <t>ガッコウ</t>
    </rPh>
    <phoneticPr fontId="5"/>
  </si>
  <si>
    <t>中学校数学シミュレーションVer.４　２年　基本パッケージ</t>
    <rPh sb="0" eb="3">
      <t>チュウガッコウ</t>
    </rPh>
    <rPh sb="3" eb="5">
      <t>スウガク</t>
    </rPh>
    <rPh sb="20" eb="21">
      <t>ネン</t>
    </rPh>
    <rPh sb="22" eb="24">
      <t>キホン</t>
    </rPh>
    <phoneticPr fontId="5"/>
  </si>
  <si>
    <t>中学校数学シミュレーションVer.４　２年　追加１ライセンス</t>
    <rPh sb="0" eb="3">
      <t>チュウガッコウ</t>
    </rPh>
    <rPh sb="3" eb="5">
      <t>スウガク</t>
    </rPh>
    <rPh sb="20" eb="21">
      <t>ネン</t>
    </rPh>
    <rPh sb="22" eb="24">
      <t>ツイカ</t>
    </rPh>
    <phoneticPr fontId="5"/>
  </si>
  <si>
    <t>中学校数学シミュレーションVer.４　２年　基本パッケージ＋学校フリーライセンス</t>
    <rPh sb="0" eb="3">
      <t>チュウガッコウ</t>
    </rPh>
    <rPh sb="3" eb="5">
      <t>スウガク</t>
    </rPh>
    <rPh sb="20" eb="21">
      <t>ネン</t>
    </rPh>
    <rPh sb="22" eb="24">
      <t>キホン</t>
    </rPh>
    <rPh sb="30" eb="32">
      <t>ガッコウ</t>
    </rPh>
    <phoneticPr fontId="5"/>
  </si>
  <si>
    <t>中学校数学シミュレーションVer.４　３年　基本パッケージ</t>
    <rPh sb="0" eb="3">
      <t>チュウガッコウ</t>
    </rPh>
    <rPh sb="3" eb="5">
      <t>スウガク</t>
    </rPh>
    <rPh sb="20" eb="21">
      <t>ネン</t>
    </rPh>
    <rPh sb="22" eb="24">
      <t>キホン</t>
    </rPh>
    <phoneticPr fontId="5"/>
  </si>
  <si>
    <t>中学校数学シミュレーションVer.４　３年　追加１ライセンス</t>
    <rPh sb="0" eb="3">
      <t>チュウガッコウ</t>
    </rPh>
    <rPh sb="3" eb="5">
      <t>スウガク</t>
    </rPh>
    <rPh sb="20" eb="21">
      <t>ネン</t>
    </rPh>
    <rPh sb="22" eb="24">
      <t>ツイカ</t>
    </rPh>
    <phoneticPr fontId="5"/>
  </si>
  <si>
    <t>中学校数学シミュレーションVer.４　３年　基本パッケージ＋学校フリーライセンス</t>
    <rPh sb="0" eb="3">
      <t>チュウガッコウ</t>
    </rPh>
    <rPh sb="3" eb="5">
      <t>スウガク</t>
    </rPh>
    <rPh sb="20" eb="21">
      <t>ネン</t>
    </rPh>
    <rPh sb="22" eb="24">
      <t>キホン</t>
    </rPh>
    <rPh sb="30" eb="32">
      <t>ガッコウ</t>
    </rPh>
    <phoneticPr fontId="5"/>
  </si>
  <si>
    <t>中学校数学シミュレーションVer.４　１年　Web配信（１年間）</t>
    <rPh sb="20" eb="21">
      <t>ネン</t>
    </rPh>
    <phoneticPr fontId="17"/>
  </si>
  <si>
    <t>中学校数学シミュレーションVer.４　２年　Web配信（１年間）</t>
    <rPh sb="20" eb="21">
      <t>ネン</t>
    </rPh>
    <phoneticPr fontId="17"/>
  </si>
  <si>
    <t>中学校数学シミュレーションVer.４　３年　Web配信（１年間）</t>
    <rPh sb="20" eb="21">
      <t>ネン</t>
    </rPh>
    <phoneticPr fontId="17"/>
  </si>
  <si>
    <t>問題データベース　中学校数学　１年間契約</t>
    <rPh sb="0" eb="2">
      <t>モンダイ</t>
    </rPh>
    <rPh sb="9" eb="12">
      <t>チュウガッコウ</t>
    </rPh>
    <rPh sb="12" eb="14">
      <t>スウガク</t>
    </rPh>
    <rPh sb="16" eb="18">
      <t>ネンカン</t>
    </rPh>
    <rPh sb="18" eb="20">
      <t>ケイヤク</t>
    </rPh>
    <phoneticPr fontId="5"/>
  </si>
  <si>
    <t>問題データベース　中学校数学　５年間契約</t>
    <rPh sb="0" eb="2">
      <t>モンダイ</t>
    </rPh>
    <rPh sb="9" eb="12">
      <t>チュウガッコウ</t>
    </rPh>
    <rPh sb="12" eb="14">
      <t>スウガク</t>
    </rPh>
    <rPh sb="16" eb="18">
      <t>ネンカン</t>
    </rPh>
    <rPh sb="18" eb="20">
      <t>ケイヤク</t>
    </rPh>
    <phoneticPr fontId="5"/>
  </si>
  <si>
    <t>問題データベース  中学校数学タブレットドリル　１年間契約　ｉＯＳ版</t>
    <rPh sb="33" eb="34">
      <t>ハン</t>
    </rPh>
    <phoneticPr fontId="1"/>
  </si>
  <si>
    <t>教具</t>
    <rPh sb="0" eb="2">
      <t>キョウグ</t>
    </rPh>
    <phoneticPr fontId="1"/>
  </si>
  <si>
    <t>ポリドロン　幾何セット</t>
    <phoneticPr fontId="1"/>
  </si>
  <si>
    <t>ポリドロン　スフェラセット</t>
    <phoneticPr fontId="1"/>
  </si>
  <si>
    <t>ポリドロン　正多面体セット</t>
    <rPh sb="6" eb="7">
      <t>セイ</t>
    </rPh>
    <rPh sb="7" eb="10">
      <t>タメンタイ</t>
    </rPh>
    <phoneticPr fontId="1"/>
  </si>
  <si>
    <t>ポリドロン　立方体・直方体セット（１６人用）</t>
    <rPh sb="6" eb="9">
      <t>リッポウタイ</t>
    </rPh>
    <rPh sb="10" eb="13">
      <t>チョクホウタイ</t>
    </rPh>
    <rPh sb="19" eb="20">
      <t>ニン</t>
    </rPh>
    <rPh sb="20" eb="21">
      <t>ヨウ</t>
    </rPh>
    <phoneticPr fontId="1"/>
  </si>
  <si>
    <t>ポリドロン　立方体・直方体セット（５人用）</t>
    <rPh sb="6" eb="9">
      <t>リッポウタイ</t>
    </rPh>
    <rPh sb="10" eb="13">
      <t>チョクホウタイ</t>
    </rPh>
    <rPh sb="18" eb="19">
      <t>ニン</t>
    </rPh>
    <rPh sb="19" eb="20">
      <t>ヨウ</t>
    </rPh>
    <phoneticPr fontId="1"/>
  </si>
  <si>
    <t>ポリドロン　フレームワークスAセット</t>
    <phoneticPr fontId="1"/>
  </si>
  <si>
    <t>ポリドロン　フレームワークスBセット</t>
    <phoneticPr fontId="1"/>
  </si>
  <si>
    <t>ポリドロン　プレイキューブBセット</t>
    <phoneticPr fontId="1"/>
  </si>
  <si>
    <t>マグネチック・ポリドロン　基本セット</t>
    <phoneticPr fontId="1"/>
  </si>
  <si>
    <t>マグネチック・ポリドロン　クラスセット</t>
    <phoneticPr fontId="1"/>
  </si>
  <si>
    <t>大日本図書</t>
    <rPh sb="0" eb="3">
      <t>ダイニホン</t>
    </rPh>
    <rPh sb="3" eb="5">
      <t>トショ</t>
    </rPh>
    <phoneticPr fontId="1"/>
  </si>
  <si>
    <t>数研出版</t>
    <rPh sb="0" eb="2">
      <t>スウケン</t>
    </rPh>
    <rPh sb="2" eb="4">
      <t>シュッパン</t>
    </rPh>
    <phoneticPr fontId="1"/>
  </si>
  <si>
    <t>Studyaid D.B.  指導者用デジタル教科書　改訂版 中学校数学３</t>
    <phoneticPr fontId="1"/>
  </si>
  <si>
    <t>CoNETS　指導者用デジタル教科書　改訂版 中学校数学１</t>
    <phoneticPr fontId="1"/>
  </si>
  <si>
    <t>CoNETS　指導者用デジタル教科書　改訂版 中学校数学２</t>
    <phoneticPr fontId="1"/>
  </si>
  <si>
    <t>CoNETS　指導者用デジタル教科書　改訂版 中学校数学３</t>
    <phoneticPr fontId="1"/>
  </si>
  <si>
    <t>アップグレード版　Studyaid D.B.  指導者用デジタル教科書　改訂版 中学校数学３</t>
    <rPh sb="7" eb="8">
      <t>バン</t>
    </rPh>
    <phoneticPr fontId="1"/>
  </si>
  <si>
    <t>Studyaid D.B.  指導者用デジタル教科書　改訂版 中学校数学１</t>
    <phoneticPr fontId="1"/>
  </si>
  <si>
    <t>Studyaid D.B.  指導者用デジタル教科書　改訂版 中学校数学２</t>
    <phoneticPr fontId="1"/>
  </si>
  <si>
    <t>NEW VS　中学校理科　１　植物の世界</t>
  </si>
  <si>
    <t>NEW VS　中学校理科　２　気体の性質</t>
  </si>
  <si>
    <t>NEW VS　中学校理科　３　水溶液の性質</t>
  </si>
  <si>
    <t>NEW VS　中学校理科　４　物質の姿と状態変化</t>
  </si>
  <si>
    <t>NEW VS　中学校理科　５　光の世界・音の世界</t>
  </si>
  <si>
    <t>NEW VS　中学校理科　６　いろいろな力</t>
  </si>
  <si>
    <t>NEW VS　中学校理科　７　火山・地震</t>
  </si>
  <si>
    <t>NEW VS　中学校理科　８　大地の変化</t>
  </si>
  <si>
    <t>NEW VS　中学校理科　９　化学変化と原子・分子</t>
  </si>
  <si>
    <t>NEW VS　中学校理科　１０　生物と細胞</t>
  </si>
  <si>
    <t>NEW VS　中学校理科　１１　動物のからだのつくりとはたらき</t>
  </si>
  <si>
    <t>NEW VS　中学校理科　１２　動物の分類・生物の変遷</t>
  </si>
  <si>
    <t>NEW VS　中学校理科　１３　電気の世界</t>
  </si>
  <si>
    <t>NEW VS　中学校理科　１４　天気の変化</t>
  </si>
  <si>
    <t>NEW VS　中学校理科　１５　雲のでき方と水蒸気</t>
  </si>
  <si>
    <t>NEW VS　中学校理科　１６　化学変化とイオン</t>
  </si>
  <si>
    <t>NEW VS　中学校理科　１７　生物の成長と生殖</t>
  </si>
  <si>
    <t>NEW VS　中学校理科　１８　遺伝と遺伝子</t>
  </si>
  <si>
    <t>NEW VS　中学校理科　１９　運動とエネルギー</t>
  </si>
  <si>
    <t>NEW VS　中学校理科　２０　宇宙の広がり</t>
  </si>
  <si>
    <t>NEW VS　中学校理科　２１　地球の運動と天体の動き</t>
  </si>
  <si>
    <t>NEW VS　中学校理科　２２　月と惑星の見え方</t>
  </si>
  <si>
    <t>NEW VS　中学校理科　２３　科学技術と人間</t>
  </si>
  <si>
    <t>NEW VS　中学校理科　２４　自然と人間</t>
  </si>
  <si>
    <t>DVD　宇宙大百科　コンプリートコスモス　第１集　太陽系の神秘</t>
  </si>
  <si>
    <t>DVD　宇宙大百科　コンプリートコスモス　第２集　人類と宇宙</t>
  </si>
  <si>
    <t>DVD　宇宙大百科　コンプリートコスモス　第３集　天空への道しるべ</t>
  </si>
  <si>
    <t>中学校デジタル教科書新編新しい科学　１年</t>
  </si>
  <si>
    <t>中学校デジタル教科書新編新しい科学　２年</t>
  </si>
  <si>
    <t>中学校デジタル教科書新編新しい科学　３年</t>
  </si>
  <si>
    <t>中学校デジタル教科書新編新しい科学　セット</t>
  </si>
  <si>
    <t>中学校デジタル教科書新編新しい科学　１年　指導者用＋学習者用</t>
  </si>
  <si>
    <t>中学校デジタル教科書新編新しい科学　２年　指導者用＋学習者用</t>
  </si>
  <si>
    <t>中学校デジタル教科書新編新しい科学　３年　指導者用＋学習者用</t>
  </si>
  <si>
    <t>中学校デジタル教科書新編新しい科学　セット　指導者用＋学習者用</t>
  </si>
  <si>
    <t>宇宙の観察　アストロジア　基本パッケージ</t>
    <rPh sb="0" eb="2">
      <t>ウチュウ</t>
    </rPh>
    <rPh sb="3" eb="5">
      <t>カンサツ</t>
    </rPh>
    <rPh sb="13" eb="15">
      <t>キホン</t>
    </rPh>
    <phoneticPr fontId="5"/>
  </si>
  <si>
    <t>宇宙の観察　アストロジア　追加１ライセンス</t>
    <rPh sb="0" eb="2">
      <t>ウチュウ</t>
    </rPh>
    <rPh sb="3" eb="5">
      <t>カンサツ</t>
    </rPh>
    <rPh sb="13" eb="15">
      <t>ツイカ</t>
    </rPh>
    <phoneticPr fontId="5"/>
  </si>
  <si>
    <t>宇宙の観察　アストロジア　学校フリーライセンス</t>
    <rPh sb="0" eb="2">
      <t>ウチュウ</t>
    </rPh>
    <rPh sb="3" eb="5">
      <t>カンサツ</t>
    </rPh>
    <rPh sb="13" eb="15">
      <t>ガッコウ</t>
    </rPh>
    <phoneticPr fontId="5"/>
  </si>
  <si>
    <t>映像データベースＰＣ版中学校理科</t>
    <rPh sb="0" eb="2">
      <t>エイゾウ</t>
    </rPh>
    <rPh sb="10" eb="11">
      <t>バン</t>
    </rPh>
    <rPh sb="11" eb="14">
      <t>チュウガッコウ</t>
    </rPh>
    <rPh sb="14" eb="16">
      <t>リカ</t>
    </rPh>
    <phoneticPr fontId="2"/>
  </si>
  <si>
    <t>問題データベース　中学校理科　１年間契約</t>
    <rPh sb="0" eb="2">
      <t>モンダイ</t>
    </rPh>
    <rPh sb="9" eb="12">
      <t>チュウガッコウ</t>
    </rPh>
    <rPh sb="12" eb="14">
      <t>リカ</t>
    </rPh>
    <rPh sb="16" eb="18">
      <t>ネンカン</t>
    </rPh>
    <rPh sb="18" eb="20">
      <t>ケイヤク</t>
    </rPh>
    <phoneticPr fontId="5"/>
  </si>
  <si>
    <t>問題データベース　中学校理科　５年間契約</t>
    <rPh sb="0" eb="2">
      <t>モンダイ</t>
    </rPh>
    <rPh sb="9" eb="12">
      <t>チュウガッコウ</t>
    </rPh>
    <rPh sb="12" eb="14">
      <t>リカ</t>
    </rPh>
    <rPh sb="16" eb="18">
      <t>ネンカン</t>
    </rPh>
    <rPh sb="18" eb="20">
      <t>ケイヤク</t>
    </rPh>
    <phoneticPr fontId="5"/>
  </si>
  <si>
    <t>新版　理科の世界１　指導者用デジタル教科書［４年ライセンス］DVD版</t>
  </si>
  <si>
    <t>新版　理科の世界２　指導者用デジタル教科書［４年ライセンス］DVD版</t>
  </si>
  <si>
    <t>新版　理科の世界３　指導者用デジタル教科書［４年ライセンス］DVD版</t>
  </si>
  <si>
    <t>新版　理科の世界１　指導者用デジタル教科書［１年ライセンス］DVD版</t>
  </si>
  <si>
    <t>新版　理科の世界２　指導者用デジタル教科書［１年ライセンス］DVD版</t>
  </si>
  <si>
    <t>新版　理科の世界３　指導者用デジタル教科書［１年ライセンス］DVD版</t>
  </si>
  <si>
    <t>NHK DVD教材　中学校「理科実験観察集」
第１巻　植物の種類と生活</t>
    <phoneticPr fontId="1"/>
  </si>
  <si>
    <t>ＤＶＤ</t>
    <phoneticPr fontId="1"/>
  </si>
  <si>
    <t>NHK DVD教材　中学校「理科実験観察集」
第２巻　物質のすがた</t>
    <phoneticPr fontId="1"/>
  </si>
  <si>
    <t>NHK DVD教材　中学校「理科実験観察集」
第３巻　身近な物理現象</t>
    <phoneticPr fontId="1"/>
  </si>
  <si>
    <t>NHK DVD教材　中学校「理科実験観察集」
第４巻　大地の変化</t>
    <phoneticPr fontId="1"/>
  </si>
  <si>
    <t>NHK DVD教材　中学校「理科実験観察集」
第５巻　化学変化と原子・分子</t>
    <phoneticPr fontId="1"/>
  </si>
  <si>
    <t>NHK DVD教材　中学校「理科実験観察集」
第６巻　動物の生活と生物の進化</t>
    <phoneticPr fontId="1"/>
  </si>
  <si>
    <t>NHK DVD教材　中学校「理科実験観察集」
第７巻　電流とその利用</t>
    <phoneticPr fontId="1"/>
  </si>
  <si>
    <t>NHK DVD教材　中学校「理科実験観察集」
第８巻　気象のしくみと天気の変化</t>
    <phoneticPr fontId="1"/>
  </si>
  <si>
    <t>NHK DVD教材　中学校「理科実験観察集」
第９巻　運動とエネルギー</t>
    <phoneticPr fontId="1"/>
  </si>
  <si>
    <t>NHK DVD教材　中学校「理科実験観察集」
第１０巻　生命の連続性・自然界のつりあい</t>
    <phoneticPr fontId="1"/>
  </si>
  <si>
    <t>NHK DVD教材　中学校「理科実験観察集」
第１１巻　化学変化とイオン</t>
    <phoneticPr fontId="1"/>
  </si>
  <si>
    <t>NHK DVD教材　中学校「理科実験観察集」
第１２巻　地球と宇宙</t>
    <phoneticPr fontId="1"/>
  </si>
  <si>
    <t>NHK DVD教材　中学校「理科実験観察集」
第１３巻　自然と人間と科学技術</t>
    <phoneticPr fontId="1"/>
  </si>
  <si>
    <t>くらべるムービー（デスクトップ版）【10ライセンス】</t>
    <rPh sb="15" eb="16">
      <t>バン</t>
    </rPh>
    <phoneticPr fontId="1"/>
  </si>
  <si>
    <t>くらべるムービー（デスクトップ版）【追加１ライセンス】</t>
    <rPh sb="15" eb="16">
      <t>バン</t>
    </rPh>
    <rPh sb="18" eb="20">
      <t>ツイカ</t>
    </rPh>
    <phoneticPr fontId="1"/>
  </si>
  <si>
    <t>Keirinkan DB System 中学校理科補充問題データ</t>
    <rPh sb="23" eb="25">
      <t>リカ</t>
    </rPh>
    <phoneticPr fontId="1"/>
  </si>
  <si>
    <t>Keirinkan DB System 全国公立高校入試問題理科　　　　２０１３，２０１４，２０１５</t>
    <rPh sb="20" eb="22">
      <t>ゼンコク</t>
    </rPh>
    <rPh sb="30" eb="32">
      <t>リカ</t>
    </rPh>
    <phoneticPr fontId="1"/>
  </si>
  <si>
    <t>中学校理科　天体シミュレーション</t>
    <rPh sb="0" eb="3">
      <t>チュウガッコウ</t>
    </rPh>
    <rPh sb="3" eb="5">
      <t>リカ</t>
    </rPh>
    <rPh sb="6" eb="8">
      <t>テンタイ</t>
    </rPh>
    <phoneticPr fontId="1"/>
  </si>
  <si>
    <t>■中学校理科DVD全１５巻</t>
    <rPh sb="4" eb="6">
      <t>リカ</t>
    </rPh>
    <rPh sb="9" eb="10">
      <t>ゼン</t>
    </rPh>
    <rPh sb="12" eb="13">
      <t>カン</t>
    </rPh>
    <phoneticPr fontId="1"/>
  </si>
  <si>
    <t>１，身のまわりの光・音による現象</t>
  </si>
  <si>
    <t>２，植物のくらしとなかま</t>
  </si>
  <si>
    <t>３，地震と火山</t>
  </si>
  <si>
    <t>４，大地のでき方と変動</t>
  </si>
  <si>
    <t>５，化学変化と原子・分子</t>
  </si>
  <si>
    <t>６，動物の生活と生物の進化</t>
  </si>
  <si>
    <t>７，地球の大気と天気の変化</t>
  </si>
  <si>
    <t>８，日本の天気</t>
  </si>
  <si>
    <t>9，化学変化とイオン</t>
  </si>
  <si>
    <t>１０，生物のふえ方と遺伝</t>
  </si>
  <si>
    <t>１１，地球と宇宙①　～地球とその外側の天体～</t>
  </si>
  <si>
    <t>１２，地球と宇宙②　～地球の運動と天体の動き～</t>
  </si>
  <si>
    <t>１３，自然環境と科学技術</t>
  </si>
  <si>
    <t>１４，放射線とは何か　～性質と利用～</t>
    <rPh sb="3" eb="6">
      <t>ホウシャセン</t>
    </rPh>
    <phoneticPr fontId="1"/>
  </si>
  <si>
    <t>１５，自然災害とその備え　～自然災害を知り，防災・減災に活かそう～</t>
  </si>
  <si>
    <t>ＤＶＤ</t>
    <phoneticPr fontId="1"/>
  </si>
  <si>
    <t>教育芸術社</t>
    <rPh sb="0" eb="2">
      <t>キョウイク</t>
    </rPh>
    <rPh sb="2" eb="4">
      <t>ゲイジュツ</t>
    </rPh>
    <rPh sb="4" eb="5">
      <t>シャ</t>
    </rPh>
    <phoneticPr fontId="1"/>
  </si>
  <si>
    <t>和楽器ガイドＤＶＤ　[和太鼓・筝・三味線・篠笛・尺八]</t>
    <rPh sb="0" eb="3">
      <t>ワガッキ</t>
    </rPh>
    <rPh sb="11" eb="12">
      <t>ワ</t>
    </rPh>
    <rPh sb="12" eb="14">
      <t>ダイコ</t>
    </rPh>
    <rPh sb="15" eb="16">
      <t>ソウ</t>
    </rPh>
    <rPh sb="17" eb="20">
      <t>シャミセン</t>
    </rPh>
    <rPh sb="21" eb="23">
      <t>シノブエ</t>
    </rPh>
    <rPh sb="24" eb="26">
      <t>シャクハチ</t>
    </rPh>
    <phoneticPr fontId="2"/>
  </si>
  <si>
    <t>音楽鑑賞ＤＶＤ　日本の伝統芸能編</t>
    <rPh sb="0" eb="2">
      <t>オンガク</t>
    </rPh>
    <rPh sb="2" eb="4">
      <t>カンショウ</t>
    </rPh>
    <rPh sb="8" eb="10">
      <t>ニホン</t>
    </rPh>
    <rPh sb="11" eb="13">
      <t>デントウ</t>
    </rPh>
    <rPh sb="13" eb="15">
      <t>ゲイノウ</t>
    </rPh>
    <rPh sb="15" eb="16">
      <t>ヘン</t>
    </rPh>
    <phoneticPr fontId="2"/>
  </si>
  <si>
    <t>橋本祥路～合唱の心を伝える～　中学校版</t>
    <rPh sb="0" eb="2">
      <t>ハシモト</t>
    </rPh>
    <rPh sb="2" eb="3">
      <t>ショウ</t>
    </rPh>
    <rPh sb="3" eb="4">
      <t>ジ</t>
    </rPh>
    <rPh sb="5" eb="7">
      <t>ガッショウ</t>
    </rPh>
    <rPh sb="8" eb="9">
      <t>ココロ</t>
    </rPh>
    <rPh sb="10" eb="11">
      <t>ツタ</t>
    </rPh>
    <rPh sb="15" eb="18">
      <t>チュウガッコウ</t>
    </rPh>
    <rPh sb="18" eb="19">
      <t>バン</t>
    </rPh>
    <phoneticPr fontId="1"/>
  </si>
  <si>
    <t>作曲家ポートレート集[肖像画・肖像写真]　基本セット</t>
    <rPh sb="0" eb="3">
      <t>サッキョクカ</t>
    </rPh>
    <rPh sb="9" eb="10">
      <t>シュウ</t>
    </rPh>
    <rPh sb="11" eb="14">
      <t>ショウゾウガ</t>
    </rPh>
    <rPh sb="15" eb="17">
      <t>ショウゾウ</t>
    </rPh>
    <rPh sb="17" eb="19">
      <t>シャシン</t>
    </rPh>
    <rPh sb="21" eb="23">
      <t>キホン</t>
    </rPh>
    <phoneticPr fontId="2"/>
  </si>
  <si>
    <t>作曲家ポートレート集[肖像画・肖像写真]　　オプションセット</t>
    <rPh sb="0" eb="3">
      <t>サッキョクカ</t>
    </rPh>
    <rPh sb="9" eb="10">
      <t>シュウ</t>
    </rPh>
    <rPh sb="11" eb="14">
      <t>ショウゾウガ</t>
    </rPh>
    <rPh sb="15" eb="17">
      <t>ショウゾウ</t>
    </rPh>
    <rPh sb="17" eb="19">
      <t>シャシン</t>
    </rPh>
    <phoneticPr fontId="2"/>
  </si>
  <si>
    <t>MY　ＳＯＮＧ　５訂版　CD　上巻</t>
    <rPh sb="9" eb="10">
      <t>テイ</t>
    </rPh>
    <rPh sb="10" eb="11">
      <t>バン</t>
    </rPh>
    <rPh sb="15" eb="17">
      <t>ジョウカン</t>
    </rPh>
    <phoneticPr fontId="1"/>
  </si>
  <si>
    <t>MY　ＳＯＮＧ　５訂版　CD　下巻</t>
    <rPh sb="9" eb="10">
      <t>テイ</t>
    </rPh>
    <rPh sb="10" eb="11">
      <t>バン</t>
    </rPh>
    <rPh sb="15" eb="16">
      <t>シタ</t>
    </rPh>
    <rPh sb="16" eb="17">
      <t>カン</t>
    </rPh>
    <phoneticPr fontId="1"/>
  </si>
  <si>
    <t>Ｎｅｗ　Ｃｈｏｒｕｓ　Ｆｒｉｅｎｄｓ　６訂版　CD　上巻</t>
    <rPh sb="20" eb="21">
      <t>テイ</t>
    </rPh>
    <rPh sb="21" eb="22">
      <t>バン</t>
    </rPh>
    <rPh sb="26" eb="28">
      <t>ジョウカン</t>
    </rPh>
    <phoneticPr fontId="1"/>
  </si>
  <si>
    <t>Ｎｅｗ　Ｃｈｏｒｕｓ　Ｆｒｉｅｎｄｓ　６訂版　CD　下巻</t>
    <rPh sb="20" eb="21">
      <t>テイ</t>
    </rPh>
    <rPh sb="21" eb="22">
      <t>バン</t>
    </rPh>
    <rPh sb="26" eb="27">
      <t>シタ</t>
    </rPh>
    <rPh sb="27" eb="28">
      <t>カン</t>
    </rPh>
    <phoneticPr fontId="1"/>
  </si>
  <si>
    <t>Ｓｕｐｅｒ　Ｃｈｏｒｕｓ　ＣＤ　上巻</t>
    <rPh sb="16" eb="18">
      <t>ジョウカン</t>
    </rPh>
    <phoneticPr fontId="1"/>
  </si>
  <si>
    <t>Ｓｕｐｅｒ　Ｃｈｏｒｕｓ　ＣＤ　下巻</t>
    <rPh sb="16" eb="18">
      <t>ゲカン</t>
    </rPh>
    <phoneticPr fontId="1"/>
  </si>
  <si>
    <t>ＴＯＭＯＲＲＲＯＷ　４訂版</t>
    <rPh sb="11" eb="12">
      <t>テイ</t>
    </rPh>
    <rPh sb="12" eb="13">
      <t>バン</t>
    </rPh>
    <phoneticPr fontId="1"/>
  </si>
  <si>
    <t>Ｃｈｏｒｕｓ　ＯＮＴＡ　Ｖｏｌ.２２</t>
    <phoneticPr fontId="1"/>
  </si>
  <si>
    <t>平成２８年度改訂　中学生の音楽鑑賞　第１巻　１年－１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rPh sb="23" eb="24">
      <t>ネン</t>
    </rPh>
    <phoneticPr fontId="1"/>
  </si>
  <si>
    <t>平成２８年度改訂　中学生の音楽鑑賞　第２巻　１年－２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rPh sb="23" eb="24">
      <t>ネン</t>
    </rPh>
    <phoneticPr fontId="1"/>
  </si>
  <si>
    <t>平成２８年度改訂　中学生の音楽鑑賞　第３巻　１年－３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rPh sb="23" eb="24">
      <t>ネン</t>
    </rPh>
    <phoneticPr fontId="1"/>
  </si>
  <si>
    <t>平成２８年度改訂　中学生の音楽鑑賞　第４巻　２・３年上－１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rPh sb="25" eb="26">
      <t>ネン</t>
    </rPh>
    <rPh sb="26" eb="27">
      <t>ジョウ</t>
    </rPh>
    <phoneticPr fontId="1"/>
  </si>
  <si>
    <t>平成２８年度改訂　中学生の音楽鑑賞　第５巻　２・３年上－２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phoneticPr fontId="1"/>
  </si>
  <si>
    <t>平成２８年度改訂　中学生の音楽鑑賞　第６巻　２・３年上－３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phoneticPr fontId="1"/>
  </si>
  <si>
    <t>平成２８年度改訂　中学生の音楽鑑賞　第７巻　２・３年上－４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phoneticPr fontId="1"/>
  </si>
  <si>
    <t>平成２８年度改訂　中学生の音楽鑑賞　第８巻　２・３年上下共通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rPh sb="27" eb="28">
      <t>ゲ</t>
    </rPh>
    <rPh sb="28" eb="30">
      <t>キョウツウ</t>
    </rPh>
    <phoneticPr fontId="1"/>
  </si>
  <si>
    <t>平成２８年度改訂　中学生の音楽鑑賞　第９巻　２・３年下－１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0" eb="21">
      <t>カン</t>
    </rPh>
    <rPh sb="26" eb="27">
      <t>ゲ</t>
    </rPh>
    <phoneticPr fontId="1"/>
  </si>
  <si>
    <t>平成２８年度改訂　中学生の音楽鑑賞　第１０巻　２・３年下－２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1" eb="22">
      <t>カン</t>
    </rPh>
    <phoneticPr fontId="1"/>
  </si>
  <si>
    <t>平成２８年度改訂　中学生の音楽鑑賞　第１１巻　２・３年下－３　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1" eb="22">
      <t>カン</t>
    </rPh>
    <phoneticPr fontId="1"/>
  </si>
  <si>
    <t>平成２８年度改訂　中学生の音楽鑑賞　第１２巻　２・３年下－４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1" eb="22">
      <t>カン</t>
    </rPh>
    <phoneticPr fontId="1"/>
  </si>
  <si>
    <t>平成２８年度改訂　中学生の音楽鑑賞　第１３巻　器楽編１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1" eb="22">
      <t>カン</t>
    </rPh>
    <rPh sb="23" eb="25">
      <t>キガク</t>
    </rPh>
    <rPh sb="25" eb="26">
      <t>ヘン</t>
    </rPh>
    <phoneticPr fontId="1"/>
  </si>
  <si>
    <t>平成２８年度改訂　中学生の音楽鑑賞　第１４巻　器楽編２</t>
    <rPh sb="0" eb="2">
      <t>ヘイセイ</t>
    </rPh>
    <rPh sb="4" eb="6">
      <t>ネンド</t>
    </rPh>
    <rPh sb="6" eb="8">
      <t>カイテイ</t>
    </rPh>
    <rPh sb="9" eb="11">
      <t>チュウガク</t>
    </rPh>
    <rPh sb="11" eb="12">
      <t>セイ</t>
    </rPh>
    <rPh sb="13" eb="15">
      <t>オンガク</t>
    </rPh>
    <rPh sb="15" eb="17">
      <t>カンショウ</t>
    </rPh>
    <rPh sb="18" eb="19">
      <t>ダイ</t>
    </rPh>
    <rPh sb="21" eb="22">
      <t>カン</t>
    </rPh>
    <rPh sb="23" eb="25">
      <t>キガク</t>
    </rPh>
    <rPh sb="25" eb="26">
      <t>ヘン</t>
    </rPh>
    <phoneticPr fontId="1"/>
  </si>
  <si>
    <t>開隆堂出版</t>
    <rPh sb="0" eb="3">
      <t>カイリュウドウ</t>
    </rPh>
    <rPh sb="3" eb="5">
      <t>シュッパン</t>
    </rPh>
    <phoneticPr fontId="1"/>
  </si>
  <si>
    <t>光村図書出版</t>
    <phoneticPr fontId="1"/>
  </si>
  <si>
    <t>指導者用　光村「美術デジタル教材」わくわく美術室【DVD版】1年契約版</t>
    <rPh sb="0" eb="4">
      <t>シドウシャヨウ</t>
    </rPh>
    <rPh sb="5" eb="7">
      <t>ミツムラ</t>
    </rPh>
    <rPh sb="8" eb="10">
      <t>ビジュツ</t>
    </rPh>
    <rPh sb="14" eb="16">
      <t>キョウザイ</t>
    </rPh>
    <rPh sb="21" eb="24">
      <t>ビジュツシツ</t>
    </rPh>
    <rPh sb="28" eb="29">
      <t>バン</t>
    </rPh>
    <rPh sb="31" eb="32">
      <t>ネン</t>
    </rPh>
    <rPh sb="32" eb="34">
      <t>ケイヤク</t>
    </rPh>
    <rPh sb="34" eb="35">
      <t>バン</t>
    </rPh>
    <phoneticPr fontId="1"/>
  </si>
  <si>
    <t>指導者用　光村「美術デジタル教材」わくわく美術室【DVD版】5年契約版</t>
    <rPh sb="0" eb="4">
      <t>シドウシャヨウ</t>
    </rPh>
    <rPh sb="5" eb="7">
      <t>ミツムラ</t>
    </rPh>
    <rPh sb="8" eb="10">
      <t>ビジュツ</t>
    </rPh>
    <rPh sb="14" eb="16">
      <t>キョウザイ</t>
    </rPh>
    <rPh sb="21" eb="24">
      <t>ビジュツシツ</t>
    </rPh>
    <rPh sb="28" eb="29">
      <t>バン</t>
    </rPh>
    <rPh sb="31" eb="32">
      <t>ネン</t>
    </rPh>
    <rPh sb="32" eb="34">
      <t>ケイヤク</t>
    </rPh>
    <rPh sb="34" eb="35">
      <t>バン</t>
    </rPh>
    <phoneticPr fontId="1"/>
  </si>
  <si>
    <t>中学美術 １ デジタル教科書 【指導者用】 ＤＶＤ－ＲＯＭ ４年契約版</t>
    <rPh sb="0" eb="2">
      <t>チュウガク</t>
    </rPh>
    <rPh sb="2" eb="4">
      <t>ビジュツ</t>
    </rPh>
    <rPh sb="16" eb="19">
      <t>シドウシャ</t>
    </rPh>
    <rPh sb="19" eb="20">
      <t>ヨウ</t>
    </rPh>
    <rPh sb="34" eb="35">
      <t>バン</t>
    </rPh>
    <phoneticPr fontId="1"/>
  </si>
  <si>
    <t>中学美術 ２・３上 デジタル教科書 【指導者用】 ＤＶＤ－ＲＯＭ ４年契約版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phoneticPr fontId="1"/>
  </si>
  <si>
    <t>中学美術 ２・３下 デジタル教科書 【指導者用】 ＤＶＤ－ＲＯＭ ４年契約版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phoneticPr fontId="1"/>
  </si>
  <si>
    <t>中学美術 １ デジタル教科書 【指導者用】 ＤＶＤ－ＲＯＭ １年契約版</t>
    <rPh sb="0" eb="2">
      <t>チュウガク</t>
    </rPh>
    <rPh sb="2" eb="4">
      <t>ビジュツ</t>
    </rPh>
    <rPh sb="16" eb="19">
      <t>シドウシャ</t>
    </rPh>
    <rPh sb="19" eb="20">
      <t>ヨウ</t>
    </rPh>
    <rPh sb="34" eb="35">
      <t>バン</t>
    </rPh>
    <phoneticPr fontId="1"/>
  </si>
  <si>
    <t>中学美術 ２・３上 デジタル教科書 【指導者用】 ＤＶＤ－ＲＯＭ １年契約版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phoneticPr fontId="1"/>
  </si>
  <si>
    <t>中学美術 ２・３下 デジタル教科書 【指導者用】 ＤＶＤ－ＲＯＭ １年契約版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phoneticPr fontId="1"/>
  </si>
  <si>
    <t>デジタル教材　色彩入門　1ライセンス版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1"/>
  </si>
  <si>
    <t>デジタル教材　色彩入門　小・中・高校向けフリーライセンス版</t>
    <rPh sb="4" eb="6">
      <t>キョウザイ</t>
    </rPh>
    <rPh sb="7" eb="9">
      <t>シキサイ</t>
    </rPh>
    <rPh sb="9" eb="11">
      <t>ニュウモン</t>
    </rPh>
    <rPh sb="12" eb="13">
      <t>ショウ</t>
    </rPh>
    <rPh sb="14" eb="15">
      <t>ナカ</t>
    </rPh>
    <rPh sb="16" eb="18">
      <t>コウコウ</t>
    </rPh>
    <rPh sb="18" eb="19">
      <t>ム</t>
    </rPh>
    <rPh sb="28" eb="29">
      <t>バン</t>
    </rPh>
    <phoneticPr fontId="1"/>
  </si>
  <si>
    <t>NEW VS　中学校保健体育　保健編 ① 応急処置</t>
  </si>
  <si>
    <t>NEW VS　中学校保健体育　保健編 ② 心肺蘇生法</t>
  </si>
  <si>
    <t>NEW VS　中学校保健体育　保健編 ③ 生殖機能の成熟と異性の尊重</t>
  </si>
  <si>
    <t>NEW VS　中学校保健体育　保健編 ④ 心の健康</t>
  </si>
  <si>
    <t>NEW VS　中学校保健体育　保健編 ⑤ 環境への適応能力</t>
  </si>
  <si>
    <t>NEW VS　中学校保健体育　保健編 ⑥ 生活に伴う廃棄物の衛生的管理</t>
  </si>
  <si>
    <t>NEW VS　中学校保健体育　保健編 ⑦ 交通事故の発生要因と回避</t>
  </si>
  <si>
    <t>NEW VS　中学校保健体育　保健編 ⑧ 犯罪被害の防止</t>
  </si>
  <si>
    <t>NEW VS　中学校保健体育　保健編 ⑨ 感染症の原因と予防</t>
  </si>
  <si>
    <t>NEW VS　中学校保健体育　保健編 ⑩ 保健，医療機関，医薬品の利用</t>
  </si>
  <si>
    <t>NEW VS　中学校保健体育　体育編 ⑦ ダンス１ 創作ダンスⅠ</t>
  </si>
  <si>
    <t>NEW VS　中学校保健体育　体育編 ⑧ ダンス２ 創作ダンスⅡ</t>
  </si>
  <si>
    <t>NEW VS　中学校保健体育　体育編 ⑨ ダンス３ 現代的なリズムのダンスⅠ</t>
  </si>
  <si>
    <t>NEW VS　中学校保健体育　体育編 ⑩ ダンス４ 現代的なリズムのダンスⅡ</t>
  </si>
  <si>
    <t>ＮＨＫ ＤＶＤ 地震防災DVD 大地震と津波に備える</t>
  </si>
  <si>
    <t>映像データベースＰＣ版中学校保健体育</t>
    <rPh sb="0" eb="2">
      <t>エイゾウ</t>
    </rPh>
    <rPh sb="10" eb="11">
      <t>バン</t>
    </rPh>
    <rPh sb="11" eb="14">
      <t>チュウガッコウ</t>
    </rPh>
    <rPh sb="14" eb="16">
      <t>ホケン</t>
    </rPh>
    <rPh sb="16" eb="18">
      <t>タイイク</t>
    </rPh>
    <phoneticPr fontId="2"/>
  </si>
  <si>
    <t>喫煙と健康</t>
  </si>
  <si>
    <t>薬物乱用と健康</t>
  </si>
  <si>
    <t>大修館書店</t>
    <rPh sb="0" eb="5">
      <t>タイシュウカンショテン</t>
    </rPh>
    <phoneticPr fontId="1"/>
  </si>
  <si>
    <t>心の健康とストレス対処</t>
    <rPh sb="0" eb="1">
      <t>ココロ</t>
    </rPh>
    <rPh sb="2" eb="4">
      <t>ケンコウ</t>
    </rPh>
    <rPh sb="9" eb="11">
      <t>タイショ</t>
    </rPh>
    <phoneticPr fontId="3"/>
  </si>
  <si>
    <t>食事・運動・休養と健康</t>
    <rPh sb="0" eb="2">
      <t>ショクジ</t>
    </rPh>
    <rPh sb="3" eb="5">
      <t>ウンドウ</t>
    </rPh>
    <rPh sb="6" eb="8">
      <t>キュウヨウ</t>
    </rPh>
    <rPh sb="9" eb="11">
      <t>ケンコウ</t>
    </rPh>
    <phoneticPr fontId="3"/>
  </si>
  <si>
    <t>喫煙と健康</t>
    <rPh sb="0" eb="2">
      <t>キツエン</t>
    </rPh>
    <rPh sb="3" eb="5">
      <t>ケンコウ</t>
    </rPh>
    <phoneticPr fontId="3"/>
  </si>
  <si>
    <t>飲酒と健康</t>
    <rPh sb="0" eb="2">
      <t>インシュ</t>
    </rPh>
    <rPh sb="3" eb="5">
      <t>ケンコウ</t>
    </rPh>
    <phoneticPr fontId="3"/>
  </si>
  <si>
    <t>薬物乱用と健康</t>
    <rPh sb="0" eb="2">
      <t>ヤクブツ</t>
    </rPh>
    <rPh sb="2" eb="4">
      <t>ランヨウ</t>
    </rPh>
    <rPh sb="5" eb="7">
      <t>ケンコウ</t>
    </rPh>
    <phoneticPr fontId="3"/>
  </si>
  <si>
    <t>性感染症・エイズとその予防</t>
    <rPh sb="0" eb="1">
      <t>セイ</t>
    </rPh>
    <rPh sb="1" eb="4">
      <t>カンセンショウ</t>
    </rPh>
    <rPh sb="11" eb="13">
      <t>ヨボウ</t>
    </rPh>
    <phoneticPr fontId="3"/>
  </si>
  <si>
    <t>デジタル教科書　新・中学保健体育</t>
    <rPh sb="8" eb="9">
      <t>シン</t>
    </rPh>
    <rPh sb="10" eb="12">
      <t>チュウガク</t>
    </rPh>
    <rPh sb="12" eb="14">
      <t>ホケン</t>
    </rPh>
    <rPh sb="14" eb="16">
      <t>タイイク</t>
    </rPh>
    <phoneticPr fontId="1"/>
  </si>
  <si>
    <t>中学校体育実技映像クリップ集</t>
    <rPh sb="0" eb="1">
      <t>ナカ</t>
    </rPh>
    <rPh sb="5" eb="7">
      <t>ジツギ</t>
    </rPh>
    <phoneticPr fontId="1"/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</si>
  <si>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1"/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</si>
  <si>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1"/>
  </si>
  <si>
    <t>環境と適応能力</t>
    <rPh sb="0" eb="2">
      <t>カンキョウ</t>
    </rPh>
    <rPh sb="3" eb="5">
      <t>テキオウ</t>
    </rPh>
    <rPh sb="5" eb="7">
      <t>ノウリョク</t>
    </rPh>
    <phoneticPr fontId="1"/>
  </si>
  <si>
    <t>文化としてのスポーツ</t>
    <rPh sb="0" eb="2">
      <t>ブンカ</t>
    </rPh>
    <phoneticPr fontId="1"/>
  </si>
  <si>
    <t>知って防ごう！感染症シリーズ　全２巻</t>
    <rPh sb="0" eb="1">
      <t>シ</t>
    </rPh>
    <rPh sb="3" eb="4">
      <t>フセ</t>
    </rPh>
    <rPh sb="7" eb="10">
      <t>カンセンショウ</t>
    </rPh>
    <phoneticPr fontId="1"/>
  </si>
  <si>
    <t>どうしておこるの？感染症</t>
    <phoneticPr fontId="1"/>
  </si>
  <si>
    <t>今からやろう！生活習慣病の予防</t>
    <rPh sb="0" eb="1">
      <t>イマ</t>
    </rPh>
    <rPh sb="7" eb="9">
      <t>セイカツ</t>
    </rPh>
    <rPh sb="9" eb="11">
      <t>シュウカン</t>
    </rPh>
    <rPh sb="11" eb="12">
      <t>ビョウ</t>
    </rPh>
    <rPh sb="13" eb="15">
      <t>ヨボウ</t>
    </rPh>
    <phoneticPr fontId="1"/>
  </si>
  <si>
    <t>中学生からの生活習慣病予防シリーズ　全２巻</t>
    <rPh sb="18" eb="19">
      <t>ゼン</t>
    </rPh>
    <rPh sb="20" eb="21">
      <t>カン</t>
    </rPh>
    <phoneticPr fontId="1"/>
  </si>
  <si>
    <t>生活習慣病って何だろう？</t>
  </si>
  <si>
    <t>豊かな心を育てる 性教育シリーズ　全２巻</t>
    <phoneticPr fontId="1"/>
  </si>
  <si>
    <t>生命をつなぐ大人の体へ</t>
    <rPh sb="0" eb="2">
      <t>セイメイ</t>
    </rPh>
    <rPh sb="6" eb="8">
      <t>オトナ</t>
    </rPh>
    <rPh sb="9" eb="10">
      <t>カラダ</t>
    </rPh>
    <phoneticPr fontId="1"/>
  </si>
  <si>
    <t>中学生のための出会いのスキル</t>
    <phoneticPr fontId="1"/>
  </si>
  <si>
    <t>喫煙・飲酒・薬物乱用防止シリーズ　全３巻</t>
    <phoneticPr fontId="1"/>
  </si>
  <si>
    <t>飲酒と健康</t>
    <phoneticPr fontId="1"/>
  </si>
  <si>
    <t>ダンスの基本</t>
    <phoneticPr fontId="1"/>
  </si>
  <si>
    <t>中学校 陸上競技シリーズ　全５巻</t>
    <phoneticPr fontId="1"/>
  </si>
  <si>
    <t>短距離走・リレー</t>
    <phoneticPr fontId="1"/>
  </si>
  <si>
    <t>ハードル走</t>
    <phoneticPr fontId="1"/>
  </si>
  <si>
    <t>長距離走</t>
    <phoneticPr fontId="1"/>
  </si>
  <si>
    <t>走り幅とび</t>
    <phoneticPr fontId="1"/>
  </si>
  <si>
    <t>走り高とび</t>
    <phoneticPr fontId="1"/>
  </si>
  <si>
    <t>中学校 器械運動シリーズ　全４巻</t>
    <phoneticPr fontId="1"/>
  </si>
  <si>
    <t>マット運動</t>
    <phoneticPr fontId="1"/>
  </si>
  <si>
    <t>とび箱運動</t>
    <phoneticPr fontId="1"/>
  </si>
  <si>
    <t>鉄棒運動</t>
    <phoneticPr fontId="1"/>
  </si>
  <si>
    <t>平均台運動</t>
    <phoneticPr fontId="1"/>
  </si>
  <si>
    <t>安全な武道の基本 柔道編</t>
    <phoneticPr fontId="1"/>
  </si>
  <si>
    <t>NEW VS　中学校技術・家庭　①ガイダンス／安全な実習の仕方（技術編）</t>
  </si>
  <si>
    <t>NEW VS　中学校技術・家庭　②材料と加工Ⅰ</t>
  </si>
  <si>
    <t>NEW VS　中学校技術・家庭　③材料と加工Ⅱ</t>
  </si>
  <si>
    <t>NEW VS　中学校技術・家庭　④エネルギー変換Ⅰ</t>
  </si>
  <si>
    <t>NEW VS　中学校技術・家庭　⑤エネルギー変換Ⅱ</t>
  </si>
  <si>
    <t>NEW VS　中学校技術・家庭　⑥生物育成</t>
  </si>
  <si>
    <t>NEW VS　中学校技術・家庭　⑦情報Ⅰ</t>
  </si>
  <si>
    <t>NEW VS　中学校技術・家庭　⑧情報Ⅱ</t>
  </si>
  <si>
    <t>NEW VS　中学校技術・家庭　⑨ガイダンス／安全な実習の仕方（家庭編）</t>
  </si>
  <si>
    <t>NEW VS　中学校技術・家庭　⑩わたしたちの食生活Ⅰ</t>
  </si>
  <si>
    <t>NEW VS　中学校技術・家庭　⑪わたしたちの食生活Ⅱ</t>
  </si>
  <si>
    <t>NEW VS　中学校技術・家庭　⑫わたしたちの衣生活と住生活Ⅰ</t>
  </si>
  <si>
    <t>NEW VS　中学校技術・家庭　⑬わたしたちの衣生活と住生活Ⅱ</t>
  </si>
  <si>
    <t>NEW VS　中学校技術・家庭　⑭家庭と家族関係</t>
  </si>
  <si>
    <t>NEW VS　中学校技術・家庭　⑮幼児の生活と家族</t>
  </si>
  <si>
    <t>NEW VS　中学校技術・家庭　⑯わたしたちの消費生活と環境</t>
  </si>
  <si>
    <t>なるほど発見！日本の食材　Vol.１</t>
  </si>
  <si>
    <t>なるほど発見！日本の食材　Vol.２</t>
  </si>
  <si>
    <t>NEW HEALTHY Ⅴ　基本パッケージ</t>
  </si>
  <si>
    <t>NEW HEALTHY Ⅴ　追加１ライセンス</t>
  </si>
  <si>
    <t>NEW HEALTHY Ⅴ　基本パッケージ＋学校フリーライセンス</t>
  </si>
  <si>
    <t>映像データベースＰＣ版中学校技術・家庭</t>
    <rPh sb="0" eb="2">
      <t>エイゾウ</t>
    </rPh>
    <rPh sb="10" eb="11">
      <t>バン</t>
    </rPh>
    <rPh sb="11" eb="14">
      <t>チュウガッコウ</t>
    </rPh>
    <rPh sb="14" eb="16">
      <t>ギジュツ</t>
    </rPh>
    <rPh sb="17" eb="19">
      <t>カテイ</t>
    </rPh>
    <phoneticPr fontId="2"/>
  </si>
  <si>
    <t>情報モラルとコンピュータ　中学校・高校版</t>
    <rPh sb="0" eb="2">
      <t>ジョウホウ</t>
    </rPh>
    <rPh sb="13" eb="16">
      <t>チュウガッコウ</t>
    </rPh>
    <rPh sb="17" eb="19">
      <t>コウコウ</t>
    </rPh>
    <rPh sb="19" eb="20">
      <t>バン</t>
    </rPh>
    <phoneticPr fontId="5"/>
  </si>
  <si>
    <t>情報モラルとコンピュータ　中学校・高校版　Web配信（１年間）</t>
    <rPh sb="0" eb="2">
      <t>ジョウホウ</t>
    </rPh>
    <rPh sb="13" eb="14">
      <t>チュウ</t>
    </rPh>
    <rPh sb="14" eb="16">
      <t>ガッコウ</t>
    </rPh>
    <rPh sb="17" eb="19">
      <t>コウコウ</t>
    </rPh>
    <rPh sb="19" eb="20">
      <t>バン</t>
    </rPh>
    <phoneticPr fontId="17"/>
  </si>
  <si>
    <t>新刊 教授用セット掛図 家庭分野</t>
    <rPh sb="0" eb="2">
      <t>シンカン</t>
    </rPh>
    <rPh sb="3" eb="6">
      <t>キョウジュヨウ</t>
    </rPh>
    <rPh sb="9" eb="11">
      <t>カケズ</t>
    </rPh>
    <rPh sb="12" eb="14">
      <t>カテイ</t>
    </rPh>
    <rPh sb="14" eb="16">
      <t>ブンヤ</t>
    </rPh>
    <phoneticPr fontId="1"/>
  </si>
  <si>
    <t>食品・栄養かるた</t>
    <rPh sb="0" eb="2">
      <t>ショクヒン</t>
    </rPh>
    <rPh sb="3" eb="5">
      <t>エイヨウ</t>
    </rPh>
    <phoneticPr fontId="1"/>
  </si>
  <si>
    <t>献立カード</t>
    <rPh sb="0" eb="2">
      <t>コンダテ</t>
    </rPh>
    <phoneticPr fontId="1"/>
  </si>
  <si>
    <t>食の実験観察</t>
    <rPh sb="0" eb="1">
      <t>ショク</t>
    </rPh>
    <rPh sb="2" eb="4">
      <t>ジッケン</t>
    </rPh>
    <rPh sb="4" eb="6">
      <t>カンサツ</t>
    </rPh>
    <phoneticPr fontId="1"/>
  </si>
  <si>
    <t>幼児の成長 誕生から幼児期まで</t>
    <rPh sb="0" eb="2">
      <t>ヨウジ</t>
    </rPh>
    <rPh sb="3" eb="5">
      <t>セイチョウ</t>
    </rPh>
    <rPh sb="6" eb="8">
      <t>タンジョウ</t>
    </rPh>
    <rPh sb="10" eb="13">
      <t>ヨウジキ</t>
    </rPh>
    <phoneticPr fontId="1"/>
  </si>
  <si>
    <t>消費者トラブルを防ごう</t>
    <rPh sb="0" eb="3">
      <t>ショウヒシャ</t>
    </rPh>
    <rPh sb="8" eb="9">
      <t>フセ</t>
    </rPh>
    <phoneticPr fontId="1"/>
  </si>
  <si>
    <t>いのちの授業900日　ぶたのＰちゃんと32人の小学生</t>
    <rPh sb="4" eb="6">
      <t>ジュギョウ</t>
    </rPh>
    <rPh sb="9" eb="10">
      <t>ニチ</t>
    </rPh>
    <rPh sb="21" eb="22">
      <t>ニン</t>
    </rPh>
    <rPh sb="23" eb="26">
      <t>ショウガクセイ</t>
    </rPh>
    <phoneticPr fontId="1"/>
  </si>
  <si>
    <t>ＤＶＤアーカイブ　①この小さな手さえあれば　全盲夫婦の子育て日記</t>
    <rPh sb="12" eb="13">
      <t>チイ</t>
    </rPh>
    <rPh sb="15" eb="16">
      <t>テ</t>
    </rPh>
    <rPh sb="22" eb="24">
      <t>ゼンモウ</t>
    </rPh>
    <rPh sb="24" eb="26">
      <t>フウフ</t>
    </rPh>
    <rPh sb="27" eb="29">
      <t>コソダ</t>
    </rPh>
    <rPh sb="30" eb="32">
      <t>ニッキ</t>
    </rPh>
    <phoneticPr fontId="1"/>
  </si>
  <si>
    <t>ＤＶＤアーカイブ　②盲導犬ものがたり</t>
    <rPh sb="10" eb="13">
      <t>モウドウケン</t>
    </rPh>
    <phoneticPr fontId="1"/>
  </si>
  <si>
    <t>ＤＶＤアーカイブ　③手と目で話そう　</t>
    <rPh sb="10" eb="11">
      <t>テ</t>
    </rPh>
    <rPh sb="12" eb="13">
      <t>メ</t>
    </rPh>
    <rPh sb="14" eb="15">
      <t>ハナ</t>
    </rPh>
    <phoneticPr fontId="1"/>
  </si>
  <si>
    <t>ＤＶＤアーカイブ　⑤車いすで街に出てみたら</t>
    <rPh sb="10" eb="11">
      <t>クルマ</t>
    </rPh>
    <rPh sb="14" eb="15">
      <t>マチ</t>
    </rPh>
    <rPh sb="16" eb="17">
      <t>デ</t>
    </rPh>
    <phoneticPr fontId="1"/>
  </si>
  <si>
    <t>ＤＶＤアーカイブ　⑥高齢者と共に生きる</t>
    <rPh sb="10" eb="13">
      <t>コウレイシャ</t>
    </rPh>
    <rPh sb="14" eb="15">
      <t>トモ</t>
    </rPh>
    <rPh sb="16" eb="17">
      <t>イ</t>
    </rPh>
    <phoneticPr fontId="1"/>
  </si>
  <si>
    <t>ＤＶＤアーカイブ　⑦おそろしーい、たばこの話</t>
    <rPh sb="21" eb="22">
      <t>ハナシ</t>
    </rPh>
    <phoneticPr fontId="1"/>
  </si>
  <si>
    <t>ＤＶＤアーカイブ　⑧おそろしーい、おさけの話</t>
    <rPh sb="21" eb="22">
      <t>ハナシ</t>
    </rPh>
    <phoneticPr fontId="1"/>
  </si>
  <si>
    <t>ＤＶＤアーカイブ　⑨きみのまわりにもあるドラッグ</t>
    <phoneticPr fontId="1"/>
  </si>
  <si>
    <t>ＤＶＤアーカイブ　⑩気をつけよう、ダイエット</t>
    <rPh sb="10" eb="11">
      <t>キ</t>
    </rPh>
    <phoneticPr fontId="1"/>
  </si>
  <si>
    <t>DVDアーカイブ　⑪情報端末のわなー若者の性と社会問題ー</t>
    <rPh sb="10" eb="12">
      <t>ジョウホウ</t>
    </rPh>
    <rPh sb="12" eb="14">
      <t>タンマツ</t>
    </rPh>
    <rPh sb="18" eb="20">
      <t>ワカモノ</t>
    </rPh>
    <rPh sb="21" eb="22">
      <t>セイ</t>
    </rPh>
    <rPh sb="23" eb="25">
      <t>シャカイ</t>
    </rPh>
    <rPh sb="25" eb="27">
      <t>モンダイ</t>
    </rPh>
    <phoneticPr fontId="1"/>
  </si>
  <si>
    <t>DVDアーカイブ　⑫性感染症の実態とその予防　　</t>
    <rPh sb="10" eb="14">
      <t>セイカンセンショウ</t>
    </rPh>
    <rPh sb="15" eb="17">
      <t>ジッタイ</t>
    </rPh>
    <rPh sb="20" eb="22">
      <t>ヨボウ</t>
    </rPh>
    <phoneticPr fontId="1"/>
  </si>
  <si>
    <t>DVDアーカイブ　⑬妊娠・出産と避妊・中絶</t>
    <rPh sb="10" eb="12">
      <t>ニンシン</t>
    </rPh>
    <rPh sb="13" eb="15">
      <t>シュッサン</t>
    </rPh>
    <rPh sb="16" eb="18">
      <t>ヒニン</t>
    </rPh>
    <rPh sb="19" eb="21">
      <t>チュウゼツ</t>
    </rPh>
    <phoneticPr fontId="1"/>
  </si>
  <si>
    <t>DVDアーカイブ　⑭性についての討論のために</t>
    <rPh sb="10" eb="11">
      <t>セイ</t>
    </rPh>
    <rPh sb="16" eb="18">
      <t>トウロン</t>
    </rPh>
    <phoneticPr fontId="1"/>
  </si>
  <si>
    <t>DVDアーカイブ　⑮【食物編】塩と食品添加物</t>
    <rPh sb="11" eb="13">
      <t>ショクモツ</t>
    </rPh>
    <rPh sb="13" eb="14">
      <t>ヘン</t>
    </rPh>
    <rPh sb="15" eb="16">
      <t>シオ</t>
    </rPh>
    <rPh sb="17" eb="19">
      <t>ショクヒン</t>
    </rPh>
    <rPh sb="19" eb="22">
      <t>テンカブツ</t>
    </rPh>
    <phoneticPr fontId="1"/>
  </si>
  <si>
    <t>DVDアーカイブ　⑯【被服編】ザ・プロフィール　糸の特徴を知ろう！</t>
    <rPh sb="11" eb="13">
      <t>ヒフク</t>
    </rPh>
    <rPh sb="13" eb="14">
      <t>ヘン</t>
    </rPh>
    <rPh sb="24" eb="25">
      <t>イト</t>
    </rPh>
    <rPh sb="26" eb="28">
      <t>トクチョウ</t>
    </rPh>
    <rPh sb="29" eb="30">
      <t>シ</t>
    </rPh>
    <phoneticPr fontId="1"/>
  </si>
  <si>
    <t>DVDアーカイブ　⑰【住居編】住生活を科学する</t>
    <rPh sb="11" eb="13">
      <t>ジュウキョ</t>
    </rPh>
    <rPh sb="13" eb="14">
      <t>ヘン</t>
    </rPh>
    <rPh sb="15" eb="18">
      <t>ジュウセイカツ</t>
    </rPh>
    <rPh sb="19" eb="21">
      <t>カガク</t>
    </rPh>
    <phoneticPr fontId="1"/>
  </si>
  <si>
    <t>DVDアーカイブ　⑱【環境編】生活と環境</t>
    <rPh sb="11" eb="13">
      <t>カンキョウ</t>
    </rPh>
    <rPh sb="13" eb="14">
      <t>ヘン</t>
    </rPh>
    <rPh sb="15" eb="17">
      <t>セイカツ</t>
    </rPh>
    <rPh sb="18" eb="20">
      <t>カンキョウ</t>
    </rPh>
    <phoneticPr fontId="1"/>
  </si>
  <si>
    <t>安全指導ＤＶＤ　調理編　ほうちょうを安全に使おう／ガスこんろを安全に使おう</t>
    <rPh sb="0" eb="2">
      <t>アンゼン</t>
    </rPh>
    <rPh sb="2" eb="4">
      <t>シドウ</t>
    </rPh>
    <rPh sb="8" eb="10">
      <t>チョウリ</t>
    </rPh>
    <rPh sb="10" eb="11">
      <t>ヘン</t>
    </rPh>
    <rPh sb="18" eb="20">
      <t>アンゼン</t>
    </rPh>
    <rPh sb="21" eb="22">
      <t>ツカ</t>
    </rPh>
    <rPh sb="31" eb="33">
      <t>アンゼン</t>
    </rPh>
    <rPh sb="34" eb="35">
      <t>ツカ</t>
    </rPh>
    <phoneticPr fontId="1"/>
  </si>
  <si>
    <t>環境問題ＤＶＤ１　ごみをへらそう／いのちの水</t>
    <rPh sb="0" eb="2">
      <t>カンキョウ</t>
    </rPh>
    <rPh sb="2" eb="4">
      <t>モンダイ</t>
    </rPh>
    <rPh sb="21" eb="22">
      <t>ミズ</t>
    </rPh>
    <phoneticPr fontId="1"/>
  </si>
  <si>
    <t>環境問題ＤＶＤ２　紙のリサイクル／ペットボトルとびんのリサイクル</t>
    <rPh sb="0" eb="2">
      <t>カンキョウ</t>
    </rPh>
    <rPh sb="2" eb="4">
      <t>モンダイ</t>
    </rPh>
    <rPh sb="9" eb="10">
      <t>カミ</t>
    </rPh>
    <phoneticPr fontId="1"/>
  </si>
  <si>
    <t>ものをつくる技術</t>
    <rPh sb="6" eb="8">
      <t>ギジュツ</t>
    </rPh>
    <phoneticPr fontId="1"/>
  </si>
  <si>
    <t>よい土をつくろうー土の科学</t>
    <rPh sb="2" eb="3">
      <t>ツチ</t>
    </rPh>
    <rPh sb="9" eb="10">
      <t>ツチ</t>
    </rPh>
    <rPh sb="11" eb="13">
      <t>カガク</t>
    </rPh>
    <phoneticPr fontId="1"/>
  </si>
  <si>
    <t>ものづくり　プラスチックの加工</t>
    <rPh sb="13" eb="15">
      <t>カコウ</t>
    </rPh>
    <phoneticPr fontId="1"/>
  </si>
  <si>
    <t>著作権って何？</t>
    <rPh sb="0" eb="3">
      <t>チョサクケン</t>
    </rPh>
    <rPh sb="5" eb="6">
      <t>ナニ</t>
    </rPh>
    <phoneticPr fontId="1"/>
  </si>
  <si>
    <t>●</t>
    <phoneticPr fontId="1"/>
  </si>
  <si>
    <t>ＮＥＷ　ＨＯＲＩＺＯＮ　ピクチャーカード　１</t>
    <phoneticPr fontId="1"/>
  </si>
  <si>
    <t>ＮＥＷ　ＨＯＲＩＺＯＮ　ピクチャーカード　２</t>
    <phoneticPr fontId="1"/>
  </si>
  <si>
    <t>ＮＥＷ　ＨＯＲＩＺＯＮ　ピクチャーカード　３</t>
    <phoneticPr fontId="1"/>
  </si>
  <si>
    <t>ＮＥＷ　ＨＯＲＩＺＯＮ　フラッシュカード　１</t>
    <phoneticPr fontId="1"/>
  </si>
  <si>
    <t>ＮＥＷ　ＨＯＲＩＺＯＮ　フラッシュカード　２</t>
  </si>
  <si>
    <t>ＮＥＷ　ＨＯＲＩＺＯＮ　フラッシュカード　３</t>
  </si>
  <si>
    <t>ＣＤ</t>
    <phoneticPr fontId="1"/>
  </si>
  <si>
    <t>ＮＥＷ　ＨＯＲＩＺＯＮ　指導用ＣＤ　１</t>
    <rPh sb="12" eb="15">
      <t>シドウヨウ</t>
    </rPh>
    <phoneticPr fontId="1"/>
  </si>
  <si>
    <t>ＮＥＷ　ＨＯＲＩＺＯＮ　指導用ＣＤ　２</t>
    <rPh sb="12" eb="15">
      <t>シドウヨウ</t>
    </rPh>
    <phoneticPr fontId="1"/>
  </si>
  <si>
    <t>ＮＥＷ　ＨＯＲＩＺＯＮ　指導用ＣＤ　３</t>
    <rPh sb="12" eb="15">
      <t>シドウヨウ</t>
    </rPh>
    <phoneticPr fontId="1"/>
  </si>
  <si>
    <t>NEW VS　NEW HORIZON　1年　① Hi, English！</t>
    <phoneticPr fontId="1"/>
  </si>
  <si>
    <t>NEW VS　NEW HORIZON　1年　② Unit 0アルファベット</t>
  </si>
  <si>
    <t>NEW VS　NEW HORIZON　1年　③ Unit 1はじめまして</t>
  </si>
  <si>
    <t>NEW VS　NEW HORIZON　1年　④ Unit 2学校で</t>
  </si>
  <si>
    <t>NEW VS　NEW HORIZON　1年　⑤ Unit 3わたしの好きなこと</t>
  </si>
  <si>
    <t>NEW VS　NEW HORIZON　1年　⑥ Unit 4ホームパーティー</t>
  </si>
  <si>
    <t>NEW VS　NEW HORIZON　1年　⑦ Unit 5学校の文化祭</t>
  </si>
  <si>
    <t>NEW VS　NEW HORIZON　1年　⑧ Unit 6オーストラリアの兄</t>
  </si>
  <si>
    <t>NEW VS　NEW HORIZON　1年　⑨ Unit 7ブラジルから来たサッカーコーチ</t>
  </si>
  <si>
    <t>NEW VS　NEW HORIZON　1年　⑩ Unit 8イギリスの本</t>
  </si>
  <si>
    <t>NEW VS　NEW HORIZON　1年　⑪ Unit 9チャイナタウンへ行こう</t>
  </si>
  <si>
    <t>NEW VS　NEW HORIZON　1年　⑫ Unit 10あこがれのボストン</t>
  </si>
  <si>
    <t>NEW VS　NEW HORIZON　1年　⑬ Unit 11思い出の一年</t>
  </si>
  <si>
    <t>NEW VS　NEW HORIZON　1年　⑭ Let's Read　The Restaurant with Many Orders</t>
  </si>
  <si>
    <t>NEW VS　NEW HORIZON　1年　⑯ Daily Scene  4.ウェブサイト　5.道案内</t>
  </si>
  <si>
    <t>NEW VS　NEW HORIZON　1年　⑰ Daily Scene  6.ちょっとお願い　7.絵はがき</t>
  </si>
  <si>
    <t>NEW VS　NEW HORIZON　２年　① Unit 0My Spring Vacation</t>
  </si>
  <si>
    <t>NEW VS　NEW HORIZON　２年　② Unit 1A Friend in a Sister School</t>
  </si>
  <si>
    <t>NEW VS　NEW HORIZON　２年　③ Unit 2A Trip to the U.K.</t>
  </si>
  <si>
    <t>NEW VS　NEW HORIZON　２年　④ Unit 3Career Day</t>
  </si>
  <si>
    <t>NEW VS　NEW HORIZON　２年　⑤ Unit 4Homestay in the United States</t>
  </si>
  <si>
    <t>NEW VS　NEW HORIZON　２年　⑥ Unit 5Universal Design</t>
  </si>
  <si>
    <t>NEW VS　NEW HORIZON　２年　⑦ Unit 6Rakugo in English</t>
  </si>
  <si>
    <t>NEW VS　NEW HORIZON　２年　⑧ Unit 7The Movie Dolphin Tale</t>
  </si>
  <si>
    <t>NEW VS　NEW HORIZON　２年　⑨ Let's Read 1The Carpenter's Gift</t>
  </si>
  <si>
    <t>NEW VS　NEW HORIZON　２年　⑩ Let's Read 2Try to Be the Only One</t>
  </si>
  <si>
    <t>NEW VS　NEW HORIZON　２年　⑪ Let's Read 3Cooking with the Sun</t>
  </si>
  <si>
    <t>NEW VS　NEW HORIZON　２年　⑫ Daily Scene　1.日記　2.ていねいにお願い　3.メール</t>
  </si>
  <si>
    <t>NEW VS　NEW HORIZON　２年　⑬ Daily Scene　4.電話の会話　5.道案内</t>
  </si>
  <si>
    <t>NEW VS　NEW HORIZON　２年　⑭ Daily Scene　6.詩　7.買い物</t>
  </si>
  <si>
    <t>NEW VS　NEW HORIZON　３年　① Unit 0Countries around the World</t>
  </si>
  <si>
    <t>NEW VS　NEW HORIZON　３年　② Unit 1Pop Culture Then and Now</t>
  </si>
  <si>
    <t>NEW VS　NEW HORIZON　３年　③ Unit 2From the Other Side of the Earth</t>
  </si>
  <si>
    <t>NEW VS　NEW HORIZON　３年　④ Unit 3Fair Trade Event</t>
  </si>
  <si>
    <t>NEW VS　NEW HORIZON　３年　⑤ Unit 4To Our Future Generations</t>
  </si>
  <si>
    <t>NEW VS　NEW HORIZON　３年　⑥ Unit 5Living with Robots - For or Against</t>
  </si>
  <si>
    <t>NEW VS　NEW HORIZON　３年　⑦ Unit 6Striving for a Better World</t>
  </si>
  <si>
    <t>NEW VS　NEW HORIZON　３年　⑧ Let's Read 1A Mother's Lullaby</t>
  </si>
  <si>
    <t>NEW VS　NEW HORIZON　３年　⑨ Let's Read 2The Green Door</t>
  </si>
  <si>
    <t>NEW VS　NEW HORIZON　３年　⑩ Let's Read 3An Artist in the Arctic</t>
  </si>
  <si>
    <t>NEW VS　NEW HORIZON　３年　⑪ Daily Scene　1.食事の会話　2.手紙　3.さそい</t>
  </si>
  <si>
    <t>NEW VS　NEW HORIZON　３年　⑫ Daily Scene　4.道案内　5.電話の会話　6.レポート</t>
  </si>
  <si>
    <t>NEW VS　NEW HORIZON　Ｄａｉｌｙ　Ｓｃｅｎｅ １～３年</t>
  </si>
  <si>
    <t>中学校デジタル教科書　ＮＥＷ　ＨＯＲＩＺＯＮ　１年</t>
  </si>
  <si>
    <t>中学校デジタル教科書　ＮＥＷ　ＨＯＲＩＺＯＮ　２年</t>
  </si>
  <si>
    <t>中学校デジタル教科書　ＮＥＷ　ＨＯＲＩＺＯＮ　３年</t>
  </si>
  <si>
    <t>中学校デジタル教科書　ＮＥＷ　ＨＯＲＩＺＯＮ　セット</t>
  </si>
  <si>
    <t>中学校デジタル教科書　ＮＥＷ　ＨＯＲＩＺＯＮ　１年　指導者用＋学習者用</t>
  </si>
  <si>
    <t>中学校デジタル教科書　ＮＥＷ　ＨＯＲＩＺＯＮ　２年　指導者用＋学習者用</t>
  </si>
  <si>
    <t>中学校デジタル教科書　ＮＥＷ　ＨＯＲＩＺＯＮ　３年　指導者用＋学習者用</t>
  </si>
  <si>
    <t>中学校デジタル教科書　ＮＥＷ　ＨＯＲＩＺＯＮ　セット　指導者用＋学習者用</t>
  </si>
  <si>
    <t>英文法データベース</t>
    <rPh sb="0" eb="3">
      <t>エイブンポウ</t>
    </rPh>
    <phoneticPr fontId="5"/>
  </si>
  <si>
    <t>英文法データベース　Web配信（１年間）</t>
    <rPh sb="0" eb="3">
      <t>エイブンポウ</t>
    </rPh>
    <phoneticPr fontId="17"/>
  </si>
  <si>
    <t>映像データベースＰＣ版NEW　HORIZON</t>
    <rPh sb="0" eb="2">
      <t>エイゾウ</t>
    </rPh>
    <rPh sb="10" eb="11">
      <t>バン</t>
    </rPh>
    <phoneticPr fontId="2"/>
  </si>
  <si>
    <t>問題データベース　中学校英語　１年間契約</t>
    <rPh sb="0" eb="2">
      <t>モンダイ</t>
    </rPh>
    <rPh sb="9" eb="12">
      <t>チュウガッコウ</t>
    </rPh>
    <rPh sb="12" eb="14">
      <t>エイゴ</t>
    </rPh>
    <rPh sb="16" eb="18">
      <t>ネンカン</t>
    </rPh>
    <rPh sb="18" eb="20">
      <t>ケイヤク</t>
    </rPh>
    <phoneticPr fontId="5"/>
  </si>
  <si>
    <t>問題データベース　中学校英語　５年間契約</t>
    <rPh sb="0" eb="2">
      <t>モンダイ</t>
    </rPh>
    <rPh sb="9" eb="12">
      <t>チュウガッコウ</t>
    </rPh>
    <rPh sb="12" eb="14">
      <t>エイゴ</t>
    </rPh>
    <rPh sb="16" eb="18">
      <t>ネンカン</t>
    </rPh>
    <rPh sb="18" eb="20">
      <t>ケイヤク</t>
    </rPh>
    <phoneticPr fontId="5"/>
  </si>
  <si>
    <t>デイリー英単語　あら・かるた　基本語96カラーカード　指導用セット</t>
    <rPh sb="4" eb="7">
      <t>エイタンゴ</t>
    </rPh>
    <rPh sb="15" eb="17">
      <t>キホン</t>
    </rPh>
    <rPh sb="17" eb="18">
      <t>ゴ</t>
    </rPh>
    <rPh sb="27" eb="30">
      <t>シドウヨウ</t>
    </rPh>
    <phoneticPr fontId="1"/>
  </si>
  <si>
    <t>デイリー英単語　あら・かるた　基本語96カラーカード 廉価版スクールセット</t>
    <rPh sb="4" eb="7">
      <t>エイタンゴ</t>
    </rPh>
    <rPh sb="15" eb="17">
      <t>キホン</t>
    </rPh>
    <rPh sb="17" eb="18">
      <t>ゴ</t>
    </rPh>
    <rPh sb="27" eb="29">
      <t>レンカ</t>
    </rPh>
    <rPh sb="29" eb="30">
      <t>バン</t>
    </rPh>
    <phoneticPr fontId="1"/>
  </si>
  <si>
    <t>NEW　CROWN　ENGLISH　SERIES　1　New Edition　    ピクチャーカード</t>
    <phoneticPr fontId="1"/>
  </si>
  <si>
    <t>NEW　CROWN　ENGLISH　SERIES　2　New Edition　    ピクチャーカード</t>
  </si>
  <si>
    <t>NEW　CROWN　ENGLISH　SERIES　3　New Edition　    ピクチャーカード</t>
  </si>
  <si>
    <t>NEW　CROWN　ENGLISH　SERIES　1　New Edition　    フラッシュカード</t>
    <phoneticPr fontId="1"/>
  </si>
  <si>
    <t>NEW　CROWN　ENGLISH　SERIES　2　New Edition　    フラッシュカード</t>
  </si>
  <si>
    <t>NEW　CROWN　ENGLISH　SERIES　3　New Edition　    フラッシュカード</t>
  </si>
  <si>
    <t>NEW VS　中学校道徳　①二度と通らない旅人</t>
  </si>
  <si>
    <t>NEW VS　中学校道徳　②足袋の季節　　　　　　　　</t>
  </si>
  <si>
    <t>NEW VS　中学校道徳　③僕は生きる　　　　　　　　</t>
  </si>
  <si>
    <t>NEW VS　中学校道徳　④吾一と京造　　　　　　　　</t>
  </si>
  <si>
    <t>NEW VS　中学校道徳　⑤六千人の命のビザ　　</t>
  </si>
  <si>
    <t>NEW VS　中学校道徳　⑥改心　　　　　　　　　　　　　　</t>
  </si>
  <si>
    <t>NEW VS　中学校道徳　⑦青の洞門　　　　　　　　　　</t>
  </si>
  <si>
    <t>NEW VS　中学校道徳　⑧走れメロス　　　　　　　　</t>
  </si>
  <si>
    <t>NEW VS　中学校道徳　⑨くもの糸　　　　　　　　　　</t>
  </si>
  <si>
    <t>NEW VS　中学校道徳　⑩最後のひと葉　　　　　　</t>
  </si>
  <si>
    <t>NEW VS　中学校道徳　⑪杜子春　　　　　　　　　　　　</t>
  </si>
  <si>
    <t>NEW VS　中学校道徳　⑫たんぽぽの金メダル</t>
  </si>
  <si>
    <t>NEW VS　中学校道徳　⑬にんげんってなんだろう</t>
  </si>
  <si>
    <t>NEW VS　中学校道徳　⑭どろんこサブウ</t>
  </si>
  <si>
    <t>NEW VS　中学校道徳　⑮良心とのたたかい</t>
  </si>
  <si>
    <t>NEW VS　中学校道徳　⑯渡良瀬川の鉱毒</t>
  </si>
  <si>
    <t>NEW VS　中学校道徳　⑰マザー・テレサ</t>
  </si>
  <si>
    <t xml:space="preserve">NEW VS　中学校道徳　⑱手品師 </t>
  </si>
  <si>
    <t xml:space="preserve">NEW VS　中学校道徳　⑲星野君の二るい打 </t>
  </si>
  <si>
    <t xml:space="preserve">NEW VS　中学校道徳　⑳みんなでとんだ！ </t>
  </si>
  <si>
    <t>NEW VS　中学校道徳　㉑一人しかいない自分</t>
  </si>
  <si>
    <t>映像データベースＰＣ版中学校道徳</t>
    <rPh sb="0" eb="2">
      <t>エイゾウ</t>
    </rPh>
    <rPh sb="10" eb="11">
      <t>バン</t>
    </rPh>
    <rPh sb="11" eb="14">
      <t>チュウガッコウ</t>
    </rPh>
    <rPh sb="14" eb="16">
      <t>ドウトク</t>
    </rPh>
    <phoneticPr fontId="2"/>
  </si>
  <si>
    <t>道徳</t>
    <rPh sb="0" eb="2">
      <t>ドウトク</t>
    </rPh>
    <phoneticPr fontId="1"/>
  </si>
  <si>
    <t>現代の国語　1　指導用デジタルテキスト　iOS版　年間ライセンス 　ダウンロード版</t>
    <rPh sb="0" eb="2">
      <t>ゲンダイ</t>
    </rPh>
    <rPh sb="3" eb="5">
      <t>コクゴ</t>
    </rPh>
    <rPh sb="8" eb="11">
      <t>シドウヨウ</t>
    </rPh>
    <rPh sb="23" eb="24">
      <t>バン</t>
    </rPh>
    <rPh sb="25" eb="27">
      <t>ネンカン</t>
    </rPh>
    <rPh sb="40" eb="41">
      <t>ハン</t>
    </rPh>
    <phoneticPr fontId="1"/>
  </si>
  <si>
    <t>現代の国語　2　指導用デジタルテキスト　iOS版　年間ライセンス　 ダウンロード版</t>
    <rPh sb="0" eb="2">
      <t>ゲンダイ</t>
    </rPh>
    <rPh sb="3" eb="5">
      <t>コクゴ</t>
    </rPh>
    <rPh sb="8" eb="11">
      <t>シドウヨウ</t>
    </rPh>
    <rPh sb="23" eb="24">
      <t>バン</t>
    </rPh>
    <rPh sb="25" eb="27">
      <t>ネンカン</t>
    </rPh>
    <rPh sb="40" eb="41">
      <t>ハン</t>
    </rPh>
    <phoneticPr fontId="1"/>
  </si>
  <si>
    <t>現代の国語　3　指導用デジタルテキスト　iOS版　年間ライセンス 　ダウンロード版</t>
    <rPh sb="0" eb="2">
      <t>ゲンダイ</t>
    </rPh>
    <rPh sb="3" eb="5">
      <t>コクゴ</t>
    </rPh>
    <rPh sb="8" eb="11">
      <t>シドウヨウ</t>
    </rPh>
    <rPh sb="23" eb="24">
      <t>バン</t>
    </rPh>
    <rPh sb="25" eb="27">
      <t>ネンカン</t>
    </rPh>
    <rPh sb="40" eb="41">
      <t>ハン</t>
    </rPh>
    <phoneticPr fontId="1"/>
  </si>
  <si>
    <t>現代の国語　1　学習者用デジタルテキスト　Windows版　年間ライセンス　ダウンロード版</t>
    <rPh sb="0" eb="2">
      <t>ゲンダイ</t>
    </rPh>
    <rPh sb="3" eb="5">
      <t>コクゴ</t>
    </rPh>
    <rPh sb="8" eb="11">
      <t>ガクシュウシャ</t>
    </rPh>
    <rPh sb="11" eb="12">
      <t>ヨウ</t>
    </rPh>
    <rPh sb="28" eb="29">
      <t>バン</t>
    </rPh>
    <rPh sb="30" eb="32">
      <t>ネンカン</t>
    </rPh>
    <rPh sb="44" eb="45">
      <t>ハン</t>
    </rPh>
    <phoneticPr fontId="1"/>
  </si>
  <si>
    <t>現代の国語　2　学習者用デジタルテキスト　Windows版　年間ライセンス　ダウンロード版</t>
    <rPh sb="0" eb="2">
      <t>ゲンダイ</t>
    </rPh>
    <rPh sb="3" eb="5">
      <t>コクゴ</t>
    </rPh>
    <rPh sb="8" eb="11">
      <t>ガクシュウシャ</t>
    </rPh>
    <rPh sb="11" eb="12">
      <t>ヨウ</t>
    </rPh>
    <rPh sb="28" eb="29">
      <t>バン</t>
    </rPh>
    <rPh sb="30" eb="32">
      <t>ネンカン</t>
    </rPh>
    <rPh sb="44" eb="45">
      <t>ハン</t>
    </rPh>
    <phoneticPr fontId="1"/>
  </si>
  <si>
    <t>現代の国語　3　学習者用デジタルテキスト　Windows版　年間ライセンス　ダウンロード版</t>
    <rPh sb="0" eb="2">
      <t>ゲンダイ</t>
    </rPh>
    <rPh sb="3" eb="5">
      <t>コクゴ</t>
    </rPh>
    <rPh sb="8" eb="11">
      <t>ガクシュウシャ</t>
    </rPh>
    <rPh sb="11" eb="12">
      <t>ヨウ</t>
    </rPh>
    <rPh sb="28" eb="29">
      <t>バン</t>
    </rPh>
    <rPh sb="30" eb="32">
      <t>ネンカン</t>
    </rPh>
    <rPh sb="44" eb="45">
      <t>ハン</t>
    </rPh>
    <phoneticPr fontId="1"/>
  </si>
  <si>
    <t>現代の国語　1　学習者用デジタルテキスト　iOS版　　年間ライセンス　ダウンロード版</t>
    <rPh sb="0" eb="2">
      <t>ゲンダイ</t>
    </rPh>
    <rPh sb="3" eb="5">
      <t>コクゴ</t>
    </rPh>
    <rPh sb="8" eb="11">
      <t>ガクシュウシャ</t>
    </rPh>
    <rPh sb="11" eb="12">
      <t>ヨウ</t>
    </rPh>
    <rPh sb="24" eb="25">
      <t>バン</t>
    </rPh>
    <rPh sb="27" eb="29">
      <t>ネンカン</t>
    </rPh>
    <rPh sb="41" eb="42">
      <t>ハン</t>
    </rPh>
    <phoneticPr fontId="1"/>
  </si>
  <si>
    <t>現代の国語　2　学習者用デジタルテキスト　iOS版　　年間ライセンス　ダウンロード版</t>
    <rPh sb="0" eb="2">
      <t>ゲンダイ</t>
    </rPh>
    <rPh sb="3" eb="5">
      <t>コクゴ</t>
    </rPh>
    <rPh sb="8" eb="11">
      <t>ガクシュウシャ</t>
    </rPh>
    <rPh sb="11" eb="12">
      <t>ヨウ</t>
    </rPh>
    <rPh sb="24" eb="25">
      <t>バン</t>
    </rPh>
    <rPh sb="27" eb="29">
      <t>ネンカン</t>
    </rPh>
    <rPh sb="41" eb="42">
      <t>ハン</t>
    </rPh>
    <phoneticPr fontId="1"/>
  </si>
  <si>
    <t>現代の国語　3　学習者用デジタルテキスト　iOS版　　年間ライセンス　ダウンロード版</t>
    <rPh sb="0" eb="2">
      <t>ゲンダイ</t>
    </rPh>
    <rPh sb="3" eb="5">
      <t>コクゴ</t>
    </rPh>
    <rPh sb="8" eb="11">
      <t>ガクシュウシャ</t>
    </rPh>
    <rPh sb="11" eb="12">
      <t>ヨウ</t>
    </rPh>
    <rPh sb="24" eb="25">
      <t>バン</t>
    </rPh>
    <rPh sb="27" eb="29">
      <t>ネンカン</t>
    </rPh>
    <rPh sb="41" eb="42">
      <t>ハン</t>
    </rPh>
    <phoneticPr fontId="1"/>
  </si>
  <si>
    <t>指導者用デジタル教科書　中学校社会科地図　校内フリーライセンス　Windows版</t>
    <rPh sb="0" eb="3">
      <t>シドウシャ</t>
    </rPh>
    <rPh sb="3" eb="4">
      <t>ヨウ</t>
    </rPh>
    <rPh sb="8" eb="11">
      <t>キョウカショ</t>
    </rPh>
    <rPh sb="12" eb="15">
      <t>チュウガッコウ</t>
    </rPh>
    <rPh sb="15" eb="18">
      <t>シャカイカ</t>
    </rPh>
    <rPh sb="18" eb="20">
      <t>チズ</t>
    </rPh>
    <rPh sb="21" eb="23">
      <t>コウナイ</t>
    </rPh>
    <rPh sb="39" eb="40">
      <t>バン</t>
    </rPh>
    <phoneticPr fontId="1"/>
  </si>
  <si>
    <t>指導者用デジタル教科書　中学校社会科地図　校内フリーライセンス　iOS版</t>
    <rPh sb="0" eb="3">
      <t>シドウシャ</t>
    </rPh>
    <rPh sb="3" eb="4">
      <t>ヨウ</t>
    </rPh>
    <rPh sb="8" eb="11">
      <t>キョウカショ</t>
    </rPh>
    <rPh sb="12" eb="15">
      <t>チュウガッコウ</t>
    </rPh>
    <rPh sb="15" eb="18">
      <t>シャカイカ</t>
    </rPh>
    <rPh sb="18" eb="20">
      <t>チズ</t>
    </rPh>
    <rPh sb="21" eb="23">
      <t>コウナイ</t>
    </rPh>
    <rPh sb="35" eb="36">
      <t>バン</t>
    </rPh>
    <phoneticPr fontId="1"/>
  </si>
  <si>
    <t>指導者用デジタル教科書　社会科　中学生の地理　校内フリーライセンス　Windows版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チリ</t>
    </rPh>
    <rPh sb="23" eb="25">
      <t>コウナイ</t>
    </rPh>
    <rPh sb="41" eb="42">
      <t>バン</t>
    </rPh>
    <phoneticPr fontId="1"/>
  </si>
  <si>
    <t>指導者用デジタル教科書　社会科　中学生の歴史　校内フリーライセンス　Windows版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レキシ</t>
    </rPh>
    <rPh sb="23" eb="25">
      <t>コウナイ</t>
    </rPh>
    <rPh sb="41" eb="42">
      <t>バン</t>
    </rPh>
    <phoneticPr fontId="1"/>
  </si>
  <si>
    <t>指導者用デジタル教科書　社会科　中学生の公民　校内フリーライセンス　Windows版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コウミン</t>
    </rPh>
    <rPh sb="23" eb="25">
      <t>コウナイ</t>
    </rPh>
    <rPh sb="41" eb="42">
      <t>バン</t>
    </rPh>
    <phoneticPr fontId="1"/>
  </si>
  <si>
    <t>指導者用デジタル教科書　地図･地理セット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チリ</t>
    </rPh>
    <rPh sb="21" eb="23">
      <t>コウナイ</t>
    </rPh>
    <rPh sb="39" eb="40">
      <t>バン</t>
    </rPh>
    <phoneticPr fontId="1"/>
  </si>
  <si>
    <t>指導者用デジタル教科書　地図･歴史セット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レキシ</t>
    </rPh>
    <rPh sb="21" eb="23">
      <t>コウナイ</t>
    </rPh>
    <rPh sb="39" eb="40">
      <t>バン</t>
    </rPh>
    <phoneticPr fontId="1"/>
  </si>
  <si>
    <t>指導者用デジタル教科書　地図･公民セット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コウミン</t>
    </rPh>
    <rPh sb="21" eb="23">
      <t>コウナイ</t>
    </rPh>
    <rPh sb="39" eb="40">
      <t>バン</t>
    </rPh>
    <phoneticPr fontId="1"/>
  </si>
  <si>
    <t>指導者用デジタル教科書　地理･歴史セット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チリ</t>
    </rPh>
    <rPh sb="15" eb="17">
      <t>レキシ</t>
    </rPh>
    <rPh sb="21" eb="23">
      <t>コウナイ</t>
    </rPh>
    <rPh sb="39" eb="40">
      <t>バン</t>
    </rPh>
    <phoneticPr fontId="1"/>
  </si>
  <si>
    <t>指導者用デジタル教科書　地理･公民セット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チリ</t>
    </rPh>
    <rPh sb="15" eb="17">
      <t>コウミン</t>
    </rPh>
    <rPh sb="21" eb="23">
      <t>コウナイ</t>
    </rPh>
    <rPh sb="39" eb="40">
      <t>バン</t>
    </rPh>
    <phoneticPr fontId="1"/>
  </si>
  <si>
    <t>指導者用デジタル教科書　歴史･公民セット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レキシ</t>
    </rPh>
    <rPh sb="15" eb="17">
      <t>コウミン</t>
    </rPh>
    <rPh sb="21" eb="23">
      <t>コウナイ</t>
    </rPh>
    <rPh sb="39" eb="40">
      <t>バン</t>
    </rPh>
    <phoneticPr fontId="1"/>
  </si>
  <si>
    <t>指導者用デジタル教科書　地図･地理･歴史セット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チリ</t>
    </rPh>
    <rPh sb="18" eb="20">
      <t>レキシ</t>
    </rPh>
    <rPh sb="24" eb="26">
      <t>コウナイ</t>
    </rPh>
    <rPh sb="42" eb="43">
      <t>バン</t>
    </rPh>
    <phoneticPr fontId="1"/>
  </si>
  <si>
    <t>指導者用デジタル教科書　地図･地理･公民セット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チリ</t>
    </rPh>
    <rPh sb="18" eb="20">
      <t>コウミン</t>
    </rPh>
    <rPh sb="24" eb="26">
      <t>コウナイ</t>
    </rPh>
    <rPh sb="42" eb="43">
      <t>バン</t>
    </rPh>
    <phoneticPr fontId="1"/>
  </si>
  <si>
    <t>指導者用デジタル教科書　地図･歴史･公民セット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レキシ</t>
    </rPh>
    <rPh sb="18" eb="20">
      <t>コウミン</t>
    </rPh>
    <rPh sb="24" eb="26">
      <t>コウナイ</t>
    </rPh>
    <rPh sb="42" eb="43">
      <t>バン</t>
    </rPh>
    <phoneticPr fontId="1"/>
  </si>
  <si>
    <t>指導者用デジタル教科書　地理･歴史･公民セット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チリ</t>
    </rPh>
    <rPh sb="15" eb="17">
      <t>レキシ</t>
    </rPh>
    <rPh sb="18" eb="20">
      <t>コウミン</t>
    </rPh>
    <rPh sb="24" eb="26">
      <t>コウナイ</t>
    </rPh>
    <rPh sb="42" eb="43">
      <t>バン</t>
    </rPh>
    <phoneticPr fontId="1"/>
  </si>
  <si>
    <t>指導者用デジタル教科書　地図･地理･歴史･公民セット　校内フリーライセンス　Windows版</t>
    <rPh sb="0" eb="3">
      <t>シドウシャ</t>
    </rPh>
    <rPh sb="3" eb="4">
      <t>ヨウ</t>
    </rPh>
    <rPh sb="8" eb="11">
      <t>キョウカショ</t>
    </rPh>
    <rPh sb="12" eb="14">
      <t>チズ</t>
    </rPh>
    <rPh sb="15" eb="17">
      <t>チリ</t>
    </rPh>
    <rPh sb="18" eb="20">
      <t>レキシ</t>
    </rPh>
    <rPh sb="21" eb="23">
      <t>コウミン</t>
    </rPh>
    <rPh sb="27" eb="29">
      <t>コウナイ</t>
    </rPh>
    <rPh sb="45" eb="46">
      <t>バン</t>
    </rPh>
    <phoneticPr fontId="1"/>
  </si>
  <si>
    <t>帝国書院・NHK　地理DVD　世界の諸地域　7巻セット</t>
    <rPh sb="0" eb="2">
      <t>テイコク</t>
    </rPh>
    <rPh sb="2" eb="4">
      <t>ショイン</t>
    </rPh>
    <rPh sb="9" eb="11">
      <t>チリ</t>
    </rPh>
    <rPh sb="15" eb="17">
      <t>セカイ</t>
    </rPh>
    <rPh sb="18" eb="21">
      <t>ショチイキ</t>
    </rPh>
    <rPh sb="23" eb="24">
      <t>カン</t>
    </rPh>
    <phoneticPr fontId="1"/>
  </si>
  <si>
    <t>帝国書院・NHK　地理DVD　世界の諸地域　①世界各地の人々の生活と環境</t>
    <rPh sb="0" eb="2">
      <t>テイコク</t>
    </rPh>
    <rPh sb="2" eb="4">
      <t>ショイン</t>
    </rPh>
    <rPh sb="9" eb="11">
      <t>チリ</t>
    </rPh>
    <rPh sb="15" eb="17">
      <t>セカイ</t>
    </rPh>
    <rPh sb="18" eb="21">
      <t>ショチイキ</t>
    </rPh>
    <rPh sb="23" eb="25">
      <t>セカイ</t>
    </rPh>
    <rPh sb="25" eb="27">
      <t>カクチ</t>
    </rPh>
    <rPh sb="28" eb="30">
      <t>ヒトビト</t>
    </rPh>
    <rPh sb="31" eb="33">
      <t>セイカツ</t>
    </rPh>
    <rPh sb="34" eb="36">
      <t>カンキョウ</t>
    </rPh>
    <phoneticPr fontId="1"/>
  </si>
  <si>
    <t>帝国書院・NHK　地理DVD　世界の諸地域　④アフリカ州</t>
    <rPh sb="0" eb="2">
      <t>テイコク</t>
    </rPh>
    <rPh sb="2" eb="4">
      <t>ショイン</t>
    </rPh>
    <rPh sb="9" eb="11">
      <t>チリ</t>
    </rPh>
    <rPh sb="15" eb="17">
      <t>セカイ</t>
    </rPh>
    <rPh sb="18" eb="21">
      <t>ショチイキ</t>
    </rPh>
    <rPh sb="27" eb="28">
      <t>シュウ</t>
    </rPh>
    <phoneticPr fontId="1"/>
  </si>
  <si>
    <t>帝国書院・NHK　地理DVD　世界の諸地域　⑤北アメリカ州</t>
    <rPh sb="0" eb="2">
      <t>テイコク</t>
    </rPh>
    <rPh sb="2" eb="4">
      <t>ショイン</t>
    </rPh>
    <rPh sb="9" eb="11">
      <t>チリ</t>
    </rPh>
    <rPh sb="15" eb="17">
      <t>セカイ</t>
    </rPh>
    <rPh sb="18" eb="21">
      <t>ショチイキ</t>
    </rPh>
    <rPh sb="23" eb="24">
      <t>キタ</t>
    </rPh>
    <rPh sb="28" eb="29">
      <t>シュウ</t>
    </rPh>
    <phoneticPr fontId="1"/>
  </si>
  <si>
    <t>帝国書院・NHK　地理DVD　世界の諸地域　⑥南アメリカ州</t>
    <rPh sb="0" eb="2">
      <t>テイコク</t>
    </rPh>
    <rPh sb="2" eb="4">
      <t>ショイン</t>
    </rPh>
    <rPh sb="9" eb="11">
      <t>チリ</t>
    </rPh>
    <rPh sb="15" eb="17">
      <t>セカイ</t>
    </rPh>
    <rPh sb="18" eb="21">
      <t>ショチイキ</t>
    </rPh>
    <rPh sb="23" eb="24">
      <t>ミナミ</t>
    </rPh>
    <rPh sb="28" eb="29">
      <t>シュウ</t>
    </rPh>
    <phoneticPr fontId="1"/>
  </si>
  <si>
    <t>帝国書院・NHK　地理DVD　世界の諸地域　⑦オセアニア州</t>
    <rPh sb="0" eb="2">
      <t>テイコク</t>
    </rPh>
    <rPh sb="2" eb="4">
      <t>ショイン</t>
    </rPh>
    <rPh sb="9" eb="11">
      <t>チリ</t>
    </rPh>
    <rPh sb="15" eb="17">
      <t>セカイ</t>
    </rPh>
    <rPh sb="18" eb="21">
      <t>ショチイキ</t>
    </rPh>
    <rPh sb="28" eb="29">
      <t>シュウ</t>
    </rPh>
    <phoneticPr fontId="1"/>
  </si>
  <si>
    <t>音楽デジタル教科書　中学生の音楽１　指導者用　　DVD-ROM版　４年間ﾗｲｾﾝｽ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8" eb="22">
      <t>シドウシャヨウ</t>
    </rPh>
    <rPh sb="31" eb="32">
      <t>バン</t>
    </rPh>
    <rPh sb="34" eb="36">
      <t>ネンカン</t>
    </rPh>
    <phoneticPr fontId="1"/>
  </si>
  <si>
    <t>音楽デジタル教科書　中学生の音楽２・３上　指導者用　DVD-ROM版　４年間ﾗｲｾﾝｽ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ジョウ</t>
    </rPh>
    <rPh sb="21" eb="25">
      <t>シドウシャヨウ</t>
    </rPh>
    <phoneticPr fontId="1"/>
  </si>
  <si>
    <t>音楽デジタル教科書　中学生の音楽２・３下　指導者用　DVD-ROM版　４年間ﾗｲｾﾝｽ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ゲ</t>
    </rPh>
    <rPh sb="21" eb="25">
      <t>シドウシャヨウ</t>
    </rPh>
    <phoneticPr fontId="1"/>
  </si>
  <si>
    <t>音楽デジタル教科書　中学生の器楽　指導者用　DVD-ROM版　４年間ﾗｲｾﾝｽ</t>
    <phoneticPr fontId="1"/>
  </si>
  <si>
    <t>音楽デジタル教科書　中学生の音楽１　指導者用　　DVD-ROM版　１年間ﾗｲｾﾝｽ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8" eb="22">
      <t>シドウシャヨウ</t>
    </rPh>
    <rPh sb="31" eb="32">
      <t>バン</t>
    </rPh>
    <rPh sb="34" eb="36">
      <t>ネンカン</t>
    </rPh>
    <phoneticPr fontId="1"/>
  </si>
  <si>
    <t>音楽デジタル教科書　中学生の音楽２・３上　指導者用　DVD-ROM版　１年間ﾗｲｾﾝｽ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ジョウ</t>
    </rPh>
    <rPh sb="21" eb="25">
      <t>シドウシャヨウ</t>
    </rPh>
    <phoneticPr fontId="1"/>
  </si>
  <si>
    <t>音楽デジタル教科書　中学生の音楽２・３下　指導者用　DVD-ROM版　１年間ﾗｲｾﾝｽ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ゲ</t>
    </rPh>
    <rPh sb="21" eb="25">
      <t>シドウシャヨウ</t>
    </rPh>
    <phoneticPr fontId="1"/>
  </si>
  <si>
    <t>音楽デジタル教科書　中学生の器楽　指導者用　DVD-ROM版　１年間ﾗｲｾﾝｽ</t>
    <phoneticPr fontId="1"/>
  </si>
  <si>
    <t>音楽デジタル教科書　中学生の音楽１　指導者用　　ダウンロード版　４年間ﾗｲｾﾝｽ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8" eb="22">
      <t>シドウシャヨウ</t>
    </rPh>
    <rPh sb="30" eb="31">
      <t>バン</t>
    </rPh>
    <rPh sb="33" eb="35">
      <t>ネンカン</t>
    </rPh>
    <phoneticPr fontId="1"/>
  </si>
  <si>
    <t>音楽デジタル教科書　中学生の音楽２・３上　指導者用　ダウンロード版　４年間ﾗｲｾﾝｽ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ジョウ</t>
    </rPh>
    <rPh sb="21" eb="25">
      <t>シドウシャヨウ</t>
    </rPh>
    <phoneticPr fontId="1"/>
  </si>
  <si>
    <t>音楽デジタル教科書　中学生の音楽２・３下　指導者用　ダウンロード版　４年間ﾗｲｾﾝｽ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ゲ</t>
    </rPh>
    <rPh sb="21" eb="25">
      <t>シドウシャヨウ</t>
    </rPh>
    <phoneticPr fontId="1"/>
  </si>
  <si>
    <t>音楽デジタル教科書　中学生の器楽　指導者用　ダウンロード版　４年間ﾗｲｾﾝｽ</t>
    <phoneticPr fontId="1"/>
  </si>
  <si>
    <t>音楽デジタル教科書　中学生の音楽１　指導者用　　ダウンロード版　１年間ﾗｲｾﾝｽ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8" eb="22">
      <t>シドウシャヨウ</t>
    </rPh>
    <rPh sb="30" eb="31">
      <t>バン</t>
    </rPh>
    <rPh sb="33" eb="35">
      <t>ネンカン</t>
    </rPh>
    <phoneticPr fontId="1"/>
  </si>
  <si>
    <t>音楽デジタル教科書　中学生の音楽２・３上　指導者用　ダウンロード版　１年間ﾗｲｾﾝｽ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ジョウ</t>
    </rPh>
    <rPh sb="21" eb="25">
      <t>シドウシャヨウ</t>
    </rPh>
    <phoneticPr fontId="1"/>
  </si>
  <si>
    <t>音楽デジタル教科書　中学生の音楽２・３下　指導者用　ダウンロード版　１年間ﾗｲｾﾝｽ</t>
    <rPh sb="0" eb="2">
      <t>オンガク</t>
    </rPh>
    <rPh sb="6" eb="9">
      <t>キョウカショ</t>
    </rPh>
    <rPh sb="10" eb="13">
      <t>チュウガクセイ</t>
    </rPh>
    <rPh sb="14" eb="16">
      <t>オンガク</t>
    </rPh>
    <rPh sb="19" eb="20">
      <t>ゲ</t>
    </rPh>
    <rPh sb="21" eb="25">
      <t>シドウシャヨウ</t>
    </rPh>
    <phoneticPr fontId="1"/>
  </si>
  <si>
    <t>音楽デジタル教科書　中学生の器楽　指導者用　ダウンロード版　１年間ﾗｲｾﾝｽ</t>
    <phoneticPr fontId="1"/>
  </si>
  <si>
    <t>CoNETS版 技術・家庭「技術分野」＜指導者用＞4年使用　DVD-ROM版</t>
    <rPh sb="6" eb="7">
      <t>バン</t>
    </rPh>
    <rPh sb="8" eb="10">
      <t>ギジュツ</t>
    </rPh>
    <rPh sb="11" eb="13">
      <t>カテイ</t>
    </rPh>
    <rPh sb="14" eb="16">
      <t>ギジュツ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</si>
  <si>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技術・家庭「技術分野」＜指導者用＞1年使用　DVD-ROM版</t>
    <rPh sb="6" eb="7">
      <t>バン</t>
    </rPh>
    <rPh sb="8" eb="10">
      <t>ギジュツ</t>
    </rPh>
    <rPh sb="11" eb="13">
      <t>カテイ</t>
    </rPh>
    <rPh sb="14" eb="16">
      <t>ギジュツ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</si>
  <si>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技術・家庭「家庭分野」＜指導者用＞4年使用　DVD-ROM版</t>
    <rPh sb="6" eb="7">
      <t>バン</t>
    </rPh>
    <rPh sb="8" eb="10">
      <t>ギジュツ</t>
    </rPh>
    <rPh sb="11" eb="13">
      <t>カテイ</t>
    </rPh>
    <rPh sb="14" eb="16">
      <t>カテイ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</si>
  <si>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技術・家庭「家庭分野」＜指導者用＞1年使用　DVD-ROM版</t>
    <rPh sb="6" eb="7">
      <t>バン</t>
    </rPh>
    <rPh sb="8" eb="10">
      <t>ギジュツ</t>
    </rPh>
    <rPh sb="11" eb="13">
      <t>カテイ</t>
    </rPh>
    <rPh sb="14" eb="16">
      <t>カテイ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</si>
  <si>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技術・家庭「技術分野」＜指導者用＞4年使用　ダウンロード版</t>
    <rPh sb="6" eb="7">
      <t>バン</t>
    </rPh>
    <rPh sb="8" eb="10">
      <t>ギジュツ</t>
    </rPh>
    <rPh sb="11" eb="13">
      <t>カテイ</t>
    </rPh>
    <rPh sb="14" eb="16">
      <t>ギジュツ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</si>
  <si>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技術・家庭「技術分野」＜指導者用＞1年使用　ダウンロード版</t>
    <rPh sb="6" eb="7">
      <t>バン</t>
    </rPh>
    <rPh sb="8" eb="10">
      <t>ギジュツ</t>
    </rPh>
    <rPh sb="11" eb="13">
      <t>カテイ</t>
    </rPh>
    <rPh sb="14" eb="16">
      <t>ギジュツ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</si>
  <si>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技術・家庭「家庭分野」＜指導者用＞4年使用　ダウンロード版</t>
    <rPh sb="6" eb="7">
      <t>バン</t>
    </rPh>
    <rPh sb="8" eb="10">
      <t>ギジュツ</t>
    </rPh>
    <rPh sb="11" eb="13">
      <t>カテイ</t>
    </rPh>
    <rPh sb="14" eb="16">
      <t>カテイ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</si>
  <si>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CoNETS版 技術・家庭「家庭分野」＜指導者用＞1年使用　ダウンロード版</t>
    <rPh sb="6" eb="7">
      <t>バン</t>
    </rPh>
    <rPh sb="8" eb="10">
      <t>ギジュツ</t>
    </rPh>
    <rPh sb="11" eb="13">
      <t>カテイ</t>
    </rPh>
    <rPh sb="14" eb="16">
      <t>カテイ</t>
    </rPh>
    <rPh sb="16" eb="18">
      <t>ブンヤ</t>
    </rPh>
    <rPh sb="20" eb="24">
      <t>シドウシャヨウ</t>
    </rPh>
    <rPh sb="26" eb="27">
      <t>ネン</t>
    </rPh>
    <rPh sb="27" eb="29">
      <t>シヨウ</t>
    </rPh>
    <phoneticPr fontId="1"/>
  </si>
  <si>
    <t>新刊</t>
    <phoneticPr fontId="1"/>
  </si>
  <si>
    <t>帝国書院</t>
    <rPh sb="0" eb="2">
      <t>テイコク</t>
    </rPh>
    <rPh sb="2" eb="4">
      <t>ショイン</t>
    </rPh>
    <phoneticPr fontId="1"/>
  </si>
  <si>
    <t>東京書籍</t>
    <rPh sb="0" eb="2">
      <t>トウキョウ</t>
    </rPh>
    <phoneticPr fontId="1"/>
  </si>
  <si>
    <t>三省堂</t>
    <rPh sb="0" eb="3">
      <t>サンセイドウ</t>
    </rPh>
    <phoneticPr fontId="1"/>
  </si>
  <si>
    <t>アイジーピー</t>
    <phoneticPr fontId="1"/>
  </si>
  <si>
    <t>福島県の歴史</t>
    <rPh sb="0" eb="3">
      <t>フクシマケン</t>
    </rPh>
    <rPh sb="4" eb="6">
      <t>レキシ</t>
    </rPh>
    <phoneticPr fontId="1"/>
  </si>
  <si>
    <t>現代の国語　1</t>
    <rPh sb="0" eb="2">
      <t>ゲンダイ</t>
    </rPh>
    <rPh sb="3" eb="5">
      <t>コクゴ</t>
    </rPh>
    <phoneticPr fontId="1"/>
  </si>
  <si>
    <t>現代の国語　2</t>
    <rPh sb="0" eb="2">
      <t>ゲンダイ</t>
    </rPh>
    <rPh sb="3" eb="5">
      <t>コクゴ</t>
    </rPh>
    <phoneticPr fontId="1"/>
  </si>
  <si>
    <t>現代の国語　3</t>
    <rPh sb="0" eb="2">
      <t>ゲンダイ</t>
    </rPh>
    <rPh sb="3" eb="5">
      <t>コクゴ</t>
    </rPh>
    <phoneticPr fontId="1"/>
  </si>
  <si>
    <t>現代の国語　１　学習指導書</t>
    <rPh sb="0" eb="2">
      <t>ゲンダイ</t>
    </rPh>
    <rPh sb="3" eb="5">
      <t>コクゴ</t>
    </rPh>
    <rPh sb="8" eb="10">
      <t>ガクシュウ</t>
    </rPh>
    <rPh sb="10" eb="12">
      <t>シドウ</t>
    </rPh>
    <rPh sb="12" eb="13">
      <t>ショ</t>
    </rPh>
    <phoneticPr fontId="1"/>
  </si>
  <si>
    <t>現代の国語　２　学習指導書</t>
    <rPh sb="0" eb="2">
      <t>ゲンダイ</t>
    </rPh>
    <rPh sb="3" eb="5">
      <t>コクゴ</t>
    </rPh>
    <rPh sb="8" eb="10">
      <t>ガクシュウ</t>
    </rPh>
    <rPh sb="10" eb="12">
      <t>シドウ</t>
    </rPh>
    <rPh sb="12" eb="13">
      <t>ショ</t>
    </rPh>
    <phoneticPr fontId="1"/>
  </si>
  <si>
    <t>現代の国語　３　学習指導書</t>
    <rPh sb="0" eb="2">
      <t>ゲンダイ</t>
    </rPh>
    <rPh sb="3" eb="5">
      <t>コクゴ</t>
    </rPh>
    <rPh sb="8" eb="10">
      <t>ガクシュウ</t>
    </rPh>
    <rPh sb="10" eb="12">
      <t>シドウ</t>
    </rPh>
    <rPh sb="12" eb="13">
      <t>ショ</t>
    </rPh>
    <phoneticPr fontId="1"/>
  </si>
  <si>
    <t>現代の国語　１　朱書編</t>
    <rPh sb="0" eb="2">
      <t>ゲンダイ</t>
    </rPh>
    <rPh sb="3" eb="5">
      <t>コクゴ</t>
    </rPh>
    <rPh sb="8" eb="10">
      <t>シュガ</t>
    </rPh>
    <rPh sb="10" eb="11">
      <t>ヘン</t>
    </rPh>
    <phoneticPr fontId="1"/>
  </si>
  <si>
    <t>現代の国語　２　朱書編</t>
    <rPh sb="0" eb="2">
      <t>ゲンダイ</t>
    </rPh>
    <rPh sb="3" eb="5">
      <t>コクゴ</t>
    </rPh>
    <rPh sb="8" eb="10">
      <t>シュガ</t>
    </rPh>
    <rPh sb="10" eb="11">
      <t>ヘン</t>
    </rPh>
    <phoneticPr fontId="1"/>
  </si>
  <si>
    <t>現代の国語　３　朱書編</t>
    <rPh sb="0" eb="2">
      <t>ゲンダイ</t>
    </rPh>
    <rPh sb="3" eb="5">
      <t>コクゴ</t>
    </rPh>
    <rPh sb="8" eb="10">
      <t>シュガ</t>
    </rPh>
    <rPh sb="10" eb="11">
      <t>ヘン</t>
    </rPh>
    <phoneticPr fontId="1"/>
  </si>
  <si>
    <t>現代の国語　１　朗読ＣＤ</t>
    <rPh sb="0" eb="2">
      <t>ゲンダイ</t>
    </rPh>
    <rPh sb="3" eb="5">
      <t>コクゴ</t>
    </rPh>
    <rPh sb="8" eb="10">
      <t>ロウドク</t>
    </rPh>
    <phoneticPr fontId="1"/>
  </si>
  <si>
    <t>現代の国語　２　朗読ＣＤ</t>
    <rPh sb="0" eb="2">
      <t>ゲンダイ</t>
    </rPh>
    <rPh sb="3" eb="5">
      <t>コクゴ</t>
    </rPh>
    <rPh sb="8" eb="10">
      <t>ロウドク</t>
    </rPh>
    <phoneticPr fontId="1"/>
  </si>
  <si>
    <t>現代の国語　３　朗読ＣＤ</t>
    <rPh sb="0" eb="2">
      <t>ゲンダイ</t>
    </rPh>
    <rPh sb="3" eb="5">
      <t>コクゴ</t>
    </rPh>
    <rPh sb="8" eb="10">
      <t>ロウドク</t>
    </rPh>
    <phoneticPr fontId="1"/>
  </si>
  <si>
    <t>中学校国語　学習指導書　総説編</t>
    <rPh sb="0" eb="3">
      <t>チュウガッコウ</t>
    </rPh>
    <rPh sb="3" eb="5">
      <t>コクゴ</t>
    </rPh>
    <rPh sb="6" eb="8">
      <t>ガクシュウ</t>
    </rPh>
    <rPh sb="8" eb="10">
      <t>シドウ</t>
    </rPh>
    <rPh sb="10" eb="11">
      <t>ショ</t>
    </rPh>
    <rPh sb="12" eb="14">
      <t>ソウセツ</t>
    </rPh>
    <rPh sb="14" eb="15">
      <t>ヘン</t>
    </rPh>
    <phoneticPr fontId="1"/>
  </si>
  <si>
    <t>中学校国語　学習指導書　1</t>
    <rPh sb="0" eb="3">
      <t>チュウガッコウ</t>
    </rPh>
    <rPh sb="3" eb="5">
      <t>コクゴ</t>
    </rPh>
    <rPh sb="6" eb="8">
      <t>ガクシュウ</t>
    </rPh>
    <rPh sb="8" eb="10">
      <t>シドウ</t>
    </rPh>
    <rPh sb="10" eb="11">
      <t>ショ</t>
    </rPh>
    <phoneticPr fontId="1"/>
  </si>
  <si>
    <t>１年</t>
    <rPh sb="1" eb="2">
      <t>ネン</t>
    </rPh>
    <phoneticPr fontId="1"/>
  </si>
  <si>
    <t>中学校国語　学習指導書　2</t>
    <rPh sb="0" eb="3">
      <t>チュウガッコウ</t>
    </rPh>
    <rPh sb="3" eb="5">
      <t>コクゴ</t>
    </rPh>
    <rPh sb="6" eb="8">
      <t>ガクシュウ</t>
    </rPh>
    <rPh sb="8" eb="10">
      <t>シドウ</t>
    </rPh>
    <rPh sb="10" eb="11">
      <t>ショ</t>
    </rPh>
    <phoneticPr fontId="1"/>
  </si>
  <si>
    <t>２年</t>
    <rPh sb="1" eb="2">
      <t>ネン</t>
    </rPh>
    <phoneticPr fontId="1"/>
  </si>
  <si>
    <t>中学校国語　学習指導書　3</t>
    <rPh sb="0" eb="3">
      <t>チュウガッコウ</t>
    </rPh>
    <rPh sb="3" eb="5">
      <t>コクゴ</t>
    </rPh>
    <rPh sb="6" eb="8">
      <t>ガクシュウ</t>
    </rPh>
    <rPh sb="8" eb="10">
      <t>シドウ</t>
    </rPh>
    <rPh sb="10" eb="11">
      <t>ショ</t>
    </rPh>
    <phoneticPr fontId="1"/>
  </si>
  <si>
    <t>３年</t>
    <rPh sb="1" eb="2">
      <t>ネン</t>
    </rPh>
    <phoneticPr fontId="1"/>
  </si>
  <si>
    <t>国語1　教師用指導書　（朱書）</t>
    <rPh sb="0" eb="2">
      <t>コクゴ</t>
    </rPh>
    <rPh sb="4" eb="7">
      <t>キョウシヨウ</t>
    </rPh>
    <rPh sb="7" eb="10">
      <t>シドウショ</t>
    </rPh>
    <rPh sb="12" eb="14">
      <t>シュガ</t>
    </rPh>
    <phoneticPr fontId="1"/>
  </si>
  <si>
    <t>国語2　教師用指導書　（朱書）</t>
    <rPh sb="0" eb="2">
      <t>コクゴ</t>
    </rPh>
    <rPh sb="4" eb="7">
      <t>キョウシヨウ</t>
    </rPh>
    <rPh sb="7" eb="10">
      <t>シドウショ</t>
    </rPh>
    <rPh sb="12" eb="14">
      <t>シュガ</t>
    </rPh>
    <phoneticPr fontId="1"/>
  </si>
  <si>
    <t>国語3　教師用指導書　（朱書）</t>
    <rPh sb="0" eb="2">
      <t>コクゴ</t>
    </rPh>
    <rPh sb="4" eb="7">
      <t>キョウシヨウ</t>
    </rPh>
    <rPh sb="7" eb="10">
      <t>シドウショ</t>
    </rPh>
    <rPh sb="12" eb="14">
      <t>シュガ</t>
    </rPh>
    <phoneticPr fontId="1"/>
  </si>
  <si>
    <t>中学校国語　指導事例集　1</t>
    <rPh sb="0" eb="3">
      <t>チュウガッコウ</t>
    </rPh>
    <rPh sb="3" eb="5">
      <t>コクゴ</t>
    </rPh>
    <rPh sb="6" eb="8">
      <t>シドウ</t>
    </rPh>
    <rPh sb="8" eb="10">
      <t>ジレイ</t>
    </rPh>
    <rPh sb="10" eb="11">
      <t>シュウ</t>
    </rPh>
    <phoneticPr fontId="1"/>
  </si>
  <si>
    <t>中学校国語　指導事例集　2</t>
    <rPh sb="0" eb="3">
      <t>チュウガッコウ</t>
    </rPh>
    <rPh sb="3" eb="5">
      <t>コクゴ</t>
    </rPh>
    <rPh sb="6" eb="8">
      <t>シドウ</t>
    </rPh>
    <rPh sb="8" eb="10">
      <t>ジレイ</t>
    </rPh>
    <rPh sb="10" eb="11">
      <t>シュウ</t>
    </rPh>
    <phoneticPr fontId="1"/>
  </si>
  <si>
    <t>中学校国語　指導事例集　3</t>
    <rPh sb="0" eb="3">
      <t>チュウガッコウ</t>
    </rPh>
    <rPh sb="3" eb="5">
      <t>コクゴ</t>
    </rPh>
    <rPh sb="6" eb="8">
      <t>シドウ</t>
    </rPh>
    <rPh sb="8" eb="10">
      <t>ジレイ</t>
    </rPh>
    <rPh sb="10" eb="11">
      <t>シュウ</t>
    </rPh>
    <phoneticPr fontId="1"/>
  </si>
  <si>
    <t>中学校国語　授業に役立つワークシート集　1</t>
    <rPh sb="0" eb="3">
      <t>チュウガッコウ</t>
    </rPh>
    <rPh sb="3" eb="5">
      <t>コクゴ</t>
    </rPh>
    <rPh sb="6" eb="8">
      <t>ジュギョウ</t>
    </rPh>
    <rPh sb="9" eb="11">
      <t>ヤクダ</t>
    </rPh>
    <rPh sb="18" eb="19">
      <t>シュウ</t>
    </rPh>
    <phoneticPr fontId="1"/>
  </si>
  <si>
    <t>中学校国語　授業に役立つワークシート集　2</t>
    <rPh sb="0" eb="3">
      <t>チュウガッコウ</t>
    </rPh>
    <rPh sb="3" eb="5">
      <t>コクゴ</t>
    </rPh>
    <rPh sb="6" eb="8">
      <t>ジュギョウ</t>
    </rPh>
    <rPh sb="9" eb="11">
      <t>ヤクダ</t>
    </rPh>
    <rPh sb="18" eb="19">
      <t>シュウ</t>
    </rPh>
    <phoneticPr fontId="1"/>
  </si>
  <si>
    <t>中学校国語　授業に役立つワークシート集　3</t>
    <rPh sb="0" eb="3">
      <t>チュウガッコウ</t>
    </rPh>
    <rPh sb="3" eb="5">
      <t>コクゴ</t>
    </rPh>
    <rPh sb="6" eb="8">
      <t>ジュギョウ</t>
    </rPh>
    <rPh sb="9" eb="11">
      <t>ヤクダ</t>
    </rPh>
    <rPh sb="18" eb="19">
      <t>シュウ</t>
    </rPh>
    <phoneticPr fontId="1"/>
  </si>
  <si>
    <t>中学校国語　「話すこと･聞くこと」「書くこと」指導の方法</t>
    <rPh sb="0" eb="3">
      <t>チュウガッコウ</t>
    </rPh>
    <rPh sb="3" eb="5">
      <t>コクゴ</t>
    </rPh>
    <rPh sb="7" eb="8">
      <t>ハナ</t>
    </rPh>
    <rPh sb="12" eb="13">
      <t>キ</t>
    </rPh>
    <rPh sb="18" eb="19">
      <t>カ</t>
    </rPh>
    <rPh sb="23" eb="25">
      <t>シドウ</t>
    </rPh>
    <rPh sb="26" eb="28">
      <t>ホウホウ</t>
    </rPh>
    <phoneticPr fontId="1"/>
  </si>
  <si>
    <t>中学校国語　言葉に関する理論と実践</t>
    <rPh sb="0" eb="3">
      <t>チュウガッコウ</t>
    </rPh>
    <rPh sb="3" eb="5">
      <t>コクゴ</t>
    </rPh>
    <rPh sb="6" eb="8">
      <t>コトバ</t>
    </rPh>
    <rPh sb="9" eb="10">
      <t>カン</t>
    </rPh>
    <rPh sb="12" eb="14">
      <t>リロン</t>
    </rPh>
    <rPh sb="15" eb="17">
      <t>ジッセン</t>
    </rPh>
    <phoneticPr fontId="1"/>
  </si>
  <si>
    <t>中学校国語　古典指導の方法</t>
    <rPh sb="0" eb="3">
      <t>チュウガッコウ</t>
    </rPh>
    <rPh sb="3" eb="5">
      <t>コクゴ</t>
    </rPh>
    <rPh sb="6" eb="8">
      <t>コテン</t>
    </rPh>
    <rPh sb="8" eb="10">
      <t>シドウ</t>
    </rPh>
    <rPh sb="11" eb="13">
      <t>ホウホウ</t>
    </rPh>
    <phoneticPr fontId="1"/>
  </si>
  <si>
    <t>中学校国語　ピンポイントで力をつける言語活動のアイデア集</t>
    <rPh sb="0" eb="1">
      <t>チュウ</t>
    </rPh>
    <rPh sb="1" eb="3">
      <t>ガッコウ</t>
    </rPh>
    <rPh sb="3" eb="5">
      <t>コクゴ</t>
    </rPh>
    <rPh sb="13" eb="14">
      <t>チカラ</t>
    </rPh>
    <rPh sb="18" eb="20">
      <t>ゲンゴ</t>
    </rPh>
    <rPh sb="20" eb="22">
      <t>カツドウ</t>
    </rPh>
    <rPh sb="27" eb="28">
      <t>シュウ</t>
    </rPh>
    <phoneticPr fontId="1"/>
  </si>
  <si>
    <t>中学校　書写指導の方法</t>
    <rPh sb="0" eb="3">
      <t>チュウガッコウ</t>
    </rPh>
    <rPh sb="4" eb="6">
      <t>ショシャ</t>
    </rPh>
    <rPh sb="6" eb="8">
      <t>シドウ</t>
    </rPh>
    <rPh sb="9" eb="11">
      <t>ホウホウ</t>
    </rPh>
    <phoneticPr fontId="1"/>
  </si>
  <si>
    <t>新編　新しい社会　地理　教師用指導書</t>
    <rPh sb="0" eb="2">
      <t>シンペン</t>
    </rPh>
    <rPh sb="3" eb="4">
      <t>アタラ</t>
    </rPh>
    <rPh sb="6" eb="8">
      <t>シャカイ</t>
    </rPh>
    <rPh sb="9" eb="11">
      <t>チリ</t>
    </rPh>
    <rPh sb="12" eb="15">
      <t>キョウシヨウ</t>
    </rPh>
    <rPh sb="15" eb="18">
      <t>シドウショ</t>
    </rPh>
    <phoneticPr fontId="1"/>
  </si>
  <si>
    <t>1.2年</t>
    <rPh sb="3" eb="4">
      <t>ネン</t>
    </rPh>
    <phoneticPr fontId="1"/>
  </si>
  <si>
    <t>新編　新しい社会　歴史　教師用指導書</t>
    <rPh sb="0" eb="2">
      <t>シンペン</t>
    </rPh>
    <rPh sb="3" eb="4">
      <t>アタラ</t>
    </rPh>
    <rPh sb="6" eb="8">
      <t>シャカイ</t>
    </rPh>
    <rPh sb="9" eb="11">
      <t>レキシ</t>
    </rPh>
    <rPh sb="12" eb="15">
      <t>キョウシヨウ</t>
    </rPh>
    <rPh sb="15" eb="18">
      <t>シドウショ</t>
    </rPh>
    <phoneticPr fontId="1"/>
  </si>
  <si>
    <t>新編　新しい社会　公民　教師用指導書</t>
    <rPh sb="0" eb="2">
      <t>シンペン</t>
    </rPh>
    <rPh sb="3" eb="4">
      <t>アタラ</t>
    </rPh>
    <rPh sb="6" eb="8">
      <t>シャカイ</t>
    </rPh>
    <rPh sb="9" eb="11">
      <t>コウミン</t>
    </rPh>
    <rPh sb="12" eb="15">
      <t>キョウシヨウ</t>
    </rPh>
    <rPh sb="15" eb="18">
      <t>シドウショ</t>
    </rPh>
    <phoneticPr fontId="1"/>
  </si>
  <si>
    <t>中学校社会科地図　指導書　スタートアップ編、ワンポイント解説編、活用編</t>
    <rPh sb="0" eb="3">
      <t>チュウガッコウ</t>
    </rPh>
    <rPh sb="3" eb="5">
      <t>シャカイ</t>
    </rPh>
    <rPh sb="5" eb="6">
      <t>カ</t>
    </rPh>
    <rPh sb="6" eb="8">
      <t>チズ</t>
    </rPh>
    <rPh sb="9" eb="12">
      <t>シドウショ</t>
    </rPh>
    <rPh sb="20" eb="21">
      <t>ヘン</t>
    </rPh>
    <rPh sb="28" eb="30">
      <t>カイセツ</t>
    </rPh>
    <rPh sb="30" eb="31">
      <t>ヘン</t>
    </rPh>
    <rPh sb="32" eb="34">
      <t>カツヨウ</t>
    </rPh>
    <rPh sb="34" eb="35">
      <t>ヘン</t>
    </rPh>
    <phoneticPr fontId="1"/>
  </si>
  <si>
    <t>中学校数学1　指導書</t>
    <rPh sb="0" eb="3">
      <t>チュウガッコウ</t>
    </rPh>
    <rPh sb="3" eb="5">
      <t>スウガク</t>
    </rPh>
    <rPh sb="7" eb="10">
      <t>シドウショ</t>
    </rPh>
    <phoneticPr fontId="1"/>
  </si>
  <si>
    <t>中学校数学2　指導書</t>
    <rPh sb="0" eb="3">
      <t>チュウガッコウ</t>
    </rPh>
    <rPh sb="3" eb="5">
      <t>スウガク</t>
    </rPh>
    <rPh sb="7" eb="10">
      <t>シドウショ</t>
    </rPh>
    <phoneticPr fontId="1"/>
  </si>
  <si>
    <t>中学校数学3　指導書</t>
    <rPh sb="0" eb="3">
      <t>チュウガッコウ</t>
    </rPh>
    <rPh sb="3" eb="5">
      <t>スウガク</t>
    </rPh>
    <rPh sb="7" eb="10">
      <t>シドウショ</t>
    </rPh>
    <phoneticPr fontId="1"/>
  </si>
  <si>
    <t>新編　新しい科学　1　教師用指導書</t>
    <rPh sb="0" eb="2">
      <t>シンペン</t>
    </rPh>
    <rPh sb="3" eb="4">
      <t>アタラ</t>
    </rPh>
    <rPh sb="6" eb="8">
      <t>カガク</t>
    </rPh>
    <rPh sb="11" eb="14">
      <t>キョウシヨウ</t>
    </rPh>
    <rPh sb="14" eb="17">
      <t>シドウショ</t>
    </rPh>
    <phoneticPr fontId="1"/>
  </si>
  <si>
    <t>新編　新しい科学　2　教師用指導書</t>
    <rPh sb="0" eb="2">
      <t>シンペン</t>
    </rPh>
    <rPh sb="3" eb="4">
      <t>アタラ</t>
    </rPh>
    <rPh sb="6" eb="8">
      <t>カガク</t>
    </rPh>
    <rPh sb="11" eb="14">
      <t>キョウシヨウ</t>
    </rPh>
    <rPh sb="14" eb="17">
      <t>シドウショ</t>
    </rPh>
    <phoneticPr fontId="1"/>
  </si>
  <si>
    <t>新編　新しい科学　3　教師用指導書</t>
    <rPh sb="0" eb="2">
      <t>シンペン</t>
    </rPh>
    <rPh sb="3" eb="4">
      <t>アタラ</t>
    </rPh>
    <rPh sb="6" eb="8">
      <t>カガク</t>
    </rPh>
    <rPh sb="11" eb="14">
      <t>キョウシヨウ</t>
    </rPh>
    <rPh sb="14" eb="17">
      <t>シドウショ</t>
    </rPh>
    <phoneticPr fontId="1"/>
  </si>
  <si>
    <t>新版　理科の世界1　教師用指導書</t>
    <rPh sb="0" eb="1">
      <t>シン</t>
    </rPh>
    <rPh sb="1" eb="2">
      <t>ハン</t>
    </rPh>
    <rPh sb="3" eb="5">
      <t>リカ</t>
    </rPh>
    <rPh sb="6" eb="8">
      <t>セカイ</t>
    </rPh>
    <rPh sb="10" eb="13">
      <t>キョウシヨウ</t>
    </rPh>
    <rPh sb="13" eb="16">
      <t>シドウショ</t>
    </rPh>
    <phoneticPr fontId="1"/>
  </si>
  <si>
    <t>新版　理科の世界2　教師用指導書</t>
    <rPh sb="0" eb="1">
      <t>シン</t>
    </rPh>
    <rPh sb="1" eb="2">
      <t>ハン</t>
    </rPh>
    <rPh sb="3" eb="5">
      <t>リカ</t>
    </rPh>
    <rPh sb="6" eb="8">
      <t>セカイ</t>
    </rPh>
    <rPh sb="10" eb="13">
      <t>キョウシヨウ</t>
    </rPh>
    <rPh sb="13" eb="16">
      <t>シドウショ</t>
    </rPh>
    <phoneticPr fontId="1"/>
  </si>
  <si>
    <t>新版　理科の世界3　教師用指導書</t>
    <rPh sb="0" eb="1">
      <t>シン</t>
    </rPh>
    <rPh sb="1" eb="2">
      <t>ハン</t>
    </rPh>
    <rPh sb="3" eb="5">
      <t>リカ</t>
    </rPh>
    <rPh sb="6" eb="8">
      <t>セカイ</t>
    </rPh>
    <rPh sb="10" eb="13">
      <t>キョウシヨウ</t>
    </rPh>
    <rPh sb="13" eb="16">
      <t>シドウショ</t>
    </rPh>
    <phoneticPr fontId="1"/>
  </si>
  <si>
    <t>新編　新しい保健体育　教師用指導書</t>
    <rPh sb="0" eb="2">
      <t>シンペン</t>
    </rPh>
    <rPh sb="3" eb="4">
      <t>アタラ</t>
    </rPh>
    <rPh sb="6" eb="8">
      <t>ホケン</t>
    </rPh>
    <rPh sb="8" eb="10">
      <t>タイイク</t>
    </rPh>
    <rPh sb="11" eb="14">
      <t>キョウシヨウ</t>
    </rPh>
    <rPh sb="14" eb="17">
      <t>シドウショ</t>
    </rPh>
    <phoneticPr fontId="1"/>
  </si>
  <si>
    <t>未来へひろがるサイエンス　指導書　第１部　総説</t>
    <rPh sb="0" eb="2">
      <t>ミライ</t>
    </rPh>
    <rPh sb="13" eb="16">
      <t>シドウショ</t>
    </rPh>
    <rPh sb="17" eb="18">
      <t>ダイ</t>
    </rPh>
    <rPh sb="18" eb="20">
      <t>イチブ</t>
    </rPh>
    <rPh sb="21" eb="23">
      <t>ソウセツ</t>
    </rPh>
    <phoneticPr fontId="1"/>
  </si>
  <si>
    <t>未来へひろがるサイエンス　1　指導書　第２部　詳説</t>
    <rPh sb="0" eb="2">
      <t>ミライ</t>
    </rPh>
    <rPh sb="15" eb="18">
      <t>シドウショ</t>
    </rPh>
    <rPh sb="19" eb="20">
      <t>ダイ</t>
    </rPh>
    <rPh sb="20" eb="22">
      <t>イチブ</t>
    </rPh>
    <rPh sb="23" eb="25">
      <t>ショウセツ</t>
    </rPh>
    <phoneticPr fontId="1"/>
  </si>
  <si>
    <t>未来へひろがるサイエンス　2　指導書　第２部　詳説</t>
    <rPh sb="0" eb="2">
      <t>ミライ</t>
    </rPh>
    <rPh sb="15" eb="18">
      <t>シドウショ</t>
    </rPh>
    <rPh sb="19" eb="20">
      <t>ダイ</t>
    </rPh>
    <rPh sb="20" eb="22">
      <t>イチブ</t>
    </rPh>
    <rPh sb="23" eb="25">
      <t>ショウセツ</t>
    </rPh>
    <phoneticPr fontId="1"/>
  </si>
  <si>
    <t>未来へひろがるサイエンス　3　指導書　第２部　詳説</t>
    <rPh sb="0" eb="2">
      <t>ミライ</t>
    </rPh>
    <rPh sb="15" eb="18">
      <t>シドウショ</t>
    </rPh>
    <rPh sb="19" eb="20">
      <t>ダイ</t>
    </rPh>
    <rPh sb="20" eb="22">
      <t>イチブ</t>
    </rPh>
    <rPh sb="23" eb="25">
      <t>ショウセツ</t>
    </rPh>
    <phoneticPr fontId="1"/>
  </si>
  <si>
    <t>教育出版</t>
    <rPh sb="0" eb="2">
      <t>キョウイク</t>
    </rPh>
    <rPh sb="2" eb="4">
      <t>シュッパン</t>
    </rPh>
    <phoneticPr fontId="1"/>
  </si>
  <si>
    <t>美術学習指導書　1</t>
    <rPh sb="0" eb="2">
      <t>ビジュツ</t>
    </rPh>
    <rPh sb="2" eb="4">
      <t>ガクシュウ</t>
    </rPh>
    <rPh sb="4" eb="6">
      <t>シドウ</t>
    </rPh>
    <rPh sb="6" eb="7">
      <t>ショ</t>
    </rPh>
    <phoneticPr fontId="1"/>
  </si>
  <si>
    <t>美術学習指導書　2・3</t>
    <rPh sb="0" eb="2">
      <t>ビジュツ</t>
    </rPh>
    <rPh sb="2" eb="4">
      <t>ガクシュウ</t>
    </rPh>
    <rPh sb="4" eb="6">
      <t>シドウ</t>
    </rPh>
    <rPh sb="6" eb="7">
      <t>ショ</t>
    </rPh>
    <phoneticPr fontId="1"/>
  </si>
  <si>
    <t>美術学習指導書　2・3　アートカード追加セット</t>
    <rPh sb="0" eb="2">
      <t>ビジュツ</t>
    </rPh>
    <rPh sb="2" eb="4">
      <t>ガクシュウ</t>
    </rPh>
    <rPh sb="4" eb="6">
      <t>シドウ</t>
    </rPh>
    <rPh sb="6" eb="7">
      <t>ショ</t>
    </rPh>
    <rPh sb="18" eb="20">
      <t>ツイカ</t>
    </rPh>
    <phoneticPr fontId="1"/>
  </si>
  <si>
    <t>美術　1　教師用指導書</t>
    <rPh sb="0" eb="2">
      <t>ビジュツ</t>
    </rPh>
    <rPh sb="5" eb="8">
      <t>キョウシヨウ</t>
    </rPh>
    <rPh sb="8" eb="11">
      <t>シドウショ</t>
    </rPh>
    <phoneticPr fontId="1"/>
  </si>
  <si>
    <t>美術　2･３上　教師用指導書</t>
    <rPh sb="0" eb="2">
      <t>ビジュツ</t>
    </rPh>
    <rPh sb="6" eb="7">
      <t>ウエ</t>
    </rPh>
    <rPh sb="8" eb="11">
      <t>キョウシヨウ</t>
    </rPh>
    <rPh sb="11" eb="14">
      <t>シドウショ</t>
    </rPh>
    <phoneticPr fontId="1"/>
  </si>
  <si>
    <t>美術　2･３下　教師用指導書</t>
    <rPh sb="0" eb="2">
      <t>ビジュツ</t>
    </rPh>
    <rPh sb="6" eb="7">
      <t>シタ</t>
    </rPh>
    <rPh sb="8" eb="11">
      <t>キョウシヨウ</t>
    </rPh>
    <rPh sb="11" eb="14">
      <t>シドウショ</t>
    </rPh>
    <phoneticPr fontId="1"/>
  </si>
  <si>
    <t>保健体育　教師用指導書セット</t>
    <rPh sb="0" eb="2">
      <t>ホケン</t>
    </rPh>
    <rPh sb="2" eb="4">
      <t>タイイク</t>
    </rPh>
    <rPh sb="5" eb="8">
      <t>キョウシヨウ</t>
    </rPh>
    <rPh sb="8" eb="11">
      <t>シドウショ</t>
    </rPh>
    <phoneticPr fontId="1"/>
  </si>
  <si>
    <t>新･中学保健体育の研究　セット</t>
    <rPh sb="0" eb="1">
      <t>シン</t>
    </rPh>
    <rPh sb="2" eb="4">
      <t>チュウガク</t>
    </rPh>
    <rPh sb="4" eb="6">
      <t>ホケン</t>
    </rPh>
    <rPh sb="6" eb="8">
      <t>タイイク</t>
    </rPh>
    <rPh sb="9" eb="11">
      <t>ケンキュウ</t>
    </rPh>
    <phoneticPr fontId="1"/>
  </si>
  <si>
    <t>新編　新しい技術･家庭　技術分野　教師用指導書</t>
    <rPh sb="0" eb="2">
      <t>シンペン</t>
    </rPh>
    <rPh sb="3" eb="4">
      <t>アタラ</t>
    </rPh>
    <rPh sb="6" eb="8">
      <t>ギジュツ</t>
    </rPh>
    <rPh sb="9" eb="11">
      <t>カテイ</t>
    </rPh>
    <rPh sb="12" eb="14">
      <t>ギジュツ</t>
    </rPh>
    <rPh sb="14" eb="16">
      <t>ブンヤ</t>
    </rPh>
    <rPh sb="17" eb="20">
      <t>キョウシヨウ</t>
    </rPh>
    <rPh sb="20" eb="23">
      <t>シドウショ</t>
    </rPh>
    <phoneticPr fontId="1"/>
  </si>
  <si>
    <t>技術･家庭　学習指導書［技術分野］</t>
    <rPh sb="0" eb="2">
      <t>ギジュツ</t>
    </rPh>
    <rPh sb="3" eb="5">
      <t>カテイ</t>
    </rPh>
    <rPh sb="6" eb="8">
      <t>ガクシュウ</t>
    </rPh>
    <rPh sb="8" eb="10">
      <t>シドウ</t>
    </rPh>
    <rPh sb="10" eb="11">
      <t>ショ</t>
    </rPh>
    <rPh sb="12" eb="14">
      <t>ギジュツ</t>
    </rPh>
    <rPh sb="14" eb="16">
      <t>ブンヤ</t>
    </rPh>
    <phoneticPr fontId="1"/>
  </si>
  <si>
    <t>技術･家庭　学習指導書［技術分野］　ワークシート複写編（ＣＤ－ＲＯＭ付）</t>
    <rPh sb="0" eb="2">
      <t>ギジュツ</t>
    </rPh>
    <rPh sb="3" eb="5">
      <t>カテイ</t>
    </rPh>
    <rPh sb="6" eb="8">
      <t>ガクシュウ</t>
    </rPh>
    <rPh sb="8" eb="10">
      <t>シドウ</t>
    </rPh>
    <rPh sb="10" eb="11">
      <t>ショ</t>
    </rPh>
    <rPh sb="12" eb="14">
      <t>ギジュツ</t>
    </rPh>
    <rPh sb="14" eb="16">
      <t>ブンヤ</t>
    </rPh>
    <rPh sb="24" eb="26">
      <t>フクシャ</t>
    </rPh>
    <rPh sb="26" eb="27">
      <t>ヘン</t>
    </rPh>
    <rPh sb="34" eb="35">
      <t>ツ</t>
    </rPh>
    <phoneticPr fontId="1"/>
  </si>
  <si>
    <t>新編　新しい技術･家庭　家庭分野　教師用指導書</t>
    <rPh sb="0" eb="2">
      <t>シンペン</t>
    </rPh>
    <rPh sb="3" eb="4">
      <t>アタラ</t>
    </rPh>
    <rPh sb="6" eb="8">
      <t>ギジュツ</t>
    </rPh>
    <rPh sb="9" eb="11">
      <t>カテイ</t>
    </rPh>
    <rPh sb="12" eb="14">
      <t>カテイ</t>
    </rPh>
    <rPh sb="14" eb="16">
      <t>ブンヤ</t>
    </rPh>
    <rPh sb="17" eb="20">
      <t>キョウシヨウ</t>
    </rPh>
    <rPh sb="20" eb="23">
      <t>シドウショ</t>
    </rPh>
    <phoneticPr fontId="1"/>
  </si>
  <si>
    <t>技術･家庭　学習指導書［家庭分野］</t>
    <rPh sb="0" eb="2">
      <t>ギジュツ</t>
    </rPh>
    <rPh sb="3" eb="5">
      <t>カテイ</t>
    </rPh>
    <rPh sb="6" eb="8">
      <t>ガクシュウ</t>
    </rPh>
    <rPh sb="8" eb="10">
      <t>シドウ</t>
    </rPh>
    <rPh sb="10" eb="11">
      <t>ショ</t>
    </rPh>
    <rPh sb="12" eb="14">
      <t>カテイ</t>
    </rPh>
    <rPh sb="14" eb="16">
      <t>ブンヤ</t>
    </rPh>
    <phoneticPr fontId="1"/>
  </si>
  <si>
    <t>技術･家庭　学習指導書［家庭分野］　ワークシート複写編（ＣＤ－ＲＯＭ付）</t>
    <rPh sb="0" eb="2">
      <t>ギジュツ</t>
    </rPh>
    <rPh sb="3" eb="5">
      <t>カテイ</t>
    </rPh>
    <rPh sb="6" eb="8">
      <t>ガクシュウ</t>
    </rPh>
    <rPh sb="8" eb="10">
      <t>シドウ</t>
    </rPh>
    <rPh sb="10" eb="11">
      <t>ショ</t>
    </rPh>
    <rPh sb="12" eb="14">
      <t>カテイ</t>
    </rPh>
    <rPh sb="14" eb="16">
      <t>ブンヤ</t>
    </rPh>
    <rPh sb="24" eb="26">
      <t>フクシャ</t>
    </rPh>
    <rPh sb="26" eb="27">
      <t>ヘン</t>
    </rPh>
    <rPh sb="34" eb="35">
      <t>ツ</t>
    </rPh>
    <phoneticPr fontId="1"/>
  </si>
  <si>
    <t>ＮＥＷ　ＨＯＲＩＺＯＮ　Ｅｎｇｌｉｓｈ　Ｃｏｕｒｓｅ　1　Ｔｅａｃｈｅｒ’ｓ　Ｍａｎｕａｌ</t>
    <phoneticPr fontId="1"/>
  </si>
  <si>
    <t>ＮＥＷ　ＨＯＲＩＺＯＮ　Ｅｎｇｌｉｓｈ　Ｃｏｕｒｓｅ　2　Ｔｅａｃｈｅｒ’ｓ　Ｍａｎｕａｌ</t>
  </si>
  <si>
    <t>ＮＥＷ　ＨＯＲＩＺＯＮ　Ｅｎｇｌｉｓｈ　Ｃｏｕｒｓｅ　3　Ｔｅａｃｈｅｒ’ｓ　Ｍａｎｕａｌ</t>
  </si>
  <si>
    <t>中学書写　一・二･三年</t>
    <rPh sb="0" eb="2">
      <t>チュウガク</t>
    </rPh>
    <rPh sb="2" eb="4">
      <t>ショシャ</t>
    </rPh>
    <phoneticPr fontId="1"/>
  </si>
  <si>
    <t>新編　新しい社会　地理</t>
    <rPh sb="0" eb="2">
      <t>シンペン</t>
    </rPh>
    <rPh sb="3" eb="4">
      <t>アタラ</t>
    </rPh>
    <rPh sb="6" eb="8">
      <t>シャカイ</t>
    </rPh>
    <rPh sb="9" eb="11">
      <t>チリ</t>
    </rPh>
    <phoneticPr fontId="1"/>
  </si>
  <si>
    <t>1.2年</t>
    <rPh sb="3" eb="4">
      <t>ネン</t>
    </rPh>
    <phoneticPr fontId="1"/>
  </si>
  <si>
    <t>新編　新しい社会　歴史</t>
    <rPh sb="0" eb="2">
      <t>シンペン</t>
    </rPh>
    <rPh sb="3" eb="4">
      <t>アタラ</t>
    </rPh>
    <rPh sb="6" eb="8">
      <t>シャカイ</t>
    </rPh>
    <rPh sb="9" eb="11">
      <t>レキシ</t>
    </rPh>
    <phoneticPr fontId="1"/>
  </si>
  <si>
    <t>新編　新しい社会　公民</t>
    <rPh sb="0" eb="2">
      <t>シンペン</t>
    </rPh>
    <rPh sb="3" eb="4">
      <t>アタラ</t>
    </rPh>
    <rPh sb="6" eb="8">
      <t>シャカイ</t>
    </rPh>
    <rPh sb="9" eb="11">
      <t>コウミン</t>
    </rPh>
    <phoneticPr fontId="1"/>
  </si>
  <si>
    <t>中学校社会科地図</t>
    <rPh sb="0" eb="3">
      <t>チュウガッコウ</t>
    </rPh>
    <rPh sb="3" eb="5">
      <t>シャカイ</t>
    </rPh>
    <rPh sb="5" eb="6">
      <t>カ</t>
    </rPh>
    <rPh sb="6" eb="8">
      <t>チズ</t>
    </rPh>
    <phoneticPr fontId="1"/>
  </si>
  <si>
    <t>新編　新しい数学　1</t>
    <rPh sb="0" eb="2">
      <t>シンペン</t>
    </rPh>
    <rPh sb="3" eb="4">
      <t>アタラ</t>
    </rPh>
    <rPh sb="6" eb="7">
      <t>スウ</t>
    </rPh>
    <rPh sb="7" eb="8">
      <t>ガク</t>
    </rPh>
    <phoneticPr fontId="1"/>
  </si>
  <si>
    <t>１年</t>
    <rPh sb="1" eb="2">
      <t>ネン</t>
    </rPh>
    <phoneticPr fontId="1"/>
  </si>
  <si>
    <t>新編　新しい数学　2</t>
    <rPh sb="0" eb="2">
      <t>シンペン</t>
    </rPh>
    <rPh sb="3" eb="4">
      <t>アタラ</t>
    </rPh>
    <rPh sb="6" eb="7">
      <t>スウ</t>
    </rPh>
    <rPh sb="7" eb="8">
      <t>ガク</t>
    </rPh>
    <phoneticPr fontId="1"/>
  </si>
  <si>
    <t>新編　新しい数学　3</t>
    <rPh sb="0" eb="2">
      <t>シンペン</t>
    </rPh>
    <rPh sb="3" eb="4">
      <t>アタラ</t>
    </rPh>
    <rPh sb="6" eb="7">
      <t>スウ</t>
    </rPh>
    <rPh sb="7" eb="8">
      <t>ガク</t>
    </rPh>
    <phoneticPr fontId="1"/>
  </si>
  <si>
    <t>中学校数学　1</t>
    <rPh sb="0" eb="3">
      <t>チュウガッコウ</t>
    </rPh>
    <rPh sb="3" eb="5">
      <t>スウガク</t>
    </rPh>
    <phoneticPr fontId="1"/>
  </si>
  <si>
    <t>中学校数学　2</t>
    <rPh sb="0" eb="3">
      <t>チュウガッコウ</t>
    </rPh>
    <rPh sb="3" eb="5">
      <t>スウガク</t>
    </rPh>
    <phoneticPr fontId="1"/>
  </si>
  <si>
    <t>中学校数学　3</t>
    <rPh sb="0" eb="3">
      <t>チュウガッコウ</t>
    </rPh>
    <rPh sb="3" eb="5">
      <t>スウガク</t>
    </rPh>
    <phoneticPr fontId="1"/>
  </si>
  <si>
    <t>新編　新しい科学　1</t>
    <rPh sb="0" eb="2">
      <t>シンペン</t>
    </rPh>
    <rPh sb="3" eb="4">
      <t>アタラ</t>
    </rPh>
    <rPh sb="6" eb="8">
      <t>カガク</t>
    </rPh>
    <phoneticPr fontId="1"/>
  </si>
  <si>
    <t>新編　新しい科学　2</t>
    <rPh sb="0" eb="2">
      <t>シンペン</t>
    </rPh>
    <rPh sb="3" eb="4">
      <t>アタラ</t>
    </rPh>
    <rPh sb="6" eb="8">
      <t>カガク</t>
    </rPh>
    <phoneticPr fontId="1"/>
  </si>
  <si>
    <t>新編　新しい科学　3</t>
    <rPh sb="0" eb="2">
      <t>シンペン</t>
    </rPh>
    <rPh sb="3" eb="4">
      <t>アタラ</t>
    </rPh>
    <rPh sb="6" eb="8">
      <t>カガク</t>
    </rPh>
    <phoneticPr fontId="1"/>
  </si>
  <si>
    <t>新版　理科の世界　1</t>
    <rPh sb="0" eb="2">
      <t>シンパン</t>
    </rPh>
    <rPh sb="3" eb="5">
      <t>リカ</t>
    </rPh>
    <rPh sb="6" eb="8">
      <t>セカイ</t>
    </rPh>
    <phoneticPr fontId="1"/>
  </si>
  <si>
    <t>新版　理科の世界　2</t>
    <rPh sb="0" eb="2">
      <t>シンパン</t>
    </rPh>
    <rPh sb="3" eb="5">
      <t>リカ</t>
    </rPh>
    <rPh sb="6" eb="8">
      <t>セカイ</t>
    </rPh>
    <phoneticPr fontId="1"/>
  </si>
  <si>
    <t>新版　理科の世界　3</t>
    <rPh sb="0" eb="2">
      <t>シンパン</t>
    </rPh>
    <rPh sb="3" eb="5">
      <t>リカ</t>
    </rPh>
    <rPh sb="6" eb="8">
      <t>セカイ</t>
    </rPh>
    <phoneticPr fontId="1"/>
  </si>
  <si>
    <t>未来へひろがるサイエンス　1</t>
    <rPh sb="0" eb="2">
      <t>ミライ</t>
    </rPh>
    <phoneticPr fontId="1"/>
  </si>
  <si>
    <t>未来へひろがるサイエンス　2</t>
    <rPh sb="0" eb="2">
      <t>ミライ</t>
    </rPh>
    <phoneticPr fontId="1"/>
  </si>
  <si>
    <t>未来へひろがるサイエンス　1　マイノート</t>
    <rPh sb="0" eb="2">
      <t>ミライ</t>
    </rPh>
    <phoneticPr fontId="1"/>
  </si>
  <si>
    <t>未来へひろがるサイエンス　2　マイノート</t>
    <rPh sb="0" eb="2">
      <t>ミライ</t>
    </rPh>
    <phoneticPr fontId="1"/>
  </si>
  <si>
    <t>未来へひろがるサイエンス　3</t>
    <rPh sb="0" eb="2">
      <t>ミライ</t>
    </rPh>
    <phoneticPr fontId="1"/>
  </si>
  <si>
    <t>未来へひろがるサイエンス　3　マイノート</t>
    <rPh sb="0" eb="2">
      <t>ミライ</t>
    </rPh>
    <phoneticPr fontId="1"/>
  </si>
  <si>
    <t>中学音楽　1　音楽のおくりもの　</t>
    <rPh sb="0" eb="2">
      <t>チュウガク</t>
    </rPh>
    <rPh sb="2" eb="4">
      <t>オンガク</t>
    </rPh>
    <rPh sb="7" eb="9">
      <t>オンガク</t>
    </rPh>
    <phoneticPr fontId="1"/>
  </si>
  <si>
    <t>2.3年</t>
    <rPh sb="3" eb="4">
      <t>ネン</t>
    </rPh>
    <phoneticPr fontId="1"/>
  </si>
  <si>
    <t>中学生の音楽　1</t>
    <rPh sb="0" eb="3">
      <t>チュウガクセイ</t>
    </rPh>
    <rPh sb="4" eb="6">
      <t>オンガク</t>
    </rPh>
    <phoneticPr fontId="1"/>
  </si>
  <si>
    <t>中学器楽　音楽のおくりもの　</t>
    <rPh sb="0" eb="2">
      <t>チュウガク</t>
    </rPh>
    <rPh sb="2" eb="4">
      <t>キガク</t>
    </rPh>
    <rPh sb="5" eb="7">
      <t>オンガク</t>
    </rPh>
    <phoneticPr fontId="1"/>
  </si>
  <si>
    <t>中学生の器楽</t>
    <rPh sb="0" eb="3">
      <t>チュウガクセイ</t>
    </rPh>
    <rPh sb="4" eb="6">
      <t>キガク</t>
    </rPh>
    <phoneticPr fontId="1"/>
  </si>
  <si>
    <t>秋山和慶のオーケストラ入門　　Ｖol.1オーケストラの楽器</t>
    <rPh sb="27" eb="29">
      <t>ガッキ</t>
    </rPh>
    <phoneticPr fontId="2"/>
  </si>
  <si>
    <t>秋山和慶のオーケストラ入門　　Ｖol.2オーケストラと指揮者</t>
    <rPh sb="27" eb="30">
      <t>シキシャ</t>
    </rPh>
    <phoneticPr fontId="2"/>
  </si>
  <si>
    <t>新版 中学校の合唱指導　～クラスで作り上げる合唱の喜び！　指導：横田純子</t>
    <rPh sb="0" eb="1">
      <t>シン</t>
    </rPh>
    <rPh sb="1" eb="2">
      <t>ハン</t>
    </rPh>
    <rPh sb="3" eb="6">
      <t>チュウガッコウ</t>
    </rPh>
    <rPh sb="7" eb="9">
      <t>ガッショウ</t>
    </rPh>
    <rPh sb="9" eb="11">
      <t>シドウ</t>
    </rPh>
    <rPh sb="17" eb="18">
      <t>ツク</t>
    </rPh>
    <rPh sb="19" eb="20">
      <t>ア</t>
    </rPh>
    <rPh sb="22" eb="24">
      <t>ガッショウ</t>
    </rPh>
    <rPh sb="25" eb="26">
      <t>ヨロコ</t>
    </rPh>
    <rPh sb="29" eb="31">
      <t>シドウ</t>
    </rPh>
    <rPh sb="32" eb="34">
      <t>ヨコタ</t>
    </rPh>
    <rPh sb="34" eb="36">
      <t>ジュンコ</t>
    </rPh>
    <phoneticPr fontId="2"/>
  </si>
  <si>
    <t>新版 中学校の合唱指導　～心に響く歌声を求めて！指導：卜部一恵</t>
    <rPh sb="0" eb="1">
      <t>シン</t>
    </rPh>
    <rPh sb="1" eb="2">
      <t>ハン</t>
    </rPh>
    <rPh sb="3" eb="6">
      <t>チュウガッコウ</t>
    </rPh>
    <rPh sb="7" eb="9">
      <t>ガッショウ</t>
    </rPh>
    <rPh sb="9" eb="11">
      <t>シドウ</t>
    </rPh>
    <rPh sb="13" eb="14">
      <t>ココロ</t>
    </rPh>
    <rPh sb="15" eb="16">
      <t>ヒビ</t>
    </rPh>
    <rPh sb="17" eb="19">
      <t>ウタゴエ</t>
    </rPh>
    <rPh sb="20" eb="21">
      <t>モト</t>
    </rPh>
    <rPh sb="24" eb="26">
      <t>シドウ</t>
    </rPh>
    <rPh sb="27" eb="29">
      <t>ウラベ</t>
    </rPh>
    <rPh sb="29" eb="30">
      <t>イチ</t>
    </rPh>
    <rPh sb="30" eb="31">
      <t>エ</t>
    </rPh>
    <phoneticPr fontId="2"/>
  </si>
  <si>
    <t xml:space="preserve"> ＜ビクターＴＷＩＮ　ＢＥＳＴ＞　　　合唱ベスト　中学・高校編</t>
    <rPh sb="25" eb="27">
      <t>チュウガク</t>
    </rPh>
    <rPh sb="28" eb="30">
      <t>コウコウ</t>
    </rPh>
    <rPh sb="30" eb="31">
      <t>ヘン</t>
    </rPh>
    <phoneticPr fontId="2"/>
  </si>
  <si>
    <t>ビリーブⅥ     ～歌い継がれる卒業式のうた・新しい卒業式のうた</t>
    <phoneticPr fontId="1"/>
  </si>
  <si>
    <t>中学生のための合唱名盤　 　　「岩河三郎作品集」</t>
    <rPh sb="0" eb="3">
      <t>チュウガクセイ</t>
    </rPh>
    <rPh sb="7" eb="9">
      <t>ガッショウ</t>
    </rPh>
    <rPh sb="9" eb="11">
      <t>メイバン</t>
    </rPh>
    <rPh sb="16" eb="17">
      <t>イワ</t>
    </rPh>
    <rPh sb="17" eb="18">
      <t>カワ</t>
    </rPh>
    <rPh sb="18" eb="20">
      <t>サブロウ</t>
    </rPh>
    <rPh sb="20" eb="22">
      <t>サクヒン</t>
    </rPh>
    <rPh sb="22" eb="23">
      <t>シュウ</t>
    </rPh>
    <phoneticPr fontId="2"/>
  </si>
  <si>
    <t>美術　1　</t>
    <rPh sb="0" eb="2">
      <t>ビジュツ</t>
    </rPh>
    <phoneticPr fontId="1"/>
  </si>
  <si>
    <t>美術　1</t>
    <rPh sb="0" eb="2">
      <t>ビジュツ</t>
    </rPh>
    <phoneticPr fontId="1"/>
  </si>
  <si>
    <t>美術　1　出会いと広がり</t>
    <rPh sb="0" eb="2">
      <t>ビジュツ</t>
    </rPh>
    <rPh sb="5" eb="7">
      <t>デア</t>
    </rPh>
    <rPh sb="9" eb="10">
      <t>ヒロ</t>
    </rPh>
    <phoneticPr fontId="1"/>
  </si>
  <si>
    <t>新編　新しい保健体育</t>
    <rPh sb="0" eb="2">
      <t>シンペン</t>
    </rPh>
    <rPh sb="3" eb="4">
      <t>アタラ</t>
    </rPh>
    <rPh sb="6" eb="8">
      <t>ホケン</t>
    </rPh>
    <rPh sb="8" eb="10">
      <t>タイイク</t>
    </rPh>
    <phoneticPr fontId="1"/>
  </si>
  <si>
    <t>保健体育</t>
    <rPh sb="0" eb="2">
      <t>ホケン</t>
    </rPh>
    <rPh sb="2" eb="4">
      <t>タイイク</t>
    </rPh>
    <phoneticPr fontId="1"/>
  </si>
  <si>
    <t>新・中学保健体育</t>
    <rPh sb="0" eb="1">
      <t>シン</t>
    </rPh>
    <rPh sb="2" eb="4">
      <t>チュウガク</t>
    </rPh>
    <rPh sb="4" eb="6">
      <t>ホケン</t>
    </rPh>
    <rPh sb="6" eb="8">
      <t>タイイク</t>
    </rPh>
    <phoneticPr fontId="1"/>
  </si>
  <si>
    <t>技術･家庭　（技術分野）</t>
    <rPh sb="0" eb="2">
      <t>ギジュツ</t>
    </rPh>
    <rPh sb="3" eb="5">
      <t>カテイ</t>
    </rPh>
    <rPh sb="7" eb="9">
      <t>ギジュツ</t>
    </rPh>
    <rPh sb="9" eb="11">
      <t>ブンヤ</t>
    </rPh>
    <phoneticPr fontId="1"/>
  </si>
  <si>
    <t>技術･家庭　（家庭分野）</t>
    <rPh sb="0" eb="2">
      <t>ギジュツ</t>
    </rPh>
    <rPh sb="3" eb="5">
      <t>カテイ</t>
    </rPh>
    <rPh sb="7" eb="9">
      <t>カテイ</t>
    </rPh>
    <rPh sb="9" eb="11">
      <t>ブンヤ</t>
    </rPh>
    <phoneticPr fontId="1"/>
  </si>
  <si>
    <t>ＮＥＷ　ＨＯＲＩＺＯＮ　Ｅｎｇｌｉｓｈ　Ｃｏｕｒｓｅ　1　</t>
    <phoneticPr fontId="1"/>
  </si>
  <si>
    <t>ＮＥＷ　ＨＯＲＩＺＯＮ　Ｅｎｇｌｉｓｈ　Ｃｏｕｒｓｅ　2　</t>
    <phoneticPr fontId="1"/>
  </si>
  <si>
    <t>ＮＥＷ　ＨＯＲＩＺＯＮ　Ｅｎｇｌｉｓｈ　Ｃｏｕｒｓｅ　3　</t>
    <phoneticPr fontId="1"/>
  </si>
  <si>
    <t>中学校　美術　学習指導書　1</t>
    <rPh sb="0" eb="3">
      <t>チュウガッコウ</t>
    </rPh>
    <rPh sb="4" eb="6">
      <t>ビジュツ</t>
    </rPh>
    <rPh sb="7" eb="9">
      <t>ガクシュウ</t>
    </rPh>
    <rPh sb="9" eb="11">
      <t>シドウ</t>
    </rPh>
    <rPh sb="11" eb="12">
      <t>ショ</t>
    </rPh>
    <phoneticPr fontId="1"/>
  </si>
  <si>
    <t>NEW　CROWN　ENGLISH　SERIES　1　New Edition　 Ｔｅａｃｈｅｒ’ｓ　Ｍａｎｕａｌ</t>
    <phoneticPr fontId="1"/>
  </si>
  <si>
    <t>NEW　CROWN　ENGLISH　SERIES　2　New Edition　 Ｔｅａｃｈｅｒ’ｓ　Ｍａｎｕａｌ</t>
  </si>
  <si>
    <t>NEW　CROWN　ENGLISH　SERIES　3　New Edition　 Ｔｅａｃｈｅｒ’ｓ　Ｍａｎｕａｌ</t>
  </si>
  <si>
    <t>指導書･指導資料</t>
    <rPh sb="0" eb="3">
      <t>シドウショ</t>
    </rPh>
    <rPh sb="4" eb="6">
      <t>シドウ</t>
    </rPh>
    <rPh sb="6" eb="8">
      <t>シリョウ</t>
    </rPh>
    <phoneticPr fontId="1"/>
  </si>
  <si>
    <t>1.2.3年</t>
    <rPh sb="5" eb="6">
      <t>ネン</t>
    </rPh>
    <phoneticPr fontId="1"/>
  </si>
  <si>
    <t>中学音楽　デジタル教科書　音楽のおくりもの　1年</t>
    <rPh sb="0" eb="2">
      <t>チュウガク</t>
    </rPh>
    <rPh sb="2" eb="4">
      <t>オンガク</t>
    </rPh>
    <rPh sb="9" eb="12">
      <t>キョウカショ</t>
    </rPh>
    <rPh sb="13" eb="15">
      <t>オンガク</t>
    </rPh>
    <rPh sb="23" eb="24">
      <t>ネン</t>
    </rPh>
    <phoneticPr fontId="1"/>
  </si>
  <si>
    <t>中学音楽　デジタル教科書　音楽のおくりもの　2・3年上</t>
    <rPh sb="0" eb="2">
      <t>チュウガク</t>
    </rPh>
    <rPh sb="2" eb="4">
      <t>オンガク</t>
    </rPh>
    <rPh sb="9" eb="12">
      <t>キョウカショ</t>
    </rPh>
    <rPh sb="13" eb="15">
      <t>オンガク</t>
    </rPh>
    <rPh sb="25" eb="26">
      <t>ネン</t>
    </rPh>
    <rPh sb="26" eb="27">
      <t>ジョウ</t>
    </rPh>
    <phoneticPr fontId="1"/>
  </si>
  <si>
    <t>中学器楽　デジタル教科書　音楽のおくりもの</t>
    <rPh sb="0" eb="2">
      <t>チュウガク</t>
    </rPh>
    <rPh sb="2" eb="4">
      <t>キガク</t>
    </rPh>
    <rPh sb="9" eb="12">
      <t>キョウカショ</t>
    </rPh>
    <rPh sb="13" eb="15">
      <t>オンガク</t>
    </rPh>
    <phoneticPr fontId="1"/>
  </si>
  <si>
    <t>中学音楽DVD　中学校音楽鑑賞用DVD　2・3年上</t>
    <rPh sb="0" eb="2">
      <t>チュウガク</t>
    </rPh>
    <rPh sb="2" eb="4">
      <t>オンガク</t>
    </rPh>
    <rPh sb="8" eb="11">
      <t>チュウガッコウ</t>
    </rPh>
    <rPh sb="11" eb="13">
      <t>オンガク</t>
    </rPh>
    <rPh sb="13" eb="16">
      <t>カンショウヨウ</t>
    </rPh>
    <rPh sb="23" eb="24">
      <t>ネン</t>
    </rPh>
    <rPh sb="24" eb="25">
      <t>ジョウ</t>
    </rPh>
    <phoneticPr fontId="1"/>
  </si>
  <si>
    <t>中学音楽DVD　中学校音楽鑑賞用DVD　2・3年下</t>
    <rPh sb="0" eb="2">
      <t>チュウガク</t>
    </rPh>
    <rPh sb="2" eb="4">
      <t>オンガク</t>
    </rPh>
    <rPh sb="8" eb="11">
      <t>チュウガッコウ</t>
    </rPh>
    <rPh sb="11" eb="13">
      <t>オンガク</t>
    </rPh>
    <rPh sb="13" eb="16">
      <t>カンショウヨウ</t>
    </rPh>
    <rPh sb="23" eb="24">
      <t>ネン</t>
    </rPh>
    <rPh sb="24" eb="25">
      <t>ゲ</t>
    </rPh>
    <phoneticPr fontId="1"/>
  </si>
  <si>
    <t>音楽鑑賞用DVD　日本の伝統音楽</t>
    <rPh sb="0" eb="2">
      <t>オンガク</t>
    </rPh>
    <rPh sb="2" eb="5">
      <t>カンショウヨウ</t>
    </rPh>
    <rPh sb="9" eb="11">
      <t>ニホン</t>
    </rPh>
    <rPh sb="12" eb="14">
      <t>デントウ</t>
    </rPh>
    <rPh sb="14" eb="16">
      <t>オンガク</t>
    </rPh>
    <phoneticPr fontId="1"/>
  </si>
  <si>
    <t>●</t>
    <phoneticPr fontId="1"/>
  </si>
  <si>
    <t>音楽鑑賞用DVD　世界の諸民族の音楽</t>
    <rPh sb="0" eb="2">
      <t>オンガク</t>
    </rPh>
    <rPh sb="2" eb="5">
      <t>カンショウヨウ</t>
    </rPh>
    <rPh sb="9" eb="11">
      <t>セカイ</t>
    </rPh>
    <rPh sb="12" eb="15">
      <t>ショミンゾク</t>
    </rPh>
    <rPh sb="16" eb="18">
      <t>オンガク</t>
    </rPh>
    <phoneticPr fontId="1"/>
  </si>
  <si>
    <t>音楽鑑賞用DVD　オーケストラ入門</t>
    <rPh sb="0" eb="2">
      <t>オンガク</t>
    </rPh>
    <rPh sb="2" eb="5">
      <t>カンショウヨウ</t>
    </rPh>
    <rPh sb="15" eb="17">
      <t>ニュウモン</t>
    </rPh>
    <phoneticPr fontId="1"/>
  </si>
  <si>
    <t>●</t>
    <phoneticPr fontId="1"/>
  </si>
  <si>
    <t>光村図書出版</t>
    <rPh sb="0" eb="1">
      <t>ヒカリ</t>
    </rPh>
    <rPh sb="1" eb="2">
      <t>ムラ</t>
    </rPh>
    <rPh sb="2" eb="4">
      <t>トショ</t>
    </rPh>
    <rPh sb="4" eb="6">
      <t>シュッパン</t>
    </rPh>
    <phoneticPr fontId="1"/>
  </si>
  <si>
    <t>国語　1</t>
    <rPh sb="0" eb="2">
      <t>コクゴ</t>
    </rPh>
    <phoneticPr fontId="1"/>
  </si>
  <si>
    <t>国語　2</t>
    <rPh sb="0" eb="2">
      <t>コクゴ</t>
    </rPh>
    <phoneticPr fontId="1"/>
  </si>
  <si>
    <t>国語　3</t>
    <rPh sb="0" eb="2">
      <t>コクゴ</t>
    </rPh>
    <phoneticPr fontId="1"/>
  </si>
  <si>
    <t>新編　新しい書写　一　・二　・三年　教師用指導書　</t>
    <rPh sb="0" eb="2">
      <t>シンペン</t>
    </rPh>
    <rPh sb="3" eb="4">
      <t>アタラ</t>
    </rPh>
    <rPh sb="6" eb="8">
      <t>ショシャ</t>
    </rPh>
    <rPh sb="9" eb="10">
      <t>イチ</t>
    </rPh>
    <rPh sb="12" eb="13">
      <t>ニ</t>
    </rPh>
    <rPh sb="15" eb="16">
      <t>サン</t>
    </rPh>
    <rPh sb="16" eb="17">
      <t>ネン</t>
    </rPh>
    <rPh sb="18" eb="21">
      <t>キョウシヨウ</t>
    </rPh>
    <rPh sb="21" eb="24">
      <t>シドウショ</t>
    </rPh>
    <phoneticPr fontId="1"/>
  </si>
  <si>
    <t>教育出版</t>
    <rPh sb="0" eb="2">
      <t>キョウイク</t>
    </rPh>
    <rPh sb="2" eb="4">
      <t>シュッパン</t>
    </rPh>
    <phoneticPr fontId="1"/>
  </si>
  <si>
    <t>光村図書出版</t>
    <rPh sb="4" eb="6">
      <t>シュッパン</t>
    </rPh>
    <phoneticPr fontId="1"/>
  </si>
  <si>
    <t>中学書写　学習指導書　一・二･三年</t>
    <rPh sb="0" eb="2">
      <t>チュウガク</t>
    </rPh>
    <rPh sb="2" eb="4">
      <t>ショシャ</t>
    </rPh>
    <rPh sb="5" eb="7">
      <t>ガクシュウ</t>
    </rPh>
    <rPh sb="7" eb="9">
      <t>シドウ</t>
    </rPh>
    <rPh sb="9" eb="10">
      <t>ショ</t>
    </rPh>
    <rPh sb="11" eb="12">
      <t>イチ</t>
    </rPh>
    <rPh sb="13" eb="14">
      <t>ニ</t>
    </rPh>
    <rPh sb="15" eb="16">
      <t>サン</t>
    </rPh>
    <rPh sb="16" eb="17">
      <t>ネン</t>
    </rPh>
    <phoneticPr fontId="1"/>
  </si>
  <si>
    <t>社会科中学生の地理　世界の姿と日本の国土</t>
    <rPh sb="0" eb="2">
      <t>シャカイ</t>
    </rPh>
    <rPh sb="2" eb="3">
      <t>カ</t>
    </rPh>
    <rPh sb="3" eb="6">
      <t>チュウガクセイ</t>
    </rPh>
    <rPh sb="7" eb="9">
      <t>チリ</t>
    </rPh>
    <rPh sb="10" eb="12">
      <t>セカイ</t>
    </rPh>
    <rPh sb="13" eb="14">
      <t>スガタ</t>
    </rPh>
    <rPh sb="15" eb="17">
      <t>ニホン</t>
    </rPh>
    <rPh sb="18" eb="20">
      <t>コクド</t>
    </rPh>
    <phoneticPr fontId="1"/>
  </si>
  <si>
    <t>社会科中学生の歴史　日本の歩みと世界の動き</t>
    <rPh sb="0" eb="2">
      <t>シャカイ</t>
    </rPh>
    <rPh sb="2" eb="3">
      <t>カ</t>
    </rPh>
    <rPh sb="3" eb="6">
      <t>チュウガクセイ</t>
    </rPh>
    <rPh sb="7" eb="9">
      <t>レキシ</t>
    </rPh>
    <rPh sb="10" eb="12">
      <t>ニホン</t>
    </rPh>
    <rPh sb="13" eb="14">
      <t>アユ</t>
    </rPh>
    <rPh sb="16" eb="18">
      <t>セカイ</t>
    </rPh>
    <rPh sb="19" eb="20">
      <t>ウゴ</t>
    </rPh>
    <phoneticPr fontId="1"/>
  </si>
  <si>
    <t>社会科中学生の公民　より良い社会をめざして</t>
    <rPh sb="0" eb="2">
      <t>シャカイ</t>
    </rPh>
    <rPh sb="2" eb="3">
      <t>カ</t>
    </rPh>
    <rPh sb="3" eb="6">
      <t>チュウガクセイ</t>
    </rPh>
    <rPh sb="7" eb="9">
      <t>コウミン</t>
    </rPh>
    <rPh sb="12" eb="13">
      <t>ヨ</t>
    </rPh>
    <rPh sb="14" eb="16">
      <t>シャカイ</t>
    </rPh>
    <phoneticPr fontId="1"/>
  </si>
  <si>
    <t>社会科中学生の地理　世界の姿と日本の国土　指導書</t>
    <rPh sb="0" eb="2">
      <t>シャカイ</t>
    </rPh>
    <rPh sb="2" eb="3">
      <t>カ</t>
    </rPh>
    <rPh sb="3" eb="6">
      <t>チュウガクセイ</t>
    </rPh>
    <rPh sb="7" eb="9">
      <t>チリ</t>
    </rPh>
    <rPh sb="10" eb="12">
      <t>セカイ</t>
    </rPh>
    <rPh sb="13" eb="14">
      <t>スガタ</t>
    </rPh>
    <rPh sb="15" eb="17">
      <t>ニホン</t>
    </rPh>
    <rPh sb="18" eb="20">
      <t>コクド</t>
    </rPh>
    <rPh sb="21" eb="24">
      <t>シドウショ</t>
    </rPh>
    <phoneticPr fontId="1"/>
  </si>
  <si>
    <t>社会科中学生の歴史　日本の歩みと世界の動き　指導書</t>
    <rPh sb="0" eb="2">
      <t>シャカイ</t>
    </rPh>
    <rPh sb="2" eb="3">
      <t>カ</t>
    </rPh>
    <rPh sb="3" eb="6">
      <t>チュウガクセイ</t>
    </rPh>
    <rPh sb="7" eb="9">
      <t>レキシ</t>
    </rPh>
    <rPh sb="10" eb="12">
      <t>ニホン</t>
    </rPh>
    <rPh sb="13" eb="14">
      <t>アユ</t>
    </rPh>
    <rPh sb="16" eb="18">
      <t>セカイ</t>
    </rPh>
    <rPh sb="19" eb="20">
      <t>ウゴ</t>
    </rPh>
    <rPh sb="22" eb="25">
      <t>シドウショ</t>
    </rPh>
    <phoneticPr fontId="1"/>
  </si>
  <si>
    <t>社会科中学生の公民　よりよい社会をめざして　指導書</t>
    <rPh sb="0" eb="2">
      <t>シャカイ</t>
    </rPh>
    <rPh sb="2" eb="3">
      <t>カ</t>
    </rPh>
    <rPh sb="3" eb="6">
      <t>チュウガクセイ</t>
    </rPh>
    <rPh sb="7" eb="9">
      <t>コウミン</t>
    </rPh>
    <rPh sb="14" eb="16">
      <t>シャカイ</t>
    </rPh>
    <rPh sb="22" eb="24">
      <t>シドウ</t>
    </rPh>
    <rPh sb="24" eb="25">
      <t>ショ</t>
    </rPh>
    <phoneticPr fontId="1"/>
  </si>
  <si>
    <t>新編　新しい数学　1教師用指導書　問題Ｄ．Ｂ．Ｔ－ＧＡＵＳＳ中学数学付</t>
    <rPh sb="0" eb="2">
      <t>シンペン</t>
    </rPh>
    <rPh sb="3" eb="4">
      <t>アタラ</t>
    </rPh>
    <rPh sb="6" eb="8">
      <t>スウガク</t>
    </rPh>
    <rPh sb="10" eb="13">
      <t>キョウシヨウ</t>
    </rPh>
    <rPh sb="13" eb="16">
      <t>シドウショ</t>
    </rPh>
    <rPh sb="17" eb="19">
      <t>モンダイ</t>
    </rPh>
    <rPh sb="30" eb="32">
      <t>チュウガク</t>
    </rPh>
    <rPh sb="32" eb="34">
      <t>スウガク</t>
    </rPh>
    <rPh sb="34" eb="35">
      <t>ツ</t>
    </rPh>
    <phoneticPr fontId="1"/>
  </si>
  <si>
    <t>新編　新しい数学　2教師用指導書　問題Ｄ．Ｂ．Ｔ－ＧＡＵＳＳ中学数学付</t>
    <rPh sb="0" eb="2">
      <t>シンペン</t>
    </rPh>
    <rPh sb="3" eb="4">
      <t>アタラ</t>
    </rPh>
    <rPh sb="6" eb="8">
      <t>スウガク</t>
    </rPh>
    <rPh sb="10" eb="13">
      <t>キョウシヨウ</t>
    </rPh>
    <rPh sb="13" eb="16">
      <t>シドウショ</t>
    </rPh>
    <rPh sb="17" eb="19">
      <t>モンダイ</t>
    </rPh>
    <rPh sb="30" eb="32">
      <t>チュウガク</t>
    </rPh>
    <rPh sb="32" eb="34">
      <t>スウガク</t>
    </rPh>
    <rPh sb="34" eb="35">
      <t>ツ</t>
    </rPh>
    <phoneticPr fontId="1"/>
  </si>
  <si>
    <t>新編　新しい数学　3教師用指導書　問題Ｄ．Ｂ．Ｔ－ＧＡＵＳＳ中学数学付</t>
    <rPh sb="0" eb="2">
      <t>シンペン</t>
    </rPh>
    <rPh sb="3" eb="4">
      <t>アタラ</t>
    </rPh>
    <rPh sb="6" eb="8">
      <t>スウガク</t>
    </rPh>
    <rPh sb="10" eb="13">
      <t>キョウシヨウ</t>
    </rPh>
    <rPh sb="13" eb="16">
      <t>シドウショ</t>
    </rPh>
    <rPh sb="17" eb="19">
      <t>モンダイ</t>
    </rPh>
    <rPh sb="30" eb="32">
      <t>チュウガク</t>
    </rPh>
    <rPh sb="32" eb="34">
      <t>スウガク</t>
    </rPh>
    <rPh sb="34" eb="35">
      <t>ツ</t>
    </rPh>
    <phoneticPr fontId="1"/>
  </si>
  <si>
    <t>新編　新しい数学　1教師用指導書　</t>
    <rPh sb="0" eb="2">
      <t>シンペン</t>
    </rPh>
    <rPh sb="3" eb="4">
      <t>アタラ</t>
    </rPh>
    <rPh sb="6" eb="8">
      <t>スウガク</t>
    </rPh>
    <rPh sb="10" eb="13">
      <t>キョウシヨウ</t>
    </rPh>
    <rPh sb="13" eb="16">
      <t>シドウショ</t>
    </rPh>
    <phoneticPr fontId="1"/>
  </si>
  <si>
    <t>新編　新しい数学　2教師用指導書　</t>
    <rPh sb="0" eb="2">
      <t>シンペン</t>
    </rPh>
    <rPh sb="3" eb="4">
      <t>アタラ</t>
    </rPh>
    <rPh sb="6" eb="8">
      <t>スウガク</t>
    </rPh>
    <rPh sb="10" eb="13">
      <t>キョウシヨウ</t>
    </rPh>
    <rPh sb="13" eb="16">
      <t>シドウショ</t>
    </rPh>
    <phoneticPr fontId="1"/>
  </si>
  <si>
    <t>新編　新しい数学　3教師用指導書　</t>
    <rPh sb="0" eb="2">
      <t>シンペン</t>
    </rPh>
    <rPh sb="3" eb="4">
      <t>アタラ</t>
    </rPh>
    <rPh sb="6" eb="8">
      <t>スウガク</t>
    </rPh>
    <rPh sb="10" eb="13">
      <t>キョウシヨウ</t>
    </rPh>
    <rPh sb="13" eb="16">
      <t>シドウショ</t>
    </rPh>
    <phoneticPr fontId="1"/>
  </si>
  <si>
    <t>中学音楽　２・３上　音楽のおくりもの</t>
    <rPh sb="0" eb="2">
      <t>チュウガク</t>
    </rPh>
    <rPh sb="2" eb="4">
      <t>オンガク</t>
    </rPh>
    <rPh sb="8" eb="9">
      <t>ウエ</t>
    </rPh>
    <rPh sb="10" eb="12">
      <t>オンガク</t>
    </rPh>
    <phoneticPr fontId="1"/>
  </si>
  <si>
    <t>中学音楽　２・３下　音楽のおくりもの</t>
    <rPh sb="0" eb="2">
      <t>チュウガク</t>
    </rPh>
    <rPh sb="2" eb="4">
      <t>オンガク</t>
    </rPh>
    <rPh sb="8" eb="9">
      <t>シタ</t>
    </rPh>
    <rPh sb="10" eb="12">
      <t>オンガク</t>
    </rPh>
    <phoneticPr fontId="1"/>
  </si>
  <si>
    <t>中学音楽　1　音楽のおくりもの　教師用指導書　＜セット＞</t>
    <rPh sb="0" eb="2">
      <t>チュウガク</t>
    </rPh>
    <rPh sb="2" eb="4">
      <t>オンガク</t>
    </rPh>
    <rPh sb="7" eb="9">
      <t>オンガク</t>
    </rPh>
    <rPh sb="16" eb="19">
      <t>キョウシヨウ</t>
    </rPh>
    <rPh sb="19" eb="22">
      <t>シドウショ</t>
    </rPh>
    <phoneticPr fontId="1"/>
  </si>
  <si>
    <t>中学音楽　２･３上　音楽のおくりもの　教師用指導書　＜セット＞</t>
    <rPh sb="0" eb="2">
      <t>チュウガク</t>
    </rPh>
    <rPh sb="2" eb="4">
      <t>オンガク</t>
    </rPh>
    <rPh sb="8" eb="9">
      <t>ウエ</t>
    </rPh>
    <rPh sb="10" eb="12">
      <t>オンガク</t>
    </rPh>
    <rPh sb="19" eb="22">
      <t>キョウシヨウ</t>
    </rPh>
    <rPh sb="22" eb="25">
      <t>シドウショ</t>
    </rPh>
    <phoneticPr fontId="1"/>
  </si>
  <si>
    <t>中学音楽　２･３下　音楽のおくりもの　教師用指導書　＜セット＞</t>
    <rPh sb="0" eb="2">
      <t>チュウガク</t>
    </rPh>
    <rPh sb="2" eb="4">
      <t>オンガク</t>
    </rPh>
    <rPh sb="8" eb="9">
      <t>シタ</t>
    </rPh>
    <rPh sb="10" eb="12">
      <t>オンガク</t>
    </rPh>
    <rPh sb="19" eb="22">
      <t>キョウシヨウ</t>
    </rPh>
    <rPh sb="22" eb="25">
      <t>シドウショ</t>
    </rPh>
    <phoneticPr fontId="1"/>
  </si>
  <si>
    <t>中学器楽　音楽のおくりもの　教師用指導書　＜セット＞</t>
    <rPh sb="0" eb="2">
      <t>チュウガク</t>
    </rPh>
    <rPh sb="2" eb="4">
      <t>キガク</t>
    </rPh>
    <rPh sb="5" eb="7">
      <t>オンガク</t>
    </rPh>
    <rPh sb="14" eb="17">
      <t>キョウシヨウ</t>
    </rPh>
    <rPh sb="17" eb="20">
      <t>シドウショ</t>
    </rPh>
    <phoneticPr fontId="1"/>
  </si>
  <si>
    <t>中学生の音楽　２・３上</t>
    <rPh sb="0" eb="3">
      <t>チュウガクセイ</t>
    </rPh>
    <rPh sb="4" eb="6">
      <t>オンガク</t>
    </rPh>
    <rPh sb="10" eb="11">
      <t>ウエ</t>
    </rPh>
    <phoneticPr fontId="1"/>
  </si>
  <si>
    <t>中学生の音楽　２・３下</t>
    <rPh sb="0" eb="3">
      <t>チュウガクセイ</t>
    </rPh>
    <rPh sb="4" eb="6">
      <t>オンガク</t>
    </rPh>
    <rPh sb="10" eb="11">
      <t>シタ</t>
    </rPh>
    <phoneticPr fontId="1"/>
  </si>
  <si>
    <t>中学生の音楽　1　指導書　＜セット＞</t>
    <rPh sb="0" eb="3">
      <t>チュウガクセイ</t>
    </rPh>
    <rPh sb="4" eb="6">
      <t>オンガク</t>
    </rPh>
    <rPh sb="9" eb="12">
      <t>シドウショ</t>
    </rPh>
    <phoneticPr fontId="1"/>
  </si>
  <si>
    <t>中学生の音楽　2・3上　指導書　＜セット＞</t>
    <rPh sb="0" eb="3">
      <t>チュウガクセイ</t>
    </rPh>
    <rPh sb="4" eb="6">
      <t>オンガク</t>
    </rPh>
    <rPh sb="10" eb="11">
      <t>ウエ</t>
    </rPh>
    <rPh sb="12" eb="15">
      <t>シドウショ</t>
    </rPh>
    <phoneticPr fontId="1"/>
  </si>
  <si>
    <t>中学生の音楽　2・3下　指導書　＜セット＞</t>
    <rPh sb="0" eb="3">
      <t>チュウガクセイ</t>
    </rPh>
    <rPh sb="4" eb="6">
      <t>オンガク</t>
    </rPh>
    <rPh sb="10" eb="11">
      <t>シタ</t>
    </rPh>
    <rPh sb="12" eb="15">
      <t>シドウショ</t>
    </rPh>
    <phoneticPr fontId="1"/>
  </si>
  <si>
    <t>中学生の器楽　指導書　＜セット＞</t>
    <rPh sb="0" eb="3">
      <t>チュウガクセイ</t>
    </rPh>
    <rPh sb="4" eb="6">
      <t>キガク</t>
    </rPh>
    <rPh sb="7" eb="10">
      <t>シドウショ</t>
    </rPh>
    <phoneticPr fontId="1"/>
  </si>
  <si>
    <t>美術　２・３</t>
    <rPh sb="0" eb="2">
      <t>ビジュツ</t>
    </rPh>
    <phoneticPr fontId="1"/>
  </si>
  <si>
    <t>美術　2・3</t>
    <rPh sb="0" eb="2">
      <t>ビジュツ</t>
    </rPh>
    <phoneticPr fontId="1"/>
  </si>
  <si>
    <t>中学校　美術　学習指導書　2・3</t>
    <rPh sb="0" eb="3">
      <t>チュウガッコウ</t>
    </rPh>
    <rPh sb="4" eb="6">
      <t>ビジュツ</t>
    </rPh>
    <rPh sb="7" eb="9">
      <t>ガクシュウ</t>
    </rPh>
    <rPh sb="9" eb="11">
      <t>シドウ</t>
    </rPh>
    <rPh sb="11" eb="12">
      <t>ショ</t>
    </rPh>
    <phoneticPr fontId="1"/>
  </si>
  <si>
    <t>美術　2・3上　学びの決まり</t>
    <rPh sb="0" eb="2">
      <t>ビジュツ</t>
    </rPh>
    <rPh sb="6" eb="7">
      <t>ウエ</t>
    </rPh>
    <rPh sb="8" eb="9">
      <t>マナ</t>
    </rPh>
    <rPh sb="11" eb="12">
      <t>キ</t>
    </rPh>
    <phoneticPr fontId="1"/>
  </si>
  <si>
    <t>美術　2・3下　美の探究</t>
    <rPh sb="0" eb="2">
      <t>ビジュツ</t>
    </rPh>
    <rPh sb="6" eb="7">
      <t>シタ</t>
    </rPh>
    <rPh sb="8" eb="9">
      <t>ビ</t>
    </rPh>
    <rPh sb="10" eb="12">
      <t>タンキュウ</t>
    </rPh>
    <phoneticPr fontId="1"/>
  </si>
  <si>
    <t>保健体育 デジタル教科書　[指導者用]</t>
    <rPh sb="0" eb="4">
      <t>ホケンタイイク</t>
    </rPh>
    <rPh sb="9" eb="12">
      <t>キョウカショ</t>
    </rPh>
    <rPh sb="14" eb="17">
      <t>シドウシャ</t>
    </rPh>
    <rPh sb="17" eb="18">
      <t>ヨウ</t>
    </rPh>
    <phoneticPr fontId="1"/>
  </si>
  <si>
    <t>新編　新しい技術･家庭　技術分野　未来を創る　Ｔｅｃｈｎｏｌｏｇｙ</t>
    <rPh sb="0" eb="2">
      <t>シンペン</t>
    </rPh>
    <rPh sb="3" eb="4">
      <t>アタラ</t>
    </rPh>
    <rPh sb="6" eb="8">
      <t>ギジュツ</t>
    </rPh>
    <rPh sb="9" eb="11">
      <t>カテイ</t>
    </rPh>
    <rPh sb="12" eb="14">
      <t>ギジュツ</t>
    </rPh>
    <rPh sb="14" eb="16">
      <t>ブンヤ</t>
    </rPh>
    <rPh sb="17" eb="19">
      <t>ミライ</t>
    </rPh>
    <rPh sb="20" eb="21">
      <t>ツク</t>
    </rPh>
    <phoneticPr fontId="1"/>
  </si>
  <si>
    <t>新編　新しい技術･家庭　家庭分野　自立と共生を目指して</t>
    <rPh sb="0" eb="2">
      <t>シンペン</t>
    </rPh>
    <rPh sb="3" eb="4">
      <t>アタラ</t>
    </rPh>
    <rPh sb="6" eb="8">
      <t>ギジュツ</t>
    </rPh>
    <rPh sb="9" eb="11">
      <t>カテイ</t>
    </rPh>
    <rPh sb="12" eb="14">
      <t>カテイ</t>
    </rPh>
    <rPh sb="14" eb="16">
      <t>ブンヤ</t>
    </rPh>
    <rPh sb="17" eb="19">
      <t>ジリツ</t>
    </rPh>
    <rPh sb="20" eb="22">
      <t>キョウセイ</t>
    </rPh>
    <rPh sb="23" eb="25">
      <t>メザ</t>
    </rPh>
    <phoneticPr fontId="1"/>
  </si>
  <si>
    <t>NEW　CROWN　ENGLISH　SERIES　　New Edition　 1</t>
    <phoneticPr fontId="1"/>
  </si>
  <si>
    <t>NEW　CROWN　ENGLISH　SERIES　　New Edition　 2</t>
  </si>
  <si>
    <t>NEW　CROWN　ENGLISH　SERIES　　New Edition　 3</t>
  </si>
  <si>
    <t>国語</t>
    <rPh sb="0" eb="2">
      <t>コクゴ</t>
    </rPh>
    <phoneticPr fontId="1"/>
  </si>
  <si>
    <t>書写</t>
    <rPh sb="0" eb="2">
      <t>ショシャ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</si>
  <si>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</si>
  <si>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</si>
  <si>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</si>
  <si>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</si>
  <si>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</si>
  <si>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英語</t>
    <rPh sb="0" eb="2">
      <t>エイゴ</t>
    </rPh>
    <phoneticPr fontId="1"/>
  </si>
  <si>
    <t>道徳</t>
    <rPh sb="0" eb="2">
      <t>ドウトク</t>
    </rPh>
    <phoneticPr fontId="1"/>
  </si>
  <si>
    <t>現代の国語　1　指導用デジタルテキスト　Windows版</t>
    <rPh sb="0" eb="2">
      <t>ゲンダイ</t>
    </rPh>
    <rPh sb="3" eb="5">
      <t>コクゴ</t>
    </rPh>
    <rPh sb="8" eb="11">
      <t>シドウヨウ</t>
    </rPh>
    <rPh sb="27" eb="28">
      <t>バン</t>
    </rPh>
    <phoneticPr fontId="1"/>
  </si>
  <si>
    <t>中学音楽DVD　中学校音楽鑑賞用DVD　1年</t>
    <rPh sb="0" eb="2">
      <t>チュウガク</t>
    </rPh>
    <rPh sb="2" eb="4">
      <t>オンガク</t>
    </rPh>
    <rPh sb="8" eb="11">
      <t>チュウガッコウ</t>
    </rPh>
    <rPh sb="11" eb="13">
      <t>オンガク</t>
    </rPh>
    <rPh sb="13" eb="16">
      <t>カンショウヨウ</t>
    </rPh>
    <rPh sb="21" eb="22">
      <t>ネン</t>
    </rPh>
    <phoneticPr fontId="1"/>
  </si>
  <si>
    <t>新刊 教授用セット掛図 技術分野</t>
    <rPh sb="0" eb="2">
      <t>シンカン</t>
    </rPh>
    <rPh sb="3" eb="6">
      <t>キョウジュヨウ</t>
    </rPh>
    <rPh sb="9" eb="11">
      <t>カケズ</t>
    </rPh>
    <rPh sb="12" eb="14">
      <t>ギジュツ</t>
    </rPh>
    <rPh sb="14" eb="16">
      <t>ブンヤ</t>
    </rPh>
    <phoneticPr fontId="1"/>
  </si>
  <si>
    <t>おいしくつくろうVol.２</t>
    <phoneticPr fontId="1"/>
  </si>
  <si>
    <t>第1巻 幼児の一日 幼児の発達の姿</t>
    <rPh sb="0" eb="1">
      <t>ダイ</t>
    </rPh>
    <rPh sb="2" eb="3">
      <t>カン</t>
    </rPh>
    <rPh sb="4" eb="6">
      <t>ヨウジ</t>
    </rPh>
    <rPh sb="7" eb="8">
      <t>１</t>
    </rPh>
    <rPh sb="8" eb="9">
      <t>ニチ</t>
    </rPh>
    <rPh sb="10" eb="12">
      <t>ヨウジ</t>
    </rPh>
    <rPh sb="13" eb="15">
      <t>ハッタツ</t>
    </rPh>
    <rPh sb="16" eb="17">
      <t>スガタ</t>
    </rPh>
    <phoneticPr fontId="1"/>
  </si>
  <si>
    <t>第2巻 幼児とふれ合う 保育所でのふれ合い体験</t>
    <rPh sb="0" eb="1">
      <t>ダイ</t>
    </rPh>
    <rPh sb="2" eb="3">
      <t>カン</t>
    </rPh>
    <rPh sb="4" eb="6">
      <t>ヨウジ</t>
    </rPh>
    <rPh sb="9" eb="10">
      <t>ア</t>
    </rPh>
    <rPh sb="12" eb="14">
      <t>ホイク</t>
    </rPh>
    <rPh sb="14" eb="15">
      <t>ショ</t>
    </rPh>
    <rPh sb="19" eb="20">
      <t>ア</t>
    </rPh>
    <rPh sb="21" eb="23">
      <t>タイケン</t>
    </rPh>
    <phoneticPr fontId="1"/>
  </si>
  <si>
    <t>第3巻 おいしくつくろう 楽しく食べよう</t>
    <rPh sb="0" eb="1">
      <t>ダイ</t>
    </rPh>
    <rPh sb="2" eb="3">
      <t>カン</t>
    </rPh>
    <rPh sb="13" eb="14">
      <t>タノ</t>
    </rPh>
    <rPh sb="16" eb="17">
      <t>タ</t>
    </rPh>
    <phoneticPr fontId="1"/>
  </si>
  <si>
    <t>第4巻 衣服と住まい 清潔で自分らしく</t>
    <rPh sb="0" eb="1">
      <t>ダイ</t>
    </rPh>
    <rPh sb="2" eb="3">
      <t>カン</t>
    </rPh>
    <rPh sb="4" eb="6">
      <t>イフク</t>
    </rPh>
    <rPh sb="7" eb="8">
      <t>ス</t>
    </rPh>
    <rPh sb="11" eb="13">
      <t>セイケツ</t>
    </rPh>
    <rPh sb="14" eb="16">
      <t>ジブン</t>
    </rPh>
    <phoneticPr fontId="1"/>
  </si>
  <si>
    <t>第5巻 楽しいソーイング ミシンを使いこなそう</t>
    <rPh sb="0" eb="1">
      <t>ダイ</t>
    </rPh>
    <rPh sb="2" eb="3">
      <t>カン</t>
    </rPh>
    <rPh sb="4" eb="5">
      <t>タノ</t>
    </rPh>
    <rPh sb="17" eb="18">
      <t>ツカ</t>
    </rPh>
    <phoneticPr fontId="1"/>
  </si>
  <si>
    <t>中学書写</t>
    <rPh sb="0" eb="2">
      <t>チュウガク</t>
    </rPh>
    <rPh sb="2" eb="4">
      <t>ショシャ</t>
    </rPh>
    <phoneticPr fontId="1"/>
  </si>
  <si>
    <t>中学書写　教師用指導書</t>
    <rPh sb="0" eb="2">
      <t>チュウガク</t>
    </rPh>
    <rPh sb="2" eb="4">
      <t>ショシャ</t>
    </rPh>
    <rPh sb="5" eb="8">
      <t>キョウシヨウ</t>
    </rPh>
    <rPh sb="8" eb="11">
      <t>シドウショ</t>
    </rPh>
    <phoneticPr fontId="1"/>
  </si>
  <si>
    <t>新･改</t>
    <rPh sb="0" eb="1">
      <t>シン</t>
    </rPh>
    <rPh sb="2" eb="3">
      <t>アラタ</t>
    </rPh>
    <phoneticPr fontId="1"/>
  </si>
  <si>
    <t>改訂</t>
    <rPh sb="0" eb="2">
      <t>カイテイ</t>
    </rPh>
    <phoneticPr fontId="1"/>
  </si>
  <si>
    <t>新刊</t>
    <rPh sb="0" eb="2">
      <t>シンカン</t>
    </rPh>
    <phoneticPr fontId="1"/>
  </si>
  <si>
    <t>　</t>
    <phoneticPr fontId="1"/>
  </si>
  <si>
    <t>帝国書院　地図掛図　Ｍ日本地方別地図　7本セット　　</t>
    <phoneticPr fontId="1"/>
  </si>
  <si>
    <t>帝国書院　地図掛図　M世界州別地図　7本セット</t>
    <rPh sb="0" eb="2">
      <t>テイコク</t>
    </rPh>
    <rPh sb="2" eb="4">
      <t>ショイン</t>
    </rPh>
    <rPh sb="5" eb="7">
      <t>チズ</t>
    </rPh>
    <rPh sb="7" eb="9">
      <t>カケズ</t>
    </rPh>
    <rPh sb="11" eb="13">
      <t>セカイ</t>
    </rPh>
    <rPh sb="13" eb="14">
      <t>シュウ</t>
    </rPh>
    <rPh sb="14" eb="15">
      <t>ベツ</t>
    </rPh>
    <rPh sb="15" eb="17">
      <t>チズ</t>
    </rPh>
    <rPh sb="19" eb="20">
      <t>ホン</t>
    </rPh>
    <phoneticPr fontId="1"/>
  </si>
  <si>
    <t>NEW VS　NEW HORIZON　1年　⑮ Daily Scene　1.体調をたずねる～</t>
    <phoneticPr fontId="1"/>
  </si>
  <si>
    <t>※</t>
    <phoneticPr fontId="1"/>
  </si>
  <si>
    <t>※</t>
    <phoneticPr fontId="1"/>
  </si>
  <si>
    <t>※</t>
    <phoneticPr fontId="1"/>
  </si>
  <si>
    <t>中学校「理科実験観察集」（ネットワーク対応版）第１巻　植物の種類と生活</t>
    <phoneticPr fontId="1"/>
  </si>
  <si>
    <t>中学校「理科実験観察集」（ネットワーク対応版）第２巻　物質のすがた</t>
    <phoneticPr fontId="1"/>
  </si>
  <si>
    <t>中学校「理科実験観察集」（ネットワーク対応版）第３巻　身近な物理現象</t>
    <phoneticPr fontId="1"/>
  </si>
  <si>
    <t>中学校「理科実験観察集」（ネットワーク対応版）第４巻　大地の変化</t>
    <phoneticPr fontId="1"/>
  </si>
  <si>
    <t>中学校「理科実験観察集」（ネットワーク対応版）第５巻　化学変化と原子・分子</t>
    <phoneticPr fontId="1"/>
  </si>
  <si>
    <t>中学校「理科実験観察集」（ネットワーク対応版）第６巻　動物の生活と生物の進化</t>
    <phoneticPr fontId="1"/>
  </si>
  <si>
    <t>中学校「理科実験観察集」（ネットワーク対応版）第７巻　電流とその利用</t>
    <phoneticPr fontId="1"/>
  </si>
  <si>
    <t>中学校「理科実験観察集」（ネットワーク対応版）第８巻　気象のしくみと天気の変化</t>
    <phoneticPr fontId="1"/>
  </si>
  <si>
    <t>中学校「理科実験観察集」（ネットワーク対応版）第９巻　運動とエネルギー</t>
    <phoneticPr fontId="1"/>
  </si>
  <si>
    <t>中学校「理科実験観察集」（ネットワーク対応版）第１０巻　生命の連続性・自然界のつりあい</t>
    <phoneticPr fontId="1"/>
  </si>
  <si>
    <t>中学校「理科実験観察集」（ネットワーク対応版）第１１巻　化学変化とイオン</t>
    <phoneticPr fontId="1"/>
  </si>
  <si>
    <t>中学校「理科実験観察集」（ネットワーク対応版）第１２巻　地球と宇宙</t>
    <phoneticPr fontId="1"/>
  </si>
  <si>
    <t>中学校「理科実験観察集」（ネットワーク対応版）第１３巻　自然と人間と科学技術</t>
    <phoneticPr fontId="1"/>
  </si>
  <si>
    <t>○</t>
    <phoneticPr fontId="1"/>
  </si>
  <si>
    <t>平成28年3月頃官報告示により定価が決定されます。</t>
    <rPh sb="0" eb="2">
      <t>ヘイセイ</t>
    </rPh>
    <rPh sb="4" eb="5">
      <t>ネン</t>
    </rPh>
    <rPh sb="6" eb="7">
      <t>ガツ</t>
    </rPh>
    <rPh sb="7" eb="8">
      <t>コロ</t>
    </rPh>
    <rPh sb="8" eb="10">
      <t>カンポウ</t>
    </rPh>
    <rPh sb="10" eb="12">
      <t>コクジ</t>
    </rPh>
    <rPh sb="15" eb="17">
      <t>テイカ</t>
    </rPh>
    <rPh sb="18" eb="20">
      <t>ケッテイ</t>
    </rPh>
    <phoneticPr fontId="1"/>
  </si>
  <si>
    <t>H27.9.2現在、記載価格はすべて予定価格です。(教科書は非課税です。)</t>
    <rPh sb="7" eb="9">
      <t>ゲンザイ</t>
    </rPh>
    <rPh sb="10" eb="12">
      <t>キサイ</t>
    </rPh>
    <rPh sb="12" eb="14">
      <t>カカク</t>
    </rPh>
    <rPh sb="18" eb="20">
      <t>ヨテイ</t>
    </rPh>
    <rPh sb="20" eb="22">
      <t>カカク</t>
    </rPh>
    <rPh sb="26" eb="28">
      <t>キョウカ</t>
    </rPh>
    <rPh sb="28" eb="29">
      <t>ショ</t>
    </rPh>
    <rPh sb="30" eb="33">
      <t>ヒカゼイ</t>
    </rPh>
    <phoneticPr fontId="1"/>
  </si>
  <si>
    <t>1年(教科書･指導書･指導資料込）</t>
    <rPh sb="1" eb="2">
      <t>ネン</t>
    </rPh>
    <rPh sb="3" eb="5">
      <t>キョウカ</t>
    </rPh>
    <rPh sb="5" eb="6">
      <t>ショ</t>
    </rPh>
    <rPh sb="7" eb="10">
      <t>シドウショ</t>
    </rPh>
    <rPh sb="11" eb="13">
      <t>シドウ</t>
    </rPh>
    <rPh sb="13" eb="15">
      <t>シリョウ</t>
    </rPh>
    <rPh sb="15" eb="16">
      <t>コ</t>
    </rPh>
    <phoneticPr fontId="1"/>
  </si>
  <si>
    <t>2年(教科書･指導書･指導資料込）</t>
    <rPh sb="1" eb="2">
      <t>ネン</t>
    </rPh>
    <rPh sb="3" eb="5">
      <t>キョウカ</t>
    </rPh>
    <rPh sb="5" eb="6">
      <t>ショ</t>
    </rPh>
    <rPh sb="7" eb="10">
      <t>シドウショ</t>
    </rPh>
    <rPh sb="11" eb="13">
      <t>シドウ</t>
    </rPh>
    <rPh sb="13" eb="15">
      <t>シリョウ</t>
    </rPh>
    <rPh sb="15" eb="16">
      <t>コ</t>
    </rPh>
    <phoneticPr fontId="1"/>
  </si>
  <si>
    <t>3年(教科書･指導書･指導資料込）</t>
    <rPh sb="1" eb="2">
      <t>ネン</t>
    </rPh>
    <rPh sb="3" eb="5">
      <t>キョウカ</t>
    </rPh>
    <rPh sb="5" eb="6">
      <t>ショ</t>
    </rPh>
    <rPh sb="7" eb="10">
      <t>シドウショ</t>
    </rPh>
    <rPh sb="11" eb="13">
      <t>シドウ</t>
    </rPh>
    <rPh sb="13" eb="15">
      <t>シリョウ</t>
    </rPh>
    <rPh sb="15" eb="16">
      <t>コ</t>
    </rPh>
    <phoneticPr fontId="1"/>
  </si>
  <si>
    <t>平成　　　　　年　　　　　　月　　　　　　日　　作成</t>
    <phoneticPr fontId="1"/>
  </si>
  <si>
    <t>スポーツの歴史と文化 ―人類だけが持つ文化―</t>
    <rPh sb="5" eb="7">
      <t>レキシ</t>
    </rPh>
    <rPh sb="8" eb="10">
      <t>ブンカ</t>
    </rPh>
    <rPh sb="12" eb="14">
      <t>ジンルイ</t>
    </rPh>
    <rPh sb="17" eb="18">
      <t>モ</t>
    </rPh>
    <rPh sb="19" eb="21">
      <t>ブンカ</t>
    </rPh>
    <phoneticPr fontId="3"/>
  </si>
  <si>
    <t>思春期と性 ―変化する体と心―</t>
    <rPh sb="0" eb="3">
      <t>シシュンキ</t>
    </rPh>
    <rPh sb="4" eb="5">
      <t>セイ</t>
    </rPh>
    <rPh sb="7" eb="9">
      <t>ヘンカ</t>
    </rPh>
    <rPh sb="11" eb="12">
      <t>カラダ</t>
    </rPh>
    <rPh sb="13" eb="14">
      <t>ココロ</t>
    </rPh>
    <phoneticPr fontId="3"/>
  </si>
  <si>
    <t>心肺蘇生法 ―きみの勇気が命を救う―</t>
    <rPh sb="0" eb="2">
      <t>シンパイ</t>
    </rPh>
    <rPh sb="2" eb="5">
      <t>ソセイホウ</t>
    </rPh>
    <rPh sb="10" eb="12">
      <t>ユウキ</t>
    </rPh>
    <rPh sb="13" eb="14">
      <t>イノチ</t>
    </rPh>
    <rPh sb="15" eb="16">
      <t>スク</t>
    </rPh>
    <phoneticPr fontId="3"/>
  </si>
  <si>
    <t xml:space="preserve">http://ｗｗｗ.fukukyohan.co.jp/ </t>
    <phoneticPr fontId="1"/>
  </si>
  <si>
    <t>こちらのHPからデジタルカタログを御覧頂けます。</t>
  </si>
  <si>
    <t>福島・伊達・安達→</t>
    <rPh sb="0" eb="2">
      <t>フクシマ</t>
    </rPh>
    <rPh sb="3" eb="5">
      <t>ダテ</t>
    </rPh>
    <rPh sb="6" eb="8">
      <t>アダチ</t>
    </rPh>
    <phoneticPr fontId="1"/>
  </si>
  <si>
    <t>郡山→</t>
    <rPh sb="0" eb="2">
      <t>コオリヤマ</t>
    </rPh>
    <phoneticPr fontId="1"/>
  </si>
  <si>
    <t>田村→</t>
    <rPh sb="0" eb="2">
      <t>タムラ</t>
    </rPh>
    <phoneticPr fontId="1"/>
  </si>
  <si>
    <t>岩瀬→</t>
    <rPh sb="0" eb="2">
      <t>イワセ</t>
    </rPh>
    <phoneticPr fontId="1"/>
  </si>
  <si>
    <t>石川→</t>
    <rPh sb="0" eb="2">
      <t>イシカワ</t>
    </rPh>
    <phoneticPr fontId="1"/>
  </si>
  <si>
    <t>西白河・東白川→</t>
    <rPh sb="0" eb="3">
      <t>ニシシラカワ</t>
    </rPh>
    <rPh sb="4" eb="5">
      <t>ヒガシ</t>
    </rPh>
    <rPh sb="5" eb="7">
      <t>シラカワ</t>
    </rPh>
    <phoneticPr fontId="1"/>
  </si>
  <si>
    <t>会津→</t>
    <rPh sb="0" eb="2">
      <t>アイヅ</t>
    </rPh>
    <phoneticPr fontId="1"/>
  </si>
  <si>
    <t>相馬→</t>
    <rPh sb="0" eb="2">
      <t>ソウマ</t>
    </rPh>
    <phoneticPr fontId="1"/>
  </si>
  <si>
    <t>双葉→</t>
    <rPh sb="0" eb="2">
      <t>フタバ</t>
    </rPh>
    <phoneticPr fontId="1"/>
  </si>
  <si>
    <t>いわき→</t>
    <phoneticPr fontId="1"/>
  </si>
  <si>
    <t>福大付属→</t>
    <rPh sb="0" eb="1">
      <t>フク</t>
    </rPh>
    <rPh sb="1" eb="2">
      <t>ダイ</t>
    </rPh>
    <rPh sb="2" eb="4">
      <t>フゾク</t>
    </rPh>
    <phoneticPr fontId="1"/>
  </si>
  <si>
    <t>会津学鳳→</t>
    <rPh sb="0" eb="2">
      <t>アイヅ</t>
    </rPh>
    <rPh sb="2" eb="3">
      <t>ガク</t>
    </rPh>
    <rPh sb="3" eb="4">
      <t>ホウ</t>
    </rPh>
    <phoneticPr fontId="1"/>
  </si>
  <si>
    <t>桜の聖母→</t>
    <rPh sb="0" eb="1">
      <t>サクラ</t>
    </rPh>
    <rPh sb="2" eb="4">
      <t>セイボ</t>
    </rPh>
    <phoneticPr fontId="1"/>
  </si>
  <si>
    <t>成蹊→</t>
    <rPh sb="0" eb="2">
      <t>セイケイ</t>
    </rPh>
    <phoneticPr fontId="1"/>
  </si>
  <si>
    <t>郡山ザベリオ→</t>
    <rPh sb="0" eb="2">
      <t>コオリヤマ</t>
    </rPh>
    <phoneticPr fontId="1"/>
  </si>
  <si>
    <t>石川義塾→</t>
    <rPh sb="0" eb="2">
      <t>イシカワ</t>
    </rPh>
    <rPh sb="2" eb="4">
      <t>ギジュク</t>
    </rPh>
    <phoneticPr fontId="1"/>
  </si>
  <si>
    <t>若松ザベリオ→</t>
    <rPh sb="0" eb="2">
      <t>ワカマツ</t>
    </rPh>
    <phoneticPr fontId="1"/>
  </si>
  <si>
    <t>磐城緑蔭→</t>
    <rPh sb="0" eb="2">
      <t>イワキ</t>
    </rPh>
    <rPh sb="2" eb="4">
      <t>リョクイン</t>
    </rPh>
    <phoneticPr fontId="1"/>
  </si>
  <si>
    <t>いわき昌平→</t>
    <rPh sb="3" eb="5">
      <t>ショウヘイ</t>
    </rPh>
    <phoneticPr fontId="1"/>
  </si>
  <si>
    <t>いわき秀英→</t>
    <rPh sb="3" eb="5">
      <t>シュウエイ</t>
    </rPh>
    <phoneticPr fontId="1"/>
  </si>
  <si>
    <t>【福島・伊達・安達】</t>
  </si>
  <si>
    <t>【郡山】</t>
  </si>
  <si>
    <t>【田村】</t>
  </si>
  <si>
    <t>【岩瀬】</t>
  </si>
  <si>
    <t>【石川】</t>
  </si>
  <si>
    <t>【西白河・東白川】</t>
  </si>
  <si>
    <t>【会津】</t>
  </si>
  <si>
    <t>【相馬】</t>
  </si>
  <si>
    <t>【双葉】</t>
  </si>
  <si>
    <t>【いわき】</t>
  </si>
  <si>
    <t>【国立 福大附属】</t>
  </si>
  <si>
    <t>【県立 会津学鳳】</t>
  </si>
  <si>
    <t>【私立 桜の聖母】</t>
  </si>
  <si>
    <t>【私立　成蹊】</t>
  </si>
  <si>
    <t>【私立 郡山ｻﾞﾍﾞﾘｵ 】</t>
  </si>
  <si>
    <t>【私立 石川義塾】</t>
  </si>
  <si>
    <t>【私立 若松ｻﾞﾍﾞﾘｵ 】</t>
  </si>
  <si>
    <t>【私立 磐城緑陰】</t>
  </si>
  <si>
    <t>【私立 いわき昌平】</t>
  </si>
  <si>
    <t>【私立 いわき秀英】</t>
  </si>
  <si>
    <t>映像データベースＰＣ版中学校国語</t>
  </si>
  <si>
    <t>問題データベース　中学校国語　１年間契約</t>
  </si>
  <si>
    <t>問題データベース　中学校国語　５年間契約</t>
  </si>
  <si>
    <t>新編　新しい国語　指導者用　1年 指導者用 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5" eb="16">
      <t>ネン</t>
    </rPh>
    <rPh sb="17" eb="21">
      <t>シドウシャヨウ</t>
    </rPh>
    <rPh sb="22" eb="24">
      <t>ガッコウ</t>
    </rPh>
    <phoneticPr fontId="1"/>
  </si>
  <si>
    <t>新編　新しい国語　指導者用　2年 指導者用 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5" eb="16">
      <t>ネン</t>
    </rPh>
    <rPh sb="17" eb="21">
      <t>シドウシャヨウ</t>
    </rPh>
    <rPh sb="22" eb="24">
      <t>ガッコウ</t>
    </rPh>
    <phoneticPr fontId="1"/>
  </si>
  <si>
    <t>新編　新しい国語　指導者用　3年 指導者用　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5" eb="16">
      <t>ネン</t>
    </rPh>
    <rPh sb="17" eb="21">
      <t>シドウシャヨウ</t>
    </rPh>
    <rPh sb="22" eb="24">
      <t>ガッコウ</t>
    </rPh>
    <phoneticPr fontId="1"/>
  </si>
  <si>
    <t>新編　新しい国語　指導者用　1年 指導者用+学習者用　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5" eb="16">
      <t>ネン</t>
    </rPh>
    <rPh sb="17" eb="21">
      <t>シドウシャヨウ</t>
    </rPh>
    <rPh sb="22" eb="26">
      <t>ガクシュウシャヨウ</t>
    </rPh>
    <rPh sb="27" eb="29">
      <t>ガッコウ</t>
    </rPh>
    <phoneticPr fontId="1"/>
  </si>
  <si>
    <t>新編　新しい国語　指導者用　2年 指導者用+学習者用　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5" eb="16">
      <t>ネン</t>
    </rPh>
    <rPh sb="17" eb="21">
      <t>シドウシャヨウ</t>
    </rPh>
    <rPh sb="22" eb="26">
      <t>ガクシュウシャヨウ</t>
    </rPh>
    <rPh sb="27" eb="29">
      <t>ガッコウ</t>
    </rPh>
    <phoneticPr fontId="1"/>
  </si>
  <si>
    <t>新編　新しい国語　指導者用　3年 指導者用+学習者用　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5" eb="16">
      <t>ネン</t>
    </rPh>
    <rPh sb="17" eb="21">
      <t>シドウシャヨウ</t>
    </rPh>
    <rPh sb="22" eb="26">
      <t>ガクシュウシャヨウ</t>
    </rPh>
    <rPh sb="27" eb="29">
      <t>ガッコウ</t>
    </rPh>
    <phoneticPr fontId="1"/>
  </si>
  <si>
    <t>新編 新しい国語 指導者用 全学年セット 指導者用+学習者用 学校フリーライセンス</t>
    <rPh sb="0" eb="2">
      <t>シンペン</t>
    </rPh>
    <rPh sb="3" eb="4">
      <t>アタラ</t>
    </rPh>
    <rPh sb="6" eb="8">
      <t>コクゴ</t>
    </rPh>
    <rPh sb="9" eb="13">
      <t>シドウシャヨウ</t>
    </rPh>
    <rPh sb="14" eb="15">
      <t>ゼン</t>
    </rPh>
    <rPh sb="15" eb="16">
      <t>ガク</t>
    </rPh>
    <rPh sb="16" eb="17">
      <t>ネン</t>
    </rPh>
    <rPh sb="21" eb="25">
      <t>シドウシャヨウ</t>
    </rPh>
    <rPh sb="26" eb="30">
      <t>ガクシュウシャヨウ</t>
    </rPh>
    <rPh sb="31" eb="33">
      <t>ガッコウ</t>
    </rPh>
    <phoneticPr fontId="1"/>
  </si>
  <si>
    <t>光村の教科書古典資料DVDｼﾘｰｽﾞ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9" eb="21">
      <t>コテン</t>
    </rPh>
    <rPh sb="21" eb="23">
      <t>ニュウモン</t>
    </rPh>
    <rPh sb="27" eb="29">
      <t>ニュウモン</t>
    </rPh>
    <rPh sb="30" eb="34">
      <t>タケトリモノガタリ</t>
    </rPh>
    <phoneticPr fontId="1"/>
  </si>
  <si>
    <t>○</t>
  </si>
  <si>
    <t/>
  </si>
  <si>
    <t>改訂</t>
  </si>
  <si>
    <t>光村の教科書古典資料DVDｼﾘｰｽﾞ　古典入門ＤＶＤ　笑いの古典</t>
  </si>
  <si>
    <t>光村の教科書古典資料DVDｼﾘｰｽﾞ　古典入門ＤＶＤ　入門 枕草子</t>
  </si>
  <si>
    <t>光村の教科書古典資料DVDｼﾘｰｽﾞ　古典入門ＤＶＤ　入門 平家物語</t>
  </si>
  <si>
    <t>光村の教科書古典資料DVDｼﾘｰｽﾞ　古典入門ＤＶＤ　入門 徒然草</t>
  </si>
  <si>
    <t>光村の教科書古典資料DVDｼﾘｰｽﾞ　古典入門ＤＶＤ　入門 万葉集</t>
  </si>
  <si>
    <t>光村の教科書古典資料DVDｼﾘｰｽﾞ　古典入門ＤＶＤ　入門 古今和歌集</t>
  </si>
  <si>
    <t>光村の教科書古典資料DVDｼﾘｰｽﾞ　古典入門ＤＶＤ　入門 新古今和歌集</t>
  </si>
  <si>
    <t>光村の教科書古典資料DVDｼﾘｰｽﾞ　古典入門ＤＶＤ　入門 おくのほそ道</t>
  </si>
  <si>
    <t>光村の教科書古典資料DVDｼﾘｰｽﾞ　古典入門ＤＶＤ　入門 伊勢物語</t>
  </si>
  <si>
    <t>光村の教科書古典資料DVDｼﾘｰｽﾞ　漢詩・漢文・故事成語ＤＶＤ　故事成語</t>
  </si>
  <si>
    <t>光村の教科書古典資料DVDｼﾘｰｽﾞ　漢詩・漢文・故事成語ＤＶＤ　漢詩の風景２ 李白・杜甫</t>
  </si>
  <si>
    <t>光村の教科書古典資料DVDｼﾘｰｽﾞ　漢詩・漢文・故事成語ＤＶＤ　史記</t>
  </si>
  <si>
    <t>光村の教科書古典資料DVDｼﾘｰｽﾞ　漢詩・漢文・故事成語ＤＶＤ　論語</t>
  </si>
  <si>
    <t>光村の教科書古典資料DVDｼﾘｰｽﾞ　　　　　　　　　　　　　　　　　　　　　　　　　　　　　　　　　　　　　　　　　　　　　　　　　　　　　　　漢詩・漢文・故事成語ＤＶＤ　漢詩の風景１ 陶淵明・孟浩然・王維</t>
    <phoneticPr fontId="1"/>
  </si>
  <si>
    <t>デジタル　　　　　　　　　　　　教科書</t>
    <rPh sb="16" eb="18">
      <t>キョウカ</t>
    </rPh>
    <rPh sb="18" eb="19">
      <t>ショ</t>
    </rPh>
    <phoneticPr fontId="1"/>
  </si>
  <si>
    <t>三省堂</t>
    <phoneticPr fontId="1"/>
  </si>
  <si>
    <t>光村教育図書</t>
    <phoneticPr fontId="1"/>
  </si>
  <si>
    <t>国語　計</t>
    <phoneticPr fontId="1"/>
  </si>
  <si>
    <t>国語　その他　計</t>
    <rPh sb="5" eb="6">
      <t>タ</t>
    </rPh>
    <phoneticPr fontId="1"/>
  </si>
  <si>
    <t>ＮＨＫエンター　　プライズ</t>
    <phoneticPr fontId="1"/>
  </si>
  <si>
    <t>サン・エデュ　　　　　　ケーショナル</t>
    <phoneticPr fontId="1"/>
  </si>
  <si>
    <t>サン・エデュ　　　　ケーショナル</t>
    <phoneticPr fontId="1"/>
  </si>
  <si>
    <t>教育出版</t>
    <phoneticPr fontId="1"/>
  </si>
  <si>
    <t>光村図書出版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</si>
  <si>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</si>
  <si>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</si>
  <si>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</si>
  <si>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</si>
  <si>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</si>
  <si>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</si>
  <si>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</si>
  <si>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</si>
  <si>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</si>
  <si>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</si>
  <si>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</si>
  <si>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</si>
  <si>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</si>
  <si>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</si>
  <si>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</si>
  <si>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</si>
  <si>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</si>
  <si>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</si>
  <si>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</si>
  <si>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</si>
  <si>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</si>
  <si>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</si>
  <si>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</si>
  <si>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</si>
  <si>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</si>
  <si>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</si>
  <si>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準拠</t>
    <phoneticPr fontId="1"/>
  </si>
  <si>
    <t>東京書籍</t>
    <phoneticPr fontId="1"/>
  </si>
  <si>
    <t>指導者用デジタル教科書　社会科　中学生の地理　校内フリーライセンス　　　　　　　　　　　　　　　　　　　　ダウンロード版（単年）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チリ</t>
    </rPh>
    <rPh sb="23" eb="25">
      <t>コウナイ</t>
    </rPh>
    <rPh sb="59" eb="60">
      <t>バン</t>
    </rPh>
    <rPh sb="61" eb="62">
      <t>タン</t>
    </rPh>
    <rPh sb="62" eb="63">
      <t>ネン</t>
    </rPh>
    <phoneticPr fontId="1"/>
  </si>
  <si>
    <t>指導者用デジタル教科書　社会科　中学生の歴史　校内フリーライセンス　　　　　　　　　　　　　　　　　　　　ダウンロード版（単年）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レキシ</t>
    </rPh>
    <rPh sb="23" eb="25">
      <t>コウナイ</t>
    </rPh>
    <rPh sb="59" eb="60">
      <t>バン</t>
    </rPh>
    <rPh sb="61" eb="63">
      <t>タンネン</t>
    </rPh>
    <phoneticPr fontId="1"/>
  </si>
  <si>
    <t>指導者用デジタル教科書　社会科　中学生の公民　校内フリーライセンス　　　　　　　　　　　　　　　　　　　　ダウンロード版（単年）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コウミン</t>
    </rPh>
    <rPh sb="23" eb="25">
      <t>コウナイ</t>
    </rPh>
    <rPh sb="59" eb="60">
      <t>バン</t>
    </rPh>
    <rPh sb="61" eb="63">
      <t>タンネン</t>
    </rPh>
    <phoneticPr fontId="1"/>
  </si>
  <si>
    <t>ＮＨＫエンター　プライズ</t>
    <phoneticPr fontId="2"/>
  </si>
  <si>
    <t>サン・エデュ　ケーショナル</t>
    <phoneticPr fontId="1"/>
  </si>
  <si>
    <t>社会　その他　計</t>
    <rPh sb="0" eb="2">
      <t>シャカイ</t>
    </rPh>
    <rPh sb="5" eb="6">
      <t>タ</t>
    </rPh>
    <phoneticPr fontId="1"/>
  </si>
  <si>
    <t>社会　計</t>
    <rPh sb="0" eb="2">
      <t>シャカイ</t>
    </rPh>
    <phoneticPr fontId="1"/>
  </si>
  <si>
    <t>数学　その他　計</t>
    <rPh sb="0" eb="2">
      <t>スウガク</t>
    </rPh>
    <rPh sb="5" eb="6">
      <t>タ</t>
    </rPh>
    <phoneticPr fontId="1"/>
  </si>
  <si>
    <t>数学　計</t>
    <rPh sb="0" eb="2">
      <t>スウガク</t>
    </rPh>
    <phoneticPr fontId="1"/>
  </si>
  <si>
    <t>啓林館</t>
    <rPh sb="0" eb="3">
      <t>ケイリンカン</t>
    </rPh>
    <phoneticPr fontId="1"/>
  </si>
  <si>
    <t>中学校デジタル教科書新編新しい数学　１年　Ｗｅｂ配信版　（単年）</t>
    <rPh sb="29" eb="30">
      <t>タン</t>
    </rPh>
    <rPh sb="30" eb="31">
      <t>ネン</t>
    </rPh>
    <phoneticPr fontId="2"/>
  </si>
  <si>
    <t>中学校デジタル教科書新編新しい数学　２年　Ｗｅｂ配信版　（単年）</t>
    <phoneticPr fontId="2"/>
  </si>
  <si>
    <t>中学校デジタル教科書新編新しい数学　３年　Ｗｅｂ配信版　（単年）</t>
    <phoneticPr fontId="2"/>
  </si>
  <si>
    <t>中学校デジタル教科書新編新しい数学 ２年 Ｗｅｂ配信版 指導者用＋学習者用（単年）</t>
    <phoneticPr fontId="2"/>
  </si>
  <si>
    <t>中学校デジタル教科書新編新しい数学 ３年 Ｗｅｂ配信版 指導者用＋学習者用（単年）</t>
    <phoneticPr fontId="2"/>
  </si>
  <si>
    <t>中学校デジタル教科書新編新しい数学 １年 Ｗｅｂ配信版 指導者用＋学習者用（単年）</t>
    <phoneticPr fontId="2"/>
  </si>
  <si>
    <t>中学校デジタル教科書新編新しい科学　１年　Ｗｅｂ配信版　（単年）</t>
    <phoneticPr fontId="2"/>
  </si>
  <si>
    <t>中学校デジタル教科書新編新しい科学　２年　Ｗｅｂ配信版　（単年）</t>
    <phoneticPr fontId="2"/>
  </si>
  <si>
    <t>中学校デジタル教科書新編新しい科学　３年　Ｗｅｂ配信版　（単年）</t>
    <phoneticPr fontId="2"/>
  </si>
  <si>
    <t>中学校デジタル教科書新編新しい科学 １年 Ｗｅｂ配信版 指導者用＋学習者用（単年）</t>
    <phoneticPr fontId="2"/>
  </si>
  <si>
    <t>中学校デジタル教科書新編新しい科学 ２年 Ｗｅｂ配信版 指導者用＋学習者用（単年）</t>
    <phoneticPr fontId="2"/>
  </si>
  <si>
    <t>中学校デジタル教科書新編新しい科学 ３年 Ｗｅｂ配信版 指導者用＋学習者用（単年）</t>
    <phoneticPr fontId="2"/>
  </si>
  <si>
    <t>理科　その他　計</t>
    <rPh sb="0" eb="2">
      <t>リカ</t>
    </rPh>
    <rPh sb="5" eb="6">
      <t>タ</t>
    </rPh>
    <phoneticPr fontId="1"/>
  </si>
  <si>
    <t>理科　計</t>
    <rPh sb="0" eb="2">
      <t>リカ</t>
    </rPh>
    <phoneticPr fontId="1"/>
  </si>
  <si>
    <t>音楽　教出　計</t>
    <rPh sb="0" eb="2">
      <t>オンガク</t>
    </rPh>
    <rPh sb="3" eb="4">
      <t>キョウ</t>
    </rPh>
    <rPh sb="4" eb="5">
      <t>デ</t>
    </rPh>
    <phoneticPr fontId="1"/>
  </si>
  <si>
    <t>平成28年度改訂版 教育芸術社教科書準拠　「中学生の音楽鑑賞」14巻セット</t>
    <rPh sb="0" eb="2">
      <t>ヘイセイ</t>
    </rPh>
    <rPh sb="4" eb="5">
      <t>ネン</t>
    </rPh>
    <rPh sb="5" eb="6">
      <t>ド</t>
    </rPh>
    <rPh sb="6" eb="9">
      <t>カイテイバン</t>
    </rPh>
    <rPh sb="10" eb="12">
      <t>キョウイク</t>
    </rPh>
    <rPh sb="12" eb="14">
      <t>ゲイジュツ</t>
    </rPh>
    <rPh sb="14" eb="15">
      <t>シャ</t>
    </rPh>
    <rPh sb="15" eb="18">
      <t>キョウカショ</t>
    </rPh>
    <rPh sb="18" eb="20">
      <t>ジュンキョ</t>
    </rPh>
    <rPh sb="22" eb="25">
      <t>チュウガクセイ</t>
    </rPh>
    <rPh sb="26" eb="28">
      <t>オンガク</t>
    </rPh>
    <rPh sb="28" eb="30">
      <t>カンショウ</t>
    </rPh>
    <rPh sb="33" eb="34">
      <t>カン</t>
    </rPh>
    <phoneticPr fontId="2"/>
  </si>
  <si>
    <t>ビクター</t>
    <phoneticPr fontId="2"/>
  </si>
  <si>
    <t>音楽　その他　計</t>
    <rPh sb="0" eb="2">
      <t>オンガク</t>
    </rPh>
    <rPh sb="5" eb="6">
      <t>タ</t>
    </rPh>
    <phoneticPr fontId="1"/>
  </si>
  <si>
    <t>音楽　計</t>
    <rPh sb="0" eb="2">
      <t>オンガク</t>
    </rPh>
    <phoneticPr fontId="1"/>
  </si>
  <si>
    <t>美術　開隆堂　計</t>
    <rPh sb="0" eb="2">
      <t>ビジュツ</t>
    </rPh>
    <rPh sb="3" eb="6">
      <t>カイリュウドウ</t>
    </rPh>
    <phoneticPr fontId="1"/>
  </si>
  <si>
    <t>美術　光村　計</t>
    <rPh sb="0" eb="2">
      <t>ビジュツ</t>
    </rPh>
    <rPh sb="3" eb="5">
      <t>ミツムラ</t>
    </rPh>
    <phoneticPr fontId="1"/>
  </si>
  <si>
    <t>美術　日文　計</t>
    <rPh sb="0" eb="2">
      <t>ビジュツ</t>
    </rPh>
    <rPh sb="3" eb="4">
      <t>ニチ</t>
    </rPh>
    <rPh sb="4" eb="5">
      <t>ブン</t>
    </rPh>
    <phoneticPr fontId="1"/>
  </si>
  <si>
    <t>サン・エデュ  ケーショナル</t>
    <phoneticPr fontId="1"/>
  </si>
  <si>
    <t>サン・エデュ   ケーショナル</t>
    <phoneticPr fontId="1"/>
  </si>
  <si>
    <t>美術　その他　計</t>
    <rPh sb="5" eb="6">
      <t>タ</t>
    </rPh>
    <phoneticPr fontId="1"/>
  </si>
  <si>
    <t>保健体育　東書　計</t>
    <rPh sb="0" eb="2">
      <t>ホケン</t>
    </rPh>
    <rPh sb="2" eb="4">
      <t>タイイク</t>
    </rPh>
    <rPh sb="5" eb="7">
      <t>トウショ</t>
    </rPh>
    <phoneticPr fontId="1"/>
  </si>
  <si>
    <t>保健体育　大修館　計</t>
    <rPh sb="0" eb="2">
      <t>ホケン</t>
    </rPh>
    <rPh sb="2" eb="4">
      <t>タイイク</t>
    </rPh>
    <phoneticPr fontId="1"/>
  </si>
  <si>
    <t>保健体育　学研　計</t>
    <rPh sb="0" eb="2">
      <t>ホケン</t>
    </rPh>
    <rPh sb="2" eb="4">
      <t>タイイク</t>
    </rPh>
    <rPh sb="5" eb="7">
      <t>ガッケン</t>
    </rPh>
    <phoneticPr fontId="1"/>
  </si>
  <si>
    <t>掛図・　　ボード</t>
    <rPh sb="0" eb="1">
      <t>カ</t>
    </rPh>
    <rPh sb="1" eb="2">
      <t>ズ</t>
    </rPh>
    <phoneticPr fontId="1"/>
  </si>
  <si>
    <t>ＮＨＫエンター　　プライズ</t>
    <phoneticPr fontId="2"/>
  </si>
  <si>
    <t>保健体育　その他　計</t>
    <rPh sb="7" eb="8">
      <t>タ</t>
    </rPh>
    <phoneticPr fontId="1"/>
  </si>
  <si>
    <t>保健体育　計</t>
    <phoneticPr fontId="1"/>
  </si>
  <si>
    <t>技術家庭　開隆堂　計</t>
    <rPh sb="5" eb="8">
      <t>カイリュウドウ</t>
    </rPh>
    <phoneticPr fontId="1"/>
  </si>
  <si>
    <t>技術家庭　その他　計</t>
    <rPh sb="0" eb="2">
      <t>ギジュツ</t>
    </rPh>
    <rPh sb="2" eb="4">
      <t>カテイ</t>
    </rPh>
    <rPh sb="7" eb="8">
      <t>タ</t>
    </rPh>
    <phoneticPr fontId="1"/>
  </si>
  <si>
    <t>技術家庭　計</t>
    <rPh sb="0" eb="2">
      <t>ギジュツ</t>
    </rPh>
    <rPh sb="2" eb="4">
      <t>カテイ</t>
    </rPh>
    <phoneticPr fontId="1"/>
  </si>
  <si>
    <t>英語　東書　計</t>
    <rPh sb="3" eb="5">
      <t>トウショ</t>
    </rPh>
    <phoneticPr fontId="1"/>
  </si>
  <si>
    <t>英語　三省堂　計</t>
    <rPh sb="3" eb="6">
      <t>サンセイドウ</t>
    </rPh>
    <phoneticPr fontId="1"/>
  </si>
  <si>
    <t>英語　その他　計</t>
    <rPh sb="0" eb="2">
      <t>エイゴ</t>
    </rPh>
    <rPh sb="5" eb="6">
      <t>タ</t>
    </rPh>
    <phoneticPr fontId="1"/>
  </si>
  <si>
    <t>英語　計</t>
    <rPh sb="0" eb="2">
      <t>エイゴ</t>
    </rPh>
    <phoneticPr fontId="1"/>
  </si>
  <si>
    <t>NEW　CROWN　ENGLISH　SERIES　1　New Edition 指導用デジタルテキスト　Windows版 年間ライセンス</t>
    <rPh sb="39" eb="42">
      <t>シドウヨウ</t>
    </rPh>
    <rPh sb="58" eb="59">
      <t>バン</t>
    </rPh>
    <rPh sb="60" eb="62">
      <t>ネンカン</t>
    </rPh>
    <phoneticPr fontId="1"/>
  </si>
  <si>
    <t>NEW CROWN ENGLISH SERIES 1 New Edition 指導用デジタルテキスト iOS版 年間ライセンス</t>
    <rPh sb="39" eb="42">
      <t>シドウヨウ</t>
    </rPh>
    <rPh sb="54" eb="55">
      <t>バン</t>
    </rPh>
    <rPh sb="56" eb="58">
      <t>ネンカン</t>
    </rPh>
    <phoneticPr fontId="1"/>
  </si>
  <si>
    <t>NEW CROWN ENGLISH SERIES 2 New Edition 指導用デジタルテキスト iOS版 年間ライセンス</t>
    <rPh sb="39" eb="42">
      <t>シドウヨウ</t>
    </rPh>
    <rPh sb="54" eb="55">
      <t>バン</t>
    </rPh>
    <rPh sb="56" eb="58">
      <t>ネンカン</t>
    </rPh>
    <phoneticPr fontId="1"/>
  </si>
  <si>
    <t>NEW CROWN ENGLISH SERIES 3 New Edition 指導用デジタルテキスト iOS版 年間ライセンス</t>
    <rPh sb="39" eb="42">
      <t>シドウヨウ</t>
    </rPh>
    <rPh sb="54" eb="55">
      <t>バン</t>
    </rPh>
    <rPh sb="56" eb="58">
      <t>ネンカン</t>
    </rPh>
    <phoneticPr fontId="1"/>
  </si>
  <si>
    <t>NEW CROWN ENGLISH SERIES 1 New Edition 学習者用デジタルテキスト　Windows版 年間ライセンス</t>
    <rPh sb="39" eb="42">
      <t>ガクシュウシャ</t>
    </rPh>
    <rPh sb="42" eb="43">
      <t>ヨウ</t>
    </rPh>
    <rPh sb="59" eb="60">
      <t>バン</t>
    </rPh>
    <rPh sb="61" eb="63">
      <t>ネンカン</t>
    </rPh>
    <phoneticPr fontId="1"/>
  </si>
  <si>
    <t>NEW CROWN ENGLISH SERIES 2 New Edition 学習者用デジタルテキスト　Windows版 年間ライセンス</t>
    <rPh sb="39" eb="42">
      <t>ガクシュウシャ</t>
    </rPh>
    <rPh sb="42" eb="43">
      <t>ヨウ</t>
    </rPh>
    <rPh sb="59" eb="60">
      <t>バン</t>
    </rPh>
    <rPh sb="61" eb="63">
      <t>ネンカン</t>
    </rPh>
    <phoneticPr fontId="1"/>
  </si>
  <si>
    <t>NEW CROWN ENGLISH SERIES 3 New Edition 学習者用デジタルテキスト　Windows版 年間ライセンス</t>
    <rPh sb="39" eb="42">
      <t>ガクシュウシャ</t>
    </rPh>
    <rPh sb="42" eb="43">
      <t>ヨウ</t>
    </rPh>
    <rPh sb="59" eb="60">
      <t>バン</t>
    </rPh>
    <rPh sb="61" eb="63">
      <t>ネンカン</t>
    </rPh>
    <phoneticPr fontId="1"/>
  </si>
  <si>
    <t>NEW CROWN ENGLISH SERIES 1 New Edition 学習者用デジタルテキスト iOS版 年間ライセンス</t>
    <rPh sb="39" eb="42">
      <t>ガクシュウシャ</t>
    </rPh>
    <rPh sb="42" eb="43">
      <t>ヨウ</t>
    </rPh>
    <rPh sb="55" eb="56">
      <t>バン</t>
    </rPh>
    <rPh sb="57" eb="59">
      <t>ネンカン</t>
    </rPh>
    <phoneticPr fontId="1"/>
  </si>
  <si>
    <t>NEW CROWN ENGLISH SERIES 2 New Edition 学習者用デジタルテキスト iOS版 年間ライセンス</t>
    <rPh sb="39" eb="42">
      <t>ガクシュウシャ</t>
    </rPh>
    <rPh sb="42" eb="43">
      <t>ヨウ</t>
    </rPh>
    <rPh sb="55" eb="56">
      <t>バン</t>
    </rPh>
    <rPh sb="57" eb="59">
      <t>ネンカン</t>
    </rPh>
    <phoneticPr fontId="1"/>
  </si>
  <si>
    <t>NEW CROWN ENGLISH SERIES 3 New Edition 学習者用デジタルテキスト iOS版 年間ライセンス</t>
    <rPh sb="39" eb="42">
      <t>ガクシュウシャ</t>
    </rPh>
    <rPh sb="42" eb="43">
      <t>ヨウ</t>
    </rPh>
    <rPh sb="55" eb="56">
      <t>バン</t>
    </rPh>
    <rPh sb="57" eb="59">
      <t>ネンカン</t>
    </rPh>
    <phoneticPr fontId="1"/>
  </si>
  <si>
    <t>NEW CROWN ENGLISH SERIES 1 New Edition  指導用CD</t>
    <rPh sb="40" eb="43">
      <t>シドウヨウ</t>
    </rPh>
    <phoneticPr fontId="1"/>
  </si>
  <si>
    <t>NEW CROWN ENGLISH SERIES 2 New Edition  指導用CD</t>
    <rPh sb="40" eb="43">
      <t>シドウヨウ</t>
    </rPh>
    <phoneticPr fontId="1"/>
  </si>
  <si>
    <t>NEW CROWN ENGLISH SERIES 3 New Edition  指導用CD</t>
    <rPh sb="40" eb="43">
      <t>シドウヨウ</t>
    </rPh>
    <phoneticPr fontId="1"/>
  </si>
  <si>
    <t>NEW CROWN ENGLISH SERIES 1 New Edition アクティビティアイディア集</t>
    <rPh sb="51" eb="52">
      <t>シュウ</t>
    </rPh>
    <phoneticPr fontId="1"/>
  </si>
  <si>
    <t>NEW CROWN ENGLISH SERIES 2 New Edition アクティビティアイディア集</t>
    <rPh sb="51" eb="52">
      <t>シュウ</t>
    </rPh>
    <phoneticPr fontId="1"/>
  </si>
  <si>
    <t>NEW CROWN ENGLISH SERIES 3 New Edition アクティビティアイディア集</t>
    <rPh sb="51" eb="52">
      <t>シュウ</t>
    </rPh>
    <phoneticPr fontId="1"/>
  </si>
  <si>
    <t>ＮＨＫエンター  プライズ</t>
    <phoneticPr fontId="2"/>
  </si>
  <si>
    <t>ＮＨＫエンター  プライズ</t>
    <phoneticPr fontId="2"/>
  </si>
  <si>
    <t>道徳　計</t>
    <rPh sb="0" eb="2">
      <t>ドウトク</t>
    </rPh>
    <phoneticPr fontId="1"/>
  </si>
  <si>
    <t>ビクターエンタ　テインメント</t>
    <phoneticPr fontId="2"/>
  </si>
  <si>
    <t>特別活動　計</t>
    <rPh sb="0" eb="2">
      <t>トクベツ</t>
    </rPh>
    <rPh sb="2" eb="4">
      <t>カツドウ</t>
    </rPh>
    <phoneticPr fontId="1"/>
  </si>
  <si>
    <t>ＣＤ</t>
    <phoneticPr fontId="2"/>
  </si>
  <si>
    <t>大修館保健体育DVDシリーズ　下記９巻セット</t>
    <rPh sb="0" eb="3">
      <t>タイシュウカン</t>
    </rPh>
    <rPh sb="3" eb="7">
      <t>ホケンタイイク</t>
    </rPh>
    <rPh sb="15" eb="17">
      <t>カキ</t>
    </rPh>
    <rPh sb="18" eb="19">
      <t>カン</t>
    </rPh>
    <phoneticPr fontId="1"/>
  </si>
  <si>
    <t>中学校デジタル教科書　ＮＥＷ　ＨＯＲＩＺＯＮ　１年　Ｗｅｂ配信版(単年）</t>
    <phoneticPr fontId="2"/>
  </si>
  <si>
    <t>中学校デジタル教科書　ＮＥＷ　ＨＯＲＩＺＯＮ　２年　Ｗｅｂ配信版(単年）</t>
    <phoneticPr fontId="2"/>
  </si>
  <si>
    <t>中学校デジタル教科書　ＮＥＷ　ＨＯＲＩＺＯＮ　３年　Ｗｅｂ配信版(単年）</t>
    <phoneticPr fontId="2"/>
  </si>
  <si>
    <t>中学校デジタル教科書　ＮＥＷ　ＨＯＲＩＺＯＮ　１年　Ｗｅｂ配信版　指導者用＋学習者用(単年）</t>
    <phoneticPr fontId="2"/>
  </si>
  <si>
    <t>中学校デジタル教科書　ＮＥＷ　ＨＯＲＩＺＯＮ　２年　Ｗｅｂ配信版　指導者用＋学習者用(単年）</t>
    <phoneticPr fontId="2"/>
  </si>
  <si>
    <t>中学校デジタル教科書　ＮＥＷ　ＨＯＲＩＺＯＮ　３年　Ｗｅｂ配信版　指導者用＋学習者用(単年）</t>
    <phoneticPr fontId="2"/>
  </si>
  <si>
    <t>美術　計</t>
    <phoneticPr fontId="1"/>
  </si>
  <si>
    <t>書写　計</t>
    <phoneticPr fontId="1"/>
  </si>
  <si>
    <t>技術　　家庭</t>
    <rPh sb="0" eb="2">
      <t>ギジュツ</t>
    </rPh>
    <rPh sb="4" eb="6">
      <t>カテイ</t>
    </rPh>
    <phoneticPr fontId="1"/>
  </si>
  <si>
    <t>特別　　活動</t>
    <rPh sb="0" eb="2">
      <t>トクベツ</t>
    </rPh>
    <rPh sb="4" eb="6">
      <t>カツドウ</t>
    </rPh>
    <phoneticPr fontId="1"/>
  </si>
  <si>
    <t>保健　体育</t>
    <rPh sb="0" eb="2">
      <t>ホケン</t>
    </rPh>
    <rPh sb="3" eb="5">
      <t>タイイク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</si>
  <si>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</si>
  <si>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</si>
  <si>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公民</t>
    <rPh sb="0" eb="2">
      <t>コウミン</t>
    </rPh>
    <phoneticPr fontId="1"/>
  </si>
  <si>
    <t>地図</t>
    <rPh sb="0" eb="2">
      <t>チズ</t>
    </rPh>
    <phoneticPr fontId="1"/>
  </si>
  <si>
    <t>器楽</t>
    <rPh sb="0" eb="2">
      <t>キガク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</si>
  <si>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</si>
  <si>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</si>
  <si>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地理　帝国 　計</t>
    <rPh sb="0" eb="2">
      <t>チリ</t>
    </rPh>
    <rPh sb="3" eb="5">
      <t>テイコク</t>
    </rPh>
    <phoneticPr fontId="2"/>
  </si>
  <si>
    <t>歴史　東書 　計</t>
    <rPh sb="0" eb="2">
      <t>レキシ</t>
    </rPh>
    <rPh sb="3" eb="5">
      <t>トウショ</t>
    </rPh>
    <phoneticPr fontId="2"/>
  </si>
  <si>
    <t>歴史　帝国 　計</t>
    <rPh sb="0" eb="2">
      <t>レキシ</t>
    </rPh>
    <rPh sb="3" eb="5">
      <t>テイコク</t>
    </rPh>
    <phoneticPr fontId="2"/>
  </si>
  <si>
    <t>公民　東書 　計</t>
    <rPh sb="0" eb="2">
      <t>コウミン</t>
    </rPh>
    <rPh sb="3" eb="5">
      <t>トウショ</t>
    </rPh>
    <phoneticPr fontId="2"/>
  </si>
  <si>
    <t>公民　帝国 　計</t>
    <rPh sb="0" eb="2">
      <t>コウミン</t>
    </rPh>
    <rPh sb="3" eb="5">
      <t>テイコク</t>
    </rPh>
    <phoneticPr fontId="2"/>
  </si>
  <si>
    <t>地図　帝国 　計</t>
    <rPh sb="0" eb="2">
      <t>チズ</t>
    </rPh>
    <rPh sb="3" eb="5">
      <t>テイコク</t>
    </rPh>
    <phoneticPr fontId="2"/>
  </si>
  <si>
    <t>器楽　教出　計</t>
    <rPh sb="0" eb="2">
      <t>キガク</t>
    </rPh>
    <rPh sb="3" eb="4">
      <t>キョウ</t>
    </rPh>
    <rPh sb="4" eb="5">
      <t>デ</t>
    </rPh>
    <phoneticPr fontId="1"/>
  </si>
  <si>
    <t>器楽　教芸　計</t>
    <rPh sb="0" eb="2">
      <t>キガク</t>
    </rPh>
    <rPh sb="3" eb="4">
      <t>キョウ</t>
    </rPh>
    <rPh sb="4" eb="5">
      <t>ゲイ</t>
    </rPh>
    <phoneticPr fontId="1"/>
  </si>
  <si>
    <t>技術　東書　計</t>
    <rPh sb="0" eb="2">
      <t>ギジュツ</t>
    </rPh>
    <rPh sb="3" eb="5">
      <t>トウショ</t>
    </rPh>
    <phoneticPr fontId="1"/>
  </si>
  <si>
    <t>技術家庭　東書　計</t>
    <rPh sb="0" eb="2">
      <t>ギジュツ</t>
    </rPh>
    <rPh sb="2" eb="4">
      <t>カテイ</t>
    </rPh>
    <rPh sb="5" eb="7">
      <t>トウショ</t>
    </rPh>
    <phoneticPr fontId="1"/>
  </si>
  <si>
    <t>技術　開隆堂　計</t>
    <rPh sb="0" eb="2">
      <t>ギジュツ</t>
    </rPh>
    <rPh sb="3" eb="6">
      <t>カイリュウドウ</t>
    </rPh>
    <phoneticPr fontId="1"/>
  </si>
  <si>
    <t>家庭　開隆堂　計</t>
    <rPh sb="0" eb="2">
      <t>カテイ</t>
    </rPh>
    <rPh sb="3" eb="6">
      <t>カイリュウドウ</t>
    </rPh>
    <phoneticPr fontId="1"/>
  </si>
  <si>
    <t>中学校デジタル教科書新編新しい国語　１年　Ｗｅｂ配信版　（単年）</t>
    <rPh sb="29" eb="31">
      <t>タンネン</t>
    </rPh>
    <phoneticPr fontId="2"/>
  </si>
  <si>
    <t>中学校デジタル教科書新編新しい国語　２年　Ｗｅｂ配信版　（単年）</t>
    <phoneticPr fontId="2"/>
  </si>
  <si>
    <t>中学校デジタル教科書新編新しい国語　３年　Ｗｅｂ配信版　（単年）</t>
    <phoneticPr fontId="2"/>
  </si>
  <si>
    <t>中学校デジタル教科書新編新しい国語 １年 Ｗｅｂ配信版 指導者用＋学習者用　（単年）</t>
    <phoneticPr fontId="1"/>
  </si>
  <si>
    <t>中学校デジタル教科書新編新しい国語 ２年 Ｗｅｂ配信版 指導者用＋学習者用　（単年）</t>
    <phoneticPr fontId="1"/>
  </si>
  <si>
    <t>中学校デジタル教科書新編新しい国語 ３年 Ｗｅｂ配信版 指導者用＋学習者用　（単年）</t>
    <phoneticPr fontId="2"/>
  </si>
  <si>
    <t>指導者用　光村「国語デジタル教科書」　中学校版　１年 【ダウンロード版】　（単年）</t>
    <phoneticPr fontId="1"/>
  </si>
  <si>
    <t>指導者用　光村「国語デジタル教科書」　中学校版　２年 【ダウンロード版】　（単年）</t>
    <phoneticPr fontId="2"/>
  </si>
  <si>
    <t>指導者用　光村「国語デジタル教科書」　中学校版　３年 【ダウンロード版】　（単年）</t>
    <phoneticPr fontId="2"/>
  </si>
  <si>
    <t>光村の国語指導評価セット　１年</t>
    <rPh sb="0" eb="2">
      <t>ミツムラ</t>
    </rPh>
    <rPh sb="3" eb="5">
      <t>コクゴ</t>
    </rPh>
    <rPh sb="5" eb="7">
      <t>シドウ</t>
    </rPh>
    <rPh sb="7" eb="9">
      <t>ヒョウカ</t>
    </rPh>
    <phoneticPr fontId="1"/>
  </si>
  <si>
    <t>光村の国語指導評価セット　２年</t>
    <rPh sb="0" eb="2">
      <t>ミツムラ</t>
    </rPh>
    <rPh sb="3" eb="5">
      <t>コクゴ</t>
    </rPh>
    <rPh sb="5" eb="7">
      <t>シドウ</t>
    </rPh>
    <rPh sb="7" eb="9">
      <t>ヒョウカ</t>
    </rPh>
    <rPh sb="14" eb="15">
      <t>ネン</t>
    </rPh>
    <phoneticPr fontId="1"/>
  </si>
  <si>
    <t>光村の国語指導評価セット　３年</t>
    <rPh sb="0" eb="2">
      <t>ミツムラ</t>
    </rPh>
    <rPh sb="3" eb="5">
      <t>コクゴ</t>
    </rPh>
    <rPh sb="5" eb="7">
      <t>シドウ</t>
    </rPh>
    <rPh sb="7" eb="9">
      <t>ヒョウカ</t>
    </rPh>
    <rPh sb="14" eb="15">
      <t>ネン</t>
    </rPh>
    <phoneticPr fontId="1"/>
  </si>
  <si>
    <t>中学校国語指導資料ＤＶＤ　古典教材編　１年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"/>
  </si>
  <si>
    <t>中学校国語指導資料ＤＶＤ　古典教材編　２年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"/>
  </si>
  <si>
    <t>中学校国語指導資料ＤＶＤ　古典教材編　３年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"/>
  </si>
  <si>
    <t>中学校国語指導資料ＤＶＤ　平和教材編　（１～３年）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rPh sb="23" eb="24">
      <t>ネン</t>
    </rPh>
    <phoneticPr fontId="1"/>
  </si>
  <si>
    <t>提示型デジタル教材　デジタル百人一首　（１～３年）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1"/>
  </si>
  <si>
    <t>中学校デジタル教科書新編新しい書写 １－３年 Ｗｅｂ配信版 指導者用＋学習者用(単年)</t>
    <rPh sb="40" eb="42">
      <t>タンネン</t>
    </rPh>
    <phoneticPr fontId="2"/>
  </si>
  <si>
    <t>中学校デジタル教科書新編新しい書写 １－３年 Ｗｅｂ配信版　（単年）　</t>
    <rPh sb="31" eb="33">
      <t>タンネン</t>
    </rPh>
    <phoneticPr fontId="2"/>
  </si>
  <si>
    <t>光村の教科書古典資料DVDｼﾘｰｽﾞ　　　　　　　　　　　　　　　　　　　　　　　　　　　　　　　　　　　　　　　　　　　　　　　　　漢詩・漢文・故事成語ＤＶＤ　漢詩の風景３ 白楽天と中・晩唐の詩人たち</t>
    <phoneticPr fontId="1"/>
  </si>
  <si>
    <t>中学校デジタル教科書新編新しい社会　地理分野　Ｗｅｂ配信版　（単年）</t>
    <rPh sb="31" eb="33">
      <t>タンネン</t>
    </rPh>
    <phoneticPr fontId="2"/>
  </si>
  <si>
    <t>中学校デジタル教科書新編新しい社会 地理分野 Ｗｅｂ配信版 指導者用＋学習者用（単年）</t>
    <rPh sb="40" eb="42">
      <t>タンネン</t>
    </rPh>
    <phoneticPr fontId="2"/>
  </si>
  <si>
    <t>社会　東書 　計</t>
    <rPh sb="0" eb="2">
      <t>シャカイ</t>
    </rPh>
    <rPh sb="3" eb="5">
      <t>トウショ</t>
    </rPh>
    <phoneticPr fontId="2"/>
  </si>
  <si>
    <t>第二楽章 ／吉永　小百合　広島編</t>
    <rPh sb="13" eb="15">
      <t>ヒロシマ</t>
    </rPh>
    <rPh sb="15" eb="16">
      <t>ヘン</t>
    </rPh>
    <phoneticPr fontId="2"/>
  </si>
  <si>
    <t>教育図書</t>
    <rPh sb="2" eb="4">
      <t>トショ</t>
    </rPh>
    <phoneticPr fontId="1"/>
  </si>
  <si>
    <t>掛地図</t>
    <rPh sb="0" eb="1">
      <t>カ</t>
    </rPh>
    <rPh sb="1" eb="3">
      <t>チズ</t>
    </rPh>
    <phoneticPr fontId="2"/>
  </si>
  <si>
    <t>３Ｐ（スリーパーツ）　世界全図</t>
    <rPh sb="11" eb="13">
      <t>セカイ</t>
    </rPh>
    <rPh sb="13" eb="15">
      <t>ゼンズ</t>
    </rPh>
    <phoneticPr fontId="2"/>
  </si>
  <si>
    <t>世界遺産マップ　①日本編</t>
    <rPh sb="0" eb="2">
      <t>セカイ</t>
    </rPh>
    <rPh sb="2" eb="4">
      <t>イサン</t>
    </rPh>
    <rPh sb="9" eb="11">
      <t>ニホン</t>
    </rPh>
    <rPh sb="11" eb="12">
      <t>ヘン</t>
    </rPh>
    <phoneticPr fontId="2"/>
  </si>
  <si>
    <t>世界遺産マップ　②世界編</t>
    <rPh sb="0" eb="2">
      <t>セカイ</t>
    </rPh>
    <rPh sb="2" eb="4">
      <t>イサン</t>
    </rPh>
    <rPh sb="9" eb="11">
      <t>セカイ</t>
    </rPh>
    <rPh sb="11" eb="12">
      <t>ヘン</t>
    </rPh>
    <phoneticPr fontId="2"/>
  </si>
  <si>
    <t>逆さマップ　行政編</t>
    <rPh sb="0" eb="1">
      <t>サカ</t>
    </rPh>
    <rPh sb="6" eb="8">
      <t>ギョウセイ</t>
    </rPh>
    <rPh sb="8" eb="9">
      <t>ヘン</t>
    </rPh>
    <phoneticPr fontId="2"/>
  </si>
  <si>
    <t>逆さマップ　地勢編</t>
    <rPh sb="0" eb="1">
      <t>サカ</t>
    </rPh>
    <rPh sb="6" eb="8">
      <t>チセイ</t>
    </rPh>
    <rPh sb="8" eb="9">
      <t>ヘン</t>
    </rPh>
    <phoneticPr fontId="2"/>
  </si>
  <si>
    <t>ＤＶＤ</t>
    <phoneticPr fontId="1"/>
  </si>
  <si>
    <t>教育図書</t>
    <rPh sb="0" eb="2">
      <t>キョウイク</t>
    </rPh>
    <rPh sb="2" eb="4">
      <t>トショ</t>
    </rPh>
    <phoneticPr fontId="1"/>
  </si>
  <si>
    <t>合唱を10倍楽しむ基礎知識　ファーストステップ編</t>
    <rPh sb="0" eb="2">
      <t>ガッショウ</t>
    </rPh>
    <rPh sb="5" eb="6">
      <t>バイ</t>
    </rPh>
    <rPh sb="6" eb="7">
      <t>タノ</t>
    </rPh>
    <rPh sb="9" eb="11">
      <t>キソ</t>
    </rPh>
    <rPh sb="11" eb="13">
      <t>チシキ</t>
    </rPh>
    <rPh sb="23" eb="24">
      <t>ヘン</t>
    </rPh>
    <phoneticPr fontId="1"/>
  </si>
  <si>
    <t>合唱を10倍楽しむ基礎知識　セカンドステップ編</t>
    <rPh sb="0" eb="2">
      <t>ガッショウ</t>
    </rPh>
    <rPh sb="5" eb="6">
      <t>バイ</t>
    </rPh>
    <rPh sb="6" eb="7">
      <t>タノ</t>
    </rPh>
    <rPh sb="9" eb="11">
      <t>キソ</t>
    </rPh>
    <rPh sb="11" eb="13">
      <t>チシキ</t>
    </rPh>
    <rPh sb="22" eb="23">
      <t>ヘン</t>
    </rPh>
    <phoneticPr fontId="1"/>
  </si>
  <si>
    <t>合唱を10倍楽しむ基礎知識　オーケストラ編第２巻　オーケストラサウンド編</t>
    <rPh sb="0" eb="2">
      <t>ガッショウ</t>
    </rPh>
    <rPh sb="5" eb="6">
      <t>バイ</t>
    </rPh>
    <rPh sb="6" eb="7">
      <t>タノ</t>
    </rPh>
    <rPh sb="9" eb="11">
      <t>キソ</t>
    </rPh>
    <rPh sb="11" eb="13">
      <t>チシキ</t>
    </rPh>
    <rPh sb="20" eb="21">
      <t>ヘン</t>
    </rPh>
    <rPh sb="21" eb="22">
      <t>ダイ</t>
    </rPh>
    <rPh sb="23" eb="24">
      <t>カン</t>
    </rPh>
    <rPh sb="35" eb="36">
      <t>ヘン</t>
    </rPh>
    <phoneticPr fontId="1"/>
  </si>
  <si>
    <t>合唱を10倍楽しむ基礎知識　邦楽編第１巻　楽器紹介編</t>
    <rPh sb="0" eb="2">
      <t>ガッショウ</t>
    </rPh>
    <rPh sb="5" eb="6">
      <t>バイ</t>
    </rPh>
    <rPh sb="6" eb="7">
      <t>タノ</t>
    </rPh>
    <rPh sb="9" eb="11">
      <t>キソ</t>
    </rPh>
    <rPh sb="11" eb="13">
      <t>チシキ</t>
    </rPh>
    <rPh sb="14" eb="16">
      <t>ホウガク</t>
    </rPh>
    <rPh sb="16" eb="17">
      <t>ヘン</t>
    </rPh>
    <rPh sb="17" eb="18">
      <t>ダイ</t>
    </rPh>
    <rPh sb="19" eb="20">
      <t>カン</t>
    </rPh>
    <rPh sb="21" eb="23">
      <t>ガッキ</t>
    </rPh>
    <rPh sb="23" eb="25">
      <t>ショウカイ</t>
    </rPh>
    <rPh sb="25" eb="26">
      <t>ヘン</t>
    </rPh>
    <phoneticPr fontId="1"/>
  </si>
  <si>
    <t>合唱を10倍楽しむ基礎知識　オーケストラ編第１巻　楽器紹介編</t>
    <rPh sb="0" eb="2">
      <t>ガッショウ</t>
    </rPh>
    <rPh sb="5" eb="6">
      <t>バイ</t>
    </rPh>
    <rPh sb="6" eb="7">
      <t>タノ</t>
    </rPh>
    <rPh sb="9" eb="11">
      <t>キソ</t>
    </rPh>
    <rPh sb="11" eb="13">
      <t>チシキ</t>
    </rPh>
    <rPh sb="20" eb="21">
      <t>ヘン</t>
    </rPh>
    <rPh sb="21" eb="22">
      <t>ダイ</t>
    </rPh>
    <rPh sb="23" eb="24">
      <t>カン</t>
    </rPh>
    <rPh sb="25" eb="27">
      <t>ガッキ</t>
    </rPh>
    <rPh sb="27" eb="29">
      <t>ショウカイ</t>
    </rPh>
    <rPh sb="29" eb="30">
      <t>ヘン</t>
    </rPh>
    <phoneticPr fontId="1"/>
  </si>
  <si>
    <t>合唱を10倍楽しむ基礎知識　邦楽編第２巻　邦楽アンサンブル編</t>
    <rPh sb="0" eb="2">
      <t>ガッショウ</t>
    </rPh>
    <rPh sb="5" eb="6">
      <t>バイ</t>
    </rPh>
    <rPh sb="6" eb="7">
      <t>タノ</t>
    </rPh>
    <rPh sb="9" eb="11">
      <t>キソ</t>
    </rPh>
    <rPh sb="11" eb="13">
      <t>チシキ</t>
    </rPh>
    <rPh sb="14" eb="16">
      <t>ホウガク</t>
    </rPh>
    <rPh sb="16" eb="17">
      <t>ヘン</t>
    </rPh>
    <rPh sb="17" eb="18">
      <t>ダイ</t>
    </rPh>
    <rPh sb="19" eb="20">
      <t>カン</t>
    </rPh>
    <rPh sb="21" eb="23">
      <t>ホウガク</t>
    </rPh>
    <rPh sb="29" eb="30">
      <t>ヘン</t>
    </rPh>
    <phoneticPr fontId="1"/>
  </si>
  <si>
    <t>中学校技術分野　ＤＶＤ教材　材料加工　材料の特徴を知ろう”！</t>
    <rPh sb="0" eb="3">
      <t>チュウガッコウ</t>
    </rPh>
    <rPh sb="3" eb="5">
      <t>ギジュツ</t>
    </rPh>
    <rPh sb="5" eb="7">
      <t>ブンヤ</t>
    </rPh>
    <rPh sb="11" eb="13">
      <t>キョウザイ</t>
    </rPh>
    <rPh sb="14" eb="16">
      <t>ザイリョウ</t>
    </rPh>
    <rPh sb="16" eb="18">
      <t>カコウ</t>
    </rPh>
    <rPh sb="19" eb="21">
      <t>ザイリョウ</t>
    </rPh>
    <rPh sb="22" eb="24">
      <t>トクチョウ</t>
    </rPh>
    <rPh sb="25" eb="26">
      <t>シ</t>
    </rPh>
    <phoneticPr fontId="1"/>
  </si>
  <si>
    <t>中学校技術分野　ＤＶＤ教材　エネルギー変換　電気エネルギーを考える</t>
    <rPh sb="0" eb="3">
      <t>チュウガッコウ</t>
    </rPh>
    <rPh sb="3" eb="5">
      <t>ギジュツ</t>
    </rPh>
    <rPh sb="5" eb="7">
      <t>ブンヤ</t>
    </rPh>
    <rPh sb="11" eb="13">
      <t>キョウザイ</t>
    </rPh>
    <rPh sb="19" eb="21">
      <t>ヘンカン</t>
    </rPh>
    <rPh sb="22" eb="24">
      <t>デンキ</t>
    </rPh>
    <rPh sb="30" eb="31">
      <t>カンガ</t>
    </rPh>
    <phoneticPr fontId="1"/>
  </si>
  <si>
    <t>中学校技術分野　ＤＶＤ教材　生物育成　栽培と飼育</t>
    <rPh sb="0" eb="3">
      <t>チュウガッコウ</t>
    </rPh>
    <rPh sb="3" eb="5">
      <t>ギジュツ</t>
    </rPh>
    <rPh sb="5" eb="7">
      <t>ブンヤ</t>
    </rPh>
    <rPh sb="11" eb="13">
      <t>キョウザイ</t>
    </rPh>
    <rPh sb="14" eb="16">
      <t>セイブツ</t>
    </rPh>
    <rPh sb="16" eb="18">
      <t>イクセイ</t>
    </rPh>
    <rPh sb="19" eb="21">
      <t>サイバイ</t>
    </rPh>
    <rPh sb="22" eb="24">
      <t>シイク</t>
    </rPh>
    <phoneticPr fontId="1"/>
  </si>
  <si>
    <t>中学校技術分野　ＤＶＤ教材　情報　ディジタルてなに？</t>
    <rPh sb="0" eb="3">
      <t>チュウガッコウ</t>
    </rPh>
    <rPh sb="3" eb="5">
      <t>ギジュツ</t>
    </rPh>
    <rPh sb="5" eb="7">
      <t>ブンヤ</t>
    </rPh>
    <rPh sb="11" eb="13">
      <t>キョウザイ</t>
    </rPh>
    <rPh sb="14" eb="16">
      <t>ジョウホウ</t>
    </rPh>
    <phoneticPr fontId="1"/>
  </si>
  <si>
    <t>技術　教図　計</t>
    <rPh sb="0" eb="2">
      <t>ギジュツ</t>
    </rPh>
    <rPh sb="3" eb="4">
      <t>キョウ</t>
    </rPh>
    <rPh sb="4" eb="5">
      <t>ズ</t>
    </rPh>
    <phoneticPr fontId="1"/>
  </si>
  <si>
    <t>デジタル</t>
  </si>
  <si>
    <t>デジタル</t>
    <phoneticPr fontId="1"/>
  </si>
  <si>
    <t>デジタルシール教材シリーズ　デジタル版平面計画シール　指導者用</t>
    <rPh sb="7" eb="9">
      <t>キョウザイ</t>
    </rPh>
    <rPh sb="18" eb="19">
      <t>バン</t>
    </rPh>
    <rPh sb="19" eb="21">
      <t>ヘイメン</t>
    </rPh>
    <rPh sb="21" eb="23">
      <t>ケイカク</t>
    </rPh>
    <rPh sb="27" eb="29">
      <t>シドウ</t>
    </rPh>
    <rPh sb="29" eb="31">
      <t>シャヨウ</t>
    </rPh>
    <phoneticPr fontId="1"/>
  </si>
  <si>
    <t>最新家庭科デジタル素材集　〈食物編〉　指導者用</t>
    <rPh sb="0" eb="2">
      <t>サイシン</t>
    </rPh>
    <rPh sb="2" eb="5">
      <t>カテイカ</t>
    </rPh>
    <rPh sb="9" eb="11">
      <t>ソザイ</t>
    </rPh>
    <rPh sb="11" eb="12">
      <t>シュウ</t>
    </rPh>
    <rPh sb="14" eb="16">
      <t>ショクモツ</t>
    </rPh>
    <rPh sb="16" eb="17">
      <t>ヘン</t>
    </rPh>
    <rPh sb="19" eb="21">
      <t>シドウ</t>
    </rPh>
    <rPh sb="21" eb="23">
      <t>シャヨウ</t>
    </rPh>
    <phoneticPr fontId="1"/>
  </si>
  <si>
    <t>最新家庭科デジタル素材集　〈保育編〉　指導者用</t>
    <rPh sb="0" eb="2">
      <t>サイシン</t>
    </rPh>
    <rPh sb="2" eb="5">
      <t>カテイカ</t>
    </rPh>
    <rPh sb="9" eb="11">
      <t>ソザイ</t>
    </rPh>
    <rPh sb="11" eb="12">
      <t>シュウ</t>
    </rPh>
    <rPh sb="14" eb="16">
      <t>ホイク</t>
    </rPh>
    <rPh sb="16" eb="17">
      <t>ヘン</t>
    </rPh>
    <rPh sb="19" eb="21">
      <t>シドウ</t>
    </rPh>
    <rPh sb="21" eb="23">
      <t>シャヨウ</t>
    </rPh>
    <phoneticPr fontId="1"/>
  </si>
  <si>
    <t>中学校家庭分野　ＤＶＤ教材　新調理実習基礎の基礎　（準備・作業編）</t>
    <rPh sb="0" eb="3">
      <t>チュウガッコウ</t>
    </rPh>
    <rPh sb="3" eb="5">
      <t>カテイ</t>
    </rPh>
    <rPh sb="5" eb="7">
      <t>ブンヤ</t>
    </rPh>
    <rPh sb="11" eb="13">
      <t>キョウザイ</t>
    </rPh>
    <rPh sb="14" eb="15">
      <t>シン</t>
    </rPh>
    <rPh sb="15" eb="17">
      <t>チョウリ</t>
    </rPh>
    <rPh sb="17" eb="19">
      <t>ジッシュウ</t>
    </rPh>
    <rPh sb="19" eb="21">
      <t>キソ</t>
    </rPh>
    <rPh sb="22" eb="24">
      <t>キソ</t>
    </rPh>
    <rPh sb="26" eb="28">
      <t>ジュンビ</t>
    </rPh>
    <rPh sb="29" eb="31">
      <t>サギョウ</t>
    </rPh>
    <rPh sb="31" eb="32">
      <t>ヘン</t>
    </rPh>
    <phoneticPr fontId="1"/>
  </si>
  <si>
    <t>中学校家庭分野　ＤＶＤ教材　新調理実習基礎の基礎　（切り方・下ごしらえ編）</t>
    <rPh sb="0" eb="3">
      <t>チュウガッコウ</t>
    </rPh>
    <rPh sb="3" eb="5">
      <t>カテイ</t>
    </rPh>
    <rPh sb="5" eb="7">
      <t>ブンヤ</t>
    </rPh>
    <rPh sb="11" eb="13">
      <t>キョウザイ</t>
    </rPh>
    <rPh sb="14" eb="15">
      <t>シン</t>
    </rPh>
    <rPh sb="15" eb="17">
      <t>チョウリ</t>
    </rPh>
    <rPh sb="17" eb="19">
      <t>ジッシュウ</t>
    </rPh>
    <rPh sb="19" eb="21">
      <t>キソ</t>
    </rPh>
    <rPh sb="22" eb="24">
      <t>キソ</t>
    </rPh>
    <rPh sb="26" eb="27">
      <t>キ</t>
    </rPh>
    <rPh sb="28" eb="29">
      <t>カタ</t>
    </rPh>
    <rPh sb="30" eb="31">
      <t>シタ</t>
    </rPh>
    <rPh sb="35" eb="36">
      <t>ヘン</t>
    </rPh>
    <phoneticPr fontId="1"/>
  </si>
  <si>
    <t>中学校家庭分野　ＤＶＤ教材　新衣服実習基礎の基礎</t>
    <rPh sb="0" eb="3">
      <t>チュウガッコウ</t>
    </rPh>
    <rPh sb="3" eb="5">
      <t>カテイ</t>
    </rPh>
    <rPh sb="5" eb="7">
      <t>ブンヤ</t>
    </rPh>
    <rPh sb="11" eb="13">
      <t>キョウザイ</t>
    </rPh>
    <rPh sb="14" eb="15">
      <t>シン</t>
    </rPh>
    <rPh sb="15" eb="17">
      <t>イフク</t>
    </rPh>
    <rPh sb="17" eb="19">
      <t>ジッシュウ</t>
    </rPh>
    <rPh sb="19" eb="21">
      <t>キソ</t>
    </rPh>
    <rPh sb="22" eb="24">
      <t>キソ</t>
    </rPh>
    <phoneticPr fontId="1"/>
  </si>
  <si>
    <t>地理　東書　計</t>
    <rPh sb="3" eb="5">
      <t>トウショ</t>
    </rPh>
    <phoneticPr fontId="2"/>
  </si>
  <si>
    <t>国語　東書　計</t>
    <phoneticPr fontId="1"/>
  </si>
  <si>
    <t>国語　三省堂　計</t>
    <rPh sb="3" eb="6">
      <t>サンセイドウ</t>
    </rPh>
    <phoneticPr fontId="1"/>
  </si>
  <si>
    <t>国語　光村　計</t>
    <rPh sb="3" eb="5">
      <t>ミツムラ</t>
    </rPh>
    <phoneticPr fontId="2"/>
  </si>
  <si>
    <t>書写　東書　計</t>
    <rPh sb="0" eb="2">
      <t>ショシャ</t>
    </rPh>
    <phoneticPr fontId="1"/>
  </si>
  <si>
    <t>書写 教出　計</t>
    <rPh sb="0" eb="2">
      <t>ショシャ</t>
    </rPh>
    <rPh sb="3" eb="4">
      <t>キョウ</t>
    </rPh>
    <rPh sb="4" eb="5">
      <t>デ</t>
    </rPh>
    <phoneticPr fontId="1"/>
  </si>
  <si>
    <t>書写 光村　計</t>
    <rPh sb="0" eb="2">
      <t>ショシャ</t>
    </rPh>
    <rPh sb="3" eb="5">
      <t>ミツムラ</t>
    </rPh>
    <phoneticPr fontId="1"/>
  </si>
  <si>
    <t>数学　東書　計</t>
    <rPh sb="0" eb="2">
      <t>スウガク</t>
    </rPh>
    <phoneticPr fontId="2"/>
  </si>
  <si>
    <t>数学　数研　計</t>
    <rPh sb="0" eb="2">
      <t>スウガク</t>
    </rPh>
    <rPh sb="3" eb="5">
      <t>スウケン</t>
    </rPh>
    <phoneticPr fontId="2"/>
  </si>
  <si>
    <t>理科　東書　計</t>
    <rPh sb="0" eb="2">
      <t>リカ</t>
    </rPh>
    <phoneticPr fontId="2"/>
  </si>
  <si>
    <t>理科　大日本　計</t>
    <rPh sb="0" eb="2">
      <t>リカ</t>
    </rPh>
    <rPh sb="3" eb="6">
      <t>ダイニホン</t>
    </rPh>
    <phoneticPr fontId="2"/>
  </si>
  <si>
    <t>理科　啓林館　計</t>
    <rPh sb="0" eb="2">
      <t>リカ</t>
    </rPh>
    <rPh sb="3" eb="6">
      <t>ケイリンカン</t>
    </rPh>
    <phoneticPr fontId="2"/>
  </si>
  <si>
    <t>【速報版】</t>
    <rPh sb="1" eb="3">
      <t>ソクホウ</t>
    </rPh>
    <rPh sb="3" eb="4">
      <t>バン</t>
    </rPh>
    <phoneticPr fontId="44"/>
  </si>
  <si>
    <t>地図</t>
  </si>
  <si>
    <t>※</t>
  </si>
  <si>
    <t>※</t>
    <phoneticPr fontId="1"/>
  </si>
  <si>
    <t>パソコン　　　　　　　　ソフト</t>
  </si>
  <si>
    <t>パソコン　　　　　　　　ソフト</t>
    <phoneticPr fontId="1"/>
  </si>
  <si>
    <t>地図</t>
    <phoneticPr fontId="1"/>
  </si>
  <si>
    <t>中学音楽　デジタル教科書　音楽のおくりもの　2・3年下</t>
    <rPh sb="0" eb="2">
      <t>チュウガク</t>
    </rPh>
    <rPh sb="2" eb="4">
      <t>オンガク</t>
    </rPh>
    <rPh sb="9" eb="12">
      <t>キョウカショ</t>
    </rPh>
    <rPh sb="13" eb="15">
      <t>オンガク</t>
    </rPh>
    <rPh sb="25" eb="26">
      <t>ネン</t>
    </rPh>
    <rPh sb="26" eb="27">
      <t>シタ</t>
    </rPh>
    <phoneticPr fontId="1"/>
  </si>
  <si>
    <t>中学校デジタル教科書新編新しい社会　歴史分野　Ｗｅｂ配信版　（単年）</t>
    <phoneticPr fontId="1"/>
  </si>
  <si>
    <t>中学校デジタル教科書新編新しい社会 歴史分野 Ｗｅｂ配信版 指導者用＋学習者用（単年）</t>
    <phoneticPr fontId="1"/>
  </si>
  <si>
    <t>中学校デジタル教科書新編新しい社会　公民分野　Ｗｅｂ配信版　（単年）</t>
    <phoneticPr fontId="1"/>
  </si>
  <si>
    <t>中学校デジタル教科書新編新しい社会 公民分野 Ｗｅｂ配信版 指導者用＋学習者用（単年）</t>
    <phoneticPr fontId="1"/>
  </si>
  <si>
    <t>NEW　CROWN　ENGLISH　SERIES　1　New Edition 指導用デジタルテキスト　Windows版</t>
    <rPh sb="39" eb="42">
      <t>シドウヨウ</t>
    </rPh>
    <rPh sb="58" eb="59">
      <t>バン</t>
    </rPh>
    <phoneticPr fontId="1"/>
  </si>
  <si>
    <t>NEW　CROWN　ENGLISH　SERIES　2　New Edition 指導用デジタルテキスト　Windows版</t>
    <rPh sb="39" eb="42">
      <t>シドウヨウ</t>
    </rPh>
    <rPh sb="58" eb="59">
      <t>バン</t>
    </rPh>
    <phoneticPr fontId="1"/>
  </si>
  <si>
    <t>NEW　CROWN　ENGLISH　SERIES　3　New Edition 指導用デジタルテキスト　Windows版</t>
    <rPh sb="39" eb="42">
      <t>シドウヨウ</t>
    </rPh>
    <rPh sb="58" eb="59">
      <t>バン</t>
    </rPh>
    <phoneticPr fontId="1"/>
  </si>
  <si>
    <t>NEW　CROWN　ENGLISH　SERIES　2　New Edition 指導用デジタルテキスト　Windows版 年間ライセンス</t>
    <rPh sb="39" eb="42">
      <t>シドウヨウ</t>
    </rPh>
    <rPh sb="58" eb="59">
      <t>バン</t>
    </rPh>
    <rPh sb="60" eb="62">
      <t>ネンカン</t>
    </rPh>
    <phoneticPr fontId="1"/>
  </si>
  <si>
    <t>NEW　CROWN　ENGLISH　SERIES　3　New Edition 指導用デジタルテキスト　Windows版 年間ライセンス</t>
    <rPh sb="39" eb="42">
      <t>シドウヨウ</t>
    </rPh>
    <rPh sb="58" eb="59">
      <t>バン</t>
    </rPh>
    <rPh sb="60" eb="62">
      <t>ネンカン</t>
    </rPh>
    <phoneticPr fontId="1"/>
  </si>
  <si>
    <t xml:space="preserve">教科書の定価は平成２８年度の予定価格です。 </t>
    <rPh sb="0" eb="2">
      <t>キョウカ</t>
    </rPh>
    <rPh sb="2" eb="3">
      <t>ショ</t>
    </rPh>
    <rPh sb="4" eb="6">
      <t>テイカ</t>
    </rPh>
    <rPh sb="7" eb="9">
      <t>ヘイセイ</t>
    </rPh>
    <rPh sb="11" eb="12">
      <t>ネン</t>
    </rPh>
    <rPh sb="12" eb="13">
      <t>ド</t>
    </rPh>
    <rPh sb="14" eb="16">
      <t>ヨテイ</t>
    </rPh>
    <rPh sb="16" eb="18">
      <t>カカク</t>
    </rPh>
    <phoneticPr fontId="1"/>
  </si>
  <si>
    <t>①マット運動〜技のポイントと練習・補助のしかた〜</t>
    <phoneticPr fontId="1"/>
  </si>
  <si>
    <t>②鉄棒運動〜技のポイントと練習・補助のしかた〜</t>
    <phoneticPr fontId="1"/>
  </si>
  <si>
    <t>③跳び箱運動〜技のポイントと練習・補助のしかた〜</t>
    <phoneticPr fontId="1"/>
  </si>
  <si>
    <t>④中学生のための柔道</t>
    <phoneticPr fontId="1"/>
  </si>
  <si>
    <t>⑤中学生のための剣道</t>
    <rPh sb="8" eb="10">
      <t>ケンドウ</t>
    </rPh>
    <phoneticPr fontId="2"/>
  </si>
  <si>
    <t>⑥創作ダンス ～さらに広がる表現の世界～</t>
    <phoneticPr fontId="1"/>
  </si>
  <si>
    <t>⑦現代的なリズムのダンス ～さらに広がるリズムの世界～</t>
    <phoneticPr fontId="1"/>
  </si>
  <si>
    <t>⑧創作ダンス〜表現して踊る楽しさ〜</t>
    <phoneticPr fontId="1"/>
  </si>
  <si>
    <t>⑨現代的なリズムのダンス〜リズムに乗って踊る楽しさ〜</t>
    <phoneticPr fontId="1"/>
  </si>
  <si>
    <t>⑩いざというときに役立つ　応急手当の手順と方法　</t>
    <phoneticPr fontId="1"/>
  </si>
  <si>
    <t>⑪保健・医療機関や医薬品の有効利用〜健康に生きるために〜</t>
    <phoneticPr fontId="1"/>
  </si>
  <si>
    <t>中学校保健体育DVD 全11巻（①～⑪）</t>
    <rPh sb="0" eb="3">
      <t>チュウガッコウ</t>
    </rPh>
    <rPh sb="3" eb="5">
      <t>ホケン</t>
    </rPh>
    <rPh sb="5" eb="7">
      <t>タイイク</t>
    </rPh>
    <rPh sb="11" eb="12">
      <t>ゼン</t>
    </rPh>
    <rPh sb="14" eb="15">
      <t>カン</t>
    </rPh>
    <phoneticPr fontId="2"/>
  </si>
  <si>
    <t>中学校器械運動DVD 全3巻（①～③）</t>
    <rPh sb="0" eb="3">
      <t>チュウガッコウ</t>
    </rPh>
    <rPh sb="3" eb="5">
      <t>キカイ</t>
    </rPh>
    <rPh sb="5" eb="7">
      <t>ウンドウ</t>
    </rPh>
    <rPh sb="11" eb="12">
      <t>ゼン</t>
    </rPh>
    <rPh sb="13" eb="14">
      <t>カン</t>
    </rPh>
    <phoneticPr fontId="2"/>
  </si>
  <si>
    <t>中学生のための武道DVD全2巻（④～⑤）</t>
    <rPh sb="0" eb="3">
      <t>チュウガクセイ</t>
    </rPh>
    <rPh sb="7" eb="9">
      <t>ブドウ</t>
    </rPh>
    <rPh sb="12" eb="13">
      <t>ゼン</t>
    </rPh>
    <rPh sb="14" eb="15">
      <t>カン</t>
    </rPh>
    <phoneticPr fontId="2"/>
  </si>
  <si>
    <t>中学校体育ダンス　新巻2巻（⑥～⑦）</t>
    <rPh sb="9" eb="10">
      <t>シン</t>
    </rPh>
    <rPh sb="10" eb="11">
      <t>カン</t>
    </rPh>
    <rPh sb="12" eb="13">
      <t>カン</t>
    </rPh>
    <phoneticPr fontId="2"/>
  </si>
  <si>
    <t>VHS</t>
  </si>
  <si>
    <t>VHS</t>
    <phoneticPr fontId="1"/>
  </si>
  <si>
    <t>学研教育      みらい</t>
    <rPh sb="0" eb="2">
      <t>ガッケン</t>
    </rPh>
    <rPh sb="2" eb="4">
      <t>キョウイク</t>
    </rPh>
    <phoneticPr fontId="1"/>
  </si>
  <si>
    <t>学研教育        みらい</t>
    <rPh sb="0" eb="2">
      <t>ガッケン</t>
    </rPh>
    <rPh sb="2" eb="4">
      <t>キョウイク</t>
    </rPh>
    <phoneticPr fontId="1"/>
  </si>
  <si>
    <t>中学校体育実技DVDシリーズ　ダンス全4巻（⑥～⑨）</t>
    <phoneticPr fontId="1"/>
  </si>
  <si>
    <t>中学校国語　国語科における読書指導･情報活用･新聞活用のヒント</t>
    <rPh sb="0" eb="3">
      <t>チュウガッコウ</t>
    </rPh>
    <rPh sb="3" eb="5">
      <t>コクゴ</t>
    </rPh>
    <rPh sb="6" eb="9">
      <t>コクゴカ</t>
    </rPh>
    <rPh sb="13" eb="15">
      <t>ドクショ</t>
    </rPh>
    <rPh sb="15" eb="17">
      <t>シドウ</t>
    </rPh>
    <rPh sb="18" eb="20">
      <t>ジョウホウ</t>
    </rPh>
    <rPh sb="20" eb="22">
      <t>カツヨウ</t>
    </rPh>
    <rPh sb="23" eb="25">
      <t>シンブン</t>
    </rPh>
    <rPh sb="25" eb="27">
      <t>カツヨウ</t>
    </rPh>
    <phoneticPr fontId="1"/>
  </si>
  <si>
    <t>※デジタル教科書、DVD-ROM・ＣＤ-ROM等記載ソフト定価（本体）にはインストール、バージョンアップ、</t>
    <rPh sb="5" eb="7">
      <t>キョウカ</t>
    </rPh>
    <rPh sb="7" eb="8">
      <t>ショ</t>
    </rPh>
    <rPh sb="23" eb="24">
      <t>ナド</t>
    </rPh>
    <rPh sb="24" eb="26">
      <t>キサイ</t>
    </rPh>
    <rPh sb="29" eb="31">
      <t>テイカ</t>
    </rPh>
    <rPh sb="32" eb="34">
      <t>ホンタイ</t>
    </rPh>
    <phoneticPr fontId="1"/>
  </si>
  <si>
    <t>メンテナンス費用等の環境整備費は含まれておりません。別途料金がかかります。</t>
    <rPh sb="26" eb="28">
      <t>ベット</t>
    </rPh>
    <rPh sb="28" eb="30">
      <t>リョウキン</t>
    </rPh>
    <phoneticPr fontId="1"/>
  </si>
  <si>
    <t>NEW VS 中学校国語 ①話す・聞く １年 会話が弾む質問をしよう／ことわざスピーチ</t>
    <rPh sb="21" eb="22">
      <t>ネン</t>
    </rPh>
    <phoneticPr fontId="1"/>
  </si>
  <si>
    <t>歌舞伎の魅力　かつらと床山</t>
    <rPh sb="11" eb="12">
      <t>トコ</t>
    </rPh>
    <rPh sb="12" eb="13">
      <t>ヤマ</t>
    </rPh>
    <phoneticPr fontId="1"/>
  </si>
  <si>
    <t>能</t>
    <rPh sb="0" eb="1">
      <t>ノウ</t>
    </rPh>
    <phoneticPr fontId="1"/>
  </si>
  <si>
    <t>3.中世から近世への文化と時代のうつり変わり</t>
    <rPh sb="13" eb="15">
      <t>ジダイ</t>
    </rPh>
    <rPh sb="19" eb="20">
      <t>カ</t>
    </rPh>
    <phoneticPr fontId="1"/>
  </si>
  <si>
    <t>CoNETS版 未来へひろがるサイエンス１　指導者用デジタル教科書　</t>
    <rPh sb="6" eb="7">
      <t>バン</t>
    </rPh>
    <rPh sb="8" eb="10">
      <t>ミライ</t>
    </rPh>
    <rPh sb="22" eb="24">
      <t>シドウ</t>
    </rPh>
    <rPh sb="24" eb="25">
      <t>シャ</t>
    </rPh>
    <rPh sb="25" eb="26">
      <t>ヨウ</t>
    </rPh>
    <rPh sb="30" eb="33">
      <t>キョウカショ</t>
    </rPh>
    <phoneticPr fontId="1"/>
  </si>
  <si>
    <t>CoNETS版 未来へひろがるサイエンス２　指導者用デジタル教科書　</t>
    <rPh sb="6" eb="7">
      <t>バン</t>
    </rPh>
    <rPh sb="8" eb="10">
      <t>ミライ</t>
    </rPh>
    <rPh sb="22" eb="24">
      <t>シドウ</t>
    </rPh>
    <rPh sb="24" eb="25">
      <t>シャ</t>
    </rPh>
    <rPh sb="25" eb="26">
      <t>ヨウ</t>
    </rPh>
    <rPh sb="30" eb="33">
      <t>キョウカショ</t>
    </rPh>
    <phoneticPr fontId="1"/>
  </si>
  <si>
    <t>CoNETS版 未来へひろがるサイエンス３　指導者用デジタル教科書　</t>
    <rPh sb="6" eb="7">
      <t>バン</t>
    </rPh>
    <rPh sb="8" eb="10">
      <t>ミライ</t>
    </rPh>
    <rPh sb="22" eb="24">
      <t>シドウ</t>
    </rPh>
    <rPh sb="24" eb="26">
      <t>シャヨウ</t>
    </rPh>
    <rPh sb="30" eb="33">
      <t>キョウカショ</t>
    </rPh>
    <phoneticPr fontId="1"/>
  </si>
  <si>
    <t>CoNETS版 未来へひろがるサイエンス１　指導者用デジタル教科書　（１年間版）</t>
    <rPh sb="6" eb="7">
      <t>バン</t>
    </rPh>
    <rPh sb="8" eb="10">
      <t>ミライ</t>
    </rPh>
    <rPh sb="22" eb="24">
      <t>シドウ</t>
    </rPh>
    <rPh sb="24" eb="25">
      <t>シャ</t>
    </rPh>
    <rPh sb="25" eb="26">
      <t>ヨウ</t>
    </rPh>
    <rPh sb="30" eb="33">
      <t>キョウカショ</t>
    </rPh>
    <rPh sb="36" eb="38">
      <t>ネンカン</t>
    </rPh>
    <rPh sb="38" eb="39">
      <t>バン</t>
    </rPh>
    <phoneticPr fontId="1"/>
  </si>
  <si>
    <t xml:space="preserve">CoNETS版 未来へひろがるサイエンス２　指導者用デジタル教科書　（１年間版） </t>
    <rPh sb="6" eb="7">
      <t>バン</t>
    </rPh>
    <rPh sb="8" eb="10">
      <t>ミライ</t>
    </rPh>
    <rPh sb="22" eb="24">
      <t>シドウ</t>
    </rPh>
    <rPh sb="24" eb="25">
      <t>シャ</t>
    </rPh>
    <rPh sb="25" eb="26">
      <t>ヨウ</t>
    </rPh>
    <rPh sb="30" eb="33">
      <t>キョウカショ</t>
    </rPh>
    <rPh sb="36" eb="38">
      <t>ネンカン</t>
    </rPh>
    <rPh sb="38" eb="39">
      <t>バン</t>
    </rPh>
    <phoneticPr fontId="1"/>
  </si>
  <si>
    <t xml:space="preserve">CoNETS版 未来へひろがるサイエンス３　指導者用デジタル教科書　（１年間版） </t>
    <rPh sb="6" eb="7">
      <t>バン</t>
    </rPh>
    <rPh sb="8" eb="10">
      <t>ミライ</t>
    </rPh>
    <rPh sb="22" eb="24">
      <t>シドウ</t>
    </rPh>
    <rPh sb="24" eb="26">
      <t>シャヨウ</t>
    </rPh>
    <rPh sb="30" eb="33">
      <t>キョウカショ</t>
    </rPh>
    <rPh sb="36" eb="38">
      <t>ネンカン</t>
    </rPh>
    <rPh sb="38" eb="39">
      <t>バン</t>
    </rPh>
    <phoneticPr fontId="1"/>
  </si>
  <si>
    <t>１　地球のすがたと太陽、星の日周運動</t>
    <rPh sb="9" eb="11">
      <t>タイヨウ</t>
    </rPh>
    <rPh sb="12" eb="13">
      <t>ホシ</t>
    </rPh>
    <rPh sb="14" eb="16">
      <t>ニッシュウ</t>
    </rPh>
    <rPh sb="16" eb="18">
      <t>ウンドウ</t>
    </rPh>
    <phoneticPr fontId="3"/>
  </si>
  <si>
    <t>２　太陽、星の年周運動と地球の公転</t>
    <rPh sb="2" eb="4">
      <t>タイヨウ</t>
    </rPh>
    <rPh sb="5" eb="6">
      <t>ホシ</t>
    </rPh>
    <rPh sb="7" eb="9">
      <t>ネンシュウ</t>
    </rPh>
    <rPh sb="9" eb="11">
      <t>ウンドウ</t>
    </rPh>
    <rPh sb="12" eb="14">
      <t>チキュウ</t>
    </rPh>
    <rPh sb="15" eb="17">
      <t>コウテン</t>
    </rPh>
    <phoneticPr fontId="3"/>
  </si>
  <si>
    <t>３　太陽系のつくりと惑星</t>
    <rPh sb="10" eb="12">
      <t>ワクセイ</t>
    </rPh>
    <phoneticPr fontId="3"/>
  </si>
  <si>
    <t>４　地球の衛星・月と惑星の動き</t>
    <rPh sb="2" eb="4">
      <t>チキュウ</t>
    </rPh>
    <rPh sb="5" eb="7">
      <t>エイセイ</t>
    </rPh>
    <rPh sb="8" eb="9">
      <t>ツキ</t>
    </rPh>
    <rPh sb="10" eb="12">
      <t>ワクセイ</t>
    </rPh>
    <rPh sb="13" eb="14">
      <t>ウゴ</t>
    </rPh>
    <phoneticPr fontId="3"/>
  </si>
  <si>
    <t>５　恒星の世界と銀河系</t>
  </si>
  <si>
    <t>1 火山活動のようすと火成岩</t>
    <rPh sb="4" eb="6">
      <t>カツドウ</t>
    </rPh>
    <rPh sb="11" eb="14">
      <t>カセイガン</t>
    </rPh>
    <phoneticPr fontId="3"/>
  </si>
  <si>
    <t>2 地震とその影響・地震による災害</t>
    <rPh sb="7" eb="9">
      <t>エイキョウ</t>
    </rPh>
    <rPh sb="10" eb="12">
      <t>ジシン</t>
    </rPh>
    <rPh sb="15" eb="17">
      <t>サイガイ</t>
    </rPh>
    <phoneticPr fontId="3"/>
  </si>
  <si>
    <t>3 地形の変化と地層のでき方</t>
    <rPh sb="2" eb="4">
      <t>チケイ</t>
    </rPh>
    <rPh sb="5" eb="7">
      <t>ヘンカ</t>
    </rPh>
    <rPh sb="8" eb="10">
      <t>チソウ</t>
    </rPh>
    <rPh sb="13" eb="14">
      <t>カタ</t>
    </rPh>
    <phoneticPr fontId="3"/>
  </si>
  <si>
    <t>4 地表の歴史・堆積岩</t>
    <rPh sb="2" eb="4">
      <t>チヒョウ</t>
    </rPh>
    <rPh sb="5" eb="7">
      <t>レキシ</t>
    </rPh>
    <phoneticPr fontId="3"/>
  </si>
  <si>
    <t>CoNETS版デジタル教科書 美術 1 ＜指導者用＞4年使用　DVD-ROM版</t>
    <rPh sb="6" eb="7">
      <t>バン</t>
    </rPh>
    <rPh sb="11" eb="14">
      <t>キョウカショ</t>
    </rPh>
    <rPh sb="15" eb="17">
      <t>ビジュツ</t>
    </rPh>
    <rPh sb="21" eb="25">
      <t>シドウシャヨウ</t>
    </rPh>
    <rPh sb="27" eb="28">
      <t>ネン</t>
    </rPh>
    <rPh sb="28" eb="30">
      <t>シヨウ</t>
    </rPh>
    <phoneticPr fontId="1"/>
  </si>
  <si>
    <t>CoNETS版デジタル教科書 美術 2・3 ＜指導者用＞1年使用　DVD-ROM版</t>
    <rPh sb="6" eb="7">
      <t>バン</t>
    </rPh>
    <rPh sb="11" eb="14">
      <t>キョウカショ</t>
    </rPh>
    <rPh sb="15" eb="17">
      <t>ビジュツ</t>
    </rPh>
    <rPh sb="23" eb="27">
      <t>シドウシャヨウ</t>
    </rPh>
    <rPh sb="29" eb="30">
      <t>ネン</t>
    </rPh>
    <rPh sb="30" eb="32">
      <t>シヨウ</t>
    </rPh>
    <phoneticPr fontId="1"/>
  </si>
  <si>
    <t>CoNETS版デジタル教科書 美術 1 ＜指導者用＞4年使用　ダウンロード版</t>
    <rPh sb="6" eb="7">
      <t>バン</t>
    </rPh>
    <rPh sb="11" eb="14">
      <t>キョウカショ</t>
    </rPh>
    <rPh sb="15" eb="17">
      <t>ビジュツ</t>
    </rPh>
    <rPh sb="21" eb="25">
      <t>シドウシャヨウ</t>
    </rPh>
    <rPh sb="27" eb="28">
      <t>ネン</t>
    </rPh>
    <rPh sb="28" eb="30">
      <t>シヨウ</t>
    </rPh>
    <phoneticPr fontId="1"/>
  </si>
  <si>
    <t>CoNETS版デジタル教科書 美術 2・3 ＜指導者用＞1年使用　ダウンロード版</t>
    <rPh sb="6" eb="7">
      <t>バン</t>
    </rPh>
    <rPh sb="11" eb="14">
      <t>キョウカショ</t>
    </rPh>
    <rPh sb="15" eb="17">
      <t>ビジュツ</t>
    </rPh>
    <rPh sb="23" eb="27">
      <t>シドウシャヨウ</t>
    </rPh>
    <rPh sb="29" eb="30">
      <t>ネン</t>
    </rPh>
    <rPh sb="30" eb="32">
      <t>シヨウ</t>
    </rPh>
    <phoneticPr fontId="1"/>
  </si>
  <si>
    <t>美術教材シリーズ　全11巻</t>
    <rPh sb="0" eb="2">
      <t>ビジュツ</t>
    </rPh>
    <rPh sb="2" eb="4">
      <t>キョウザイ</t>
    </rPh>
    <rPh sb="9" eb="10">
      <t>ゼン</t>
    </rPh>
    <rPh sb="12" eb="13">
      <t>カン</t>
    </rPh>
    <phoneticPr fontId="3"/>
  </si>
  <si>
    <r>
      <t>NEW VS　中学校保健体育　体育編 ① 武道１　柔道Ⅰ</t>
    </r>
    <r>
      <rPr>
        <sz val="10"/>
        <rFont val="ＭＳ Ｐ明朝"/>
        <family val="1"/>
        <charset val="128"/>
      </rPr>
      <t>［基本編］</t>
    </r>
    <rPh sb="29" eb="31">
      <t>キホン</t>
    </rPh>
    <rPh sb="31" eb="32">
      <t>ヘン</t>
    </rPh>
    <phoneticPr fontId="3"/>
  </si>
  <si>
    <r>
      <t>NEW VS　中学校保健体育　体育編 ② 武道２　柔道Ⅱ</t>
    </r>
    <r>
      <rPr>
        <sz val="10"/>
        <rFont val="ＭＳ Ｐ明朝"/>
        <family val="1"/>
        <charset val="128"/>
      </rPr>
      <t>［応用編］</t>
    </r>
    <rPh sb="29" eb="31">
      <t>オウヨウ</t>
    </rPh>
    <rPh sb="31" eb="32">
      <t>ヘン</t>
    </rPh>
    <phoneticPr fontId="3"/>
  </si>
  <si>
    <r>
      <t>NEW VS　中学校保健体育　体育編 ③ 武道３　剣道Ⅰ</t>
    </r>
    <r>
      <rPr>
        <sz val="10"/>
        <rFont val="ＭＳ Ｐ明朝"/>
        <family val="1"/>
        <charset val="128"/>
      </rPr>
      <t>［基本編］</t>
    </r>
    <rPh sb="29" eb="31">
      <t>キホン</t>
    </rPh>
    <rPh sb="31" eb="32">
      <t>ヘン</t>
    </rPh>
    <phoneticPr fontId="3"/>
  </si>
  <si>
    <r>
      <t>NEW VS　中学校保健体育　体育編 ⑤ 武道５ 柔道の安全な学習Ⅰ</t>
    </r>
    <r>
      <rPr>
        <sz val="10"/>
        <rFont val="ＭＳ Ｐ明朝"/>
        <family val="1"/>
        <charset val="128"/>
      </rPr>
      <t>［基本動作・受け身］</t>
    </r>
    <rPh sb="35" eb="37">
      <t>キホン</t>
    </rPh>
    <rPh sb="37" eb="39">
      <t>ドウサ</t>
    </rPh>
    <rPh sb="40" eb="41">
      <t>ウ</t>
    </rPh>
    <rPh sb="42" eb="43">
      <t>ミ</t>
    </rPh>
    <phoneticPr fontId="3"/>
  </si>
  <si>
    <r>
      <t>NEW VS　中学校保健体育　体育編 ⑥ 武道６ 柔道の安全な学習Ⅱ</t>
    </r>
    <r>
      <rPr>
        <sz val="10"/>
        <rFont val="ＭＳ Ｐ明朝"/>
        <family val="1"/>
        <charset val="128"/>
      </rPr>
      <t>［対人的技能・投げ技］</t>
    </r>
    <rPh sb="35" eb="38">
      <t>タイジンテキ</t>
    </rPh>
    <rPh sb="38" eb="40">
      <t>ギノウ</t>
    </rPh>
    <rPh sb="41" eb="42">
      <t>ナ</t>
    </rPh>
    <rPh sb="43" eb="44">
      <t>ワザ</t>
    </rPh>
    <phoneticPr fontId="3"/>
  </si>
  <si>
    <t>NEW VS　中学校保健体育　体育編 ⑪ 運動やスポーツの関わり</t>
    <phoneticPr fontId="1"/>
  </si>
  <si>
    <t>応急手当シリーズ 全３巻</t>
    <rPh sb="0" eb="2">
      <t>オウキュウ</t>
    </rPh>
    <rPh sb="2" eb="4">
      <t>テアテ</t>
    </rPh>
    <rPh sb="9" eb="10">
      <t>ゼン</t>
    </rPh>
    <rPh sb="11" eb="12">
      <t>カン</t>
    </rPh>
    <phoneticPr fontId="1"/>
  </si>
  <si>
    <t>きずの手当と包帯法</t>
    <rPh sb="3" eb="5">
      <t>テアテ</t>
    </rPh>
    <rPh sb="6" eb="8">
      <t>ホウタイ</t>
    </rPh>
    <rPh sb="8" eb="9">
      <t>ホウ</t>
    </rPh>
    <phoneticPr fontId="1"/>
  </si>
  <si>
    <t>性感染症、エイズにかからないために</t>
    <rPh sb="0" eb="4">
      <t>セイカンセンショウ</t>
    </rPh>
    <phoneticPr fontId="1"/>
  </si>
  <si>
    <t>思春期の性知識シリーズ　　　1巻　思春期のからだの変化と性的成熟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phoneticPr fontId="3"/>
  </si>
  <si>
    <t>思春期の性知識シリーズ　　　2巻　思春期女子への健康メッセージ</t>
    <rPh sb="20" eb="22">
      <t>ジョシ</t>
    </rPh>
    <rPh sb="24" eb="26">
      <t>ケンコウ</t>
    </rPh>
    <phoneticPr fontId="3"/>
  </si>
  <si>
    <t>思春期の性知識シリーズ　　　3巻　思春期男子への健康メッセージ</t>
    <rPh sb="20" eb="22">
      <t>ダンシ</t>
    </rPh>
    <rPh sb="24" eb="26">
      <t>ケンコウ</t>
    </rPh>
    <phoneticPr fontId="3"/>
  </si>
  <si>
    <t>（中学校）新編新しい技術家庭　技術分野</t>
    <rPh sb="1" eb="4">
      <t>チュウガッコウ</t>
    </rPh>
    <rPh sb="5" eb="7">
      <t>シンペン</t>
    </rPh>
    <phoneticPr fontId="1"/>
  </si>
  <si>
    <t>（中学校）新編新しい技術家庭　技術分野　指導者用＋学習者用</t>
    <phoneticPr fontId="1"/>
  </si>
  <si>
    <t>（中学校）新編新しい技術家庭　技術分野　Ｗｅｂ配信版(単年）</t>
    <phoneticPr fontId="1"/>
  </si>
  <si>
    <t>（中学校）新編新しい技術家庭　技術分野　Ｗｅｂ配信版　　指導者用＋学習者用(単年）</t>
    <phoneticPr fontId="1"/>
  </si>
  <si>
    <t>（中学校）新編新しい技術家庭　家庭分野</t>
    <phoneticPr fontId="1"/>
  </si>
  <si>
    <t>（中学校）新編新しい技術家庭　家庭分野　指導者用＋学習者用</t>
    <phoneticPr fontId="1"/>
  </si>
  <si>
    <t>（中学校）新編新しい技術家庭　家庭分野　Ｗｅｂ配信版(単年）</t>
    <phoneticPr fontId="1"/>
  </si>
  <si>
    <t>（中学校）新編新しい技術家庭　家庭分野　Ｗｅｂ配信版　　指導者用＋学習者用(単年）</t>
    <phoneticPr fontId="1"/>
  </si>
  <si>
    <t>子どもの成長と家族</t>
    <rPh sb="0" eb="1">
      <t>コ</t>
    </rPh>
    <rPh sb="4" eb="6">
      <t>セイチョウ</t>
    </rPh>
    <rPh sb="7" eb="9">
      <t>カゾク</t>
    </rPh>
    <phoneticPr fontId="1"/>
  </si>
  <si>
    <t>副菜とおやつをつくろう</t>
    <rPh sb="0" eb="2">
      <t>フクサイ</t>
    </rPh>
    <phoneticPr fontId="1"/>
  </si>
  <si>
    <t>和食～日本の食文化</t>
    <rPh sb="0" eb="2">
      <t>ワショク</t>
    </rPh>
    <rPh sb="3" eb="5">
      <t>ニホン</t>
    </rPh>
    <rPh sb="6" eb="9">
      <t>ショクブンカ</t>
    </rPh>
    <phoneticPr fontId="1"/>
  </si>
  <si>
    <t>こんなときあなたならどうする？消費者トラブルへの対応</t>
    <rPh sb="15" eb="18">
      <t>ショウヒシャ</t>
    </rPh>
    <rPh sb="24" eb="26">
      <t>タイオウ</t>
    </rPh>
    <phoneticPr fontId="1"/>
  </si>
  <si>
    <t>ＤＶＤアーカイブ　④目が不自由な人に街で出あったら　</t>
    <rPh sb="10" eb="11">
      <t>メ</t>
    </rPh>
    <rPh sb="12" eb="15">
      <t>フジユウ</t>
    </rPh>
    <rPh sb="16" eb="17">
      <t>ヒト</t>
    </rPh>
    <rPh sb="18" eb="19">
      <t>マチ</t>
    </rPh>
    <rPh sb="20" eb="21">
      <t>デ</t>
    </rPh>
    <phoneticPr fontId="1"/>
  </si>
  <si>
    <t>エネルギーの利用のしかた</t>
    <rPh sb="6" eb="8">
      <t>リヨウ</t>
    </rPh>
    <phoneticPr fontId="1"/>
  </si>
  <si>
    <t>バーコドリピータ用ソフト　ニューホライズン（東京書籍）3学年組　平成28年改訂版</t>
    <rPh sb="8" eb="9">
      <t>ヨウ</t>
    </rPh>
    <rPh sb="32" eb="34">
      <t>ヘイセイ</t>
    </rPh>
    <phoneticPr fontId="1"/>
  </si>
  <si>
    <t>バーコドリピータ用ソフト　ニューホライズン（東京書籍）1年用　平成28年改訂版</t>
    <phoneticPr fontId="1"/>
  </si>
  <si>
    <t>バーコドリピータ用ソフト　ニューホライズン（東京書籍）2年用　平成28年改訂版</t>
    <phoneticPr fontId="1"/>
  </si>
  <si>
    <t>バーコドリピータ用ソフト　ニューホライズン（東京書籍）3年用　平成28年改訂版</t>
    <phoneticPr fontId="1"/>
  </si>
  <si>
    <t>バーコドリピータ用ソフト　ニュークラウン（三省堂）3学年組　平成28年改訂版</t>
    <phoneticPr fontId="1"/>
  </si>
  <si>
    <t>バーコドリピータ用ソフト　ニュークラウン（三省堂）1年用　平成28年改訂版</t>
    <phoneticPr fontId="1"/>
  </si>
  <si>
    <t>バーコドリピータ用ソフト　ニュークラウン（三省堂）2年用　平成28年改訂版</t>
    <phoneticPr fontId="1"/>
  </si>
  <si>
    <t>バーコドリピータ用ソフト　ニュークラウン（三省堂）3年用　平成28年改訂版</t>
    <phoneticPr fontId="1"/>
  </si>
  <si>
    <t>DVD付! フォニックス基本カード＆絵本＆ワークブックセット</t>
    <rPh sb="3" eb="4">
      <t>ツキ</t>
    </rPh>
    <rPh sb="12" eb="14">
      <t>キホン</t>
    </rPh>
    <rPh sb="18" eb="20">
      <t>エホン</t>
    </rPh>
    <phoneticPr fontId="3"/>
  </si>
  <si>
    <t>NEW VS　中学校道徳　㉒ひろしまのエノキ</t>
  </si>
  <si>
    <t>NEW VS　中学校道徳　㉓お父さん　起きろ</t>
    <rPh sb="15" eb="16">
      <t>トウ</t>
    </rPh>
    <rPh sb="19" eb="20">
      <t>オ</t>
    </rPh>
    <phoneticPr fontId="3"/>
  </si>
  <si>
    <t>NEW VS　中学校道徳　㉔われ、ここに生きる</t>
    <rPh sb="20" eb="21">
      <t>イ</t>
    </rPh>
    <phoneticPr fontId="3"/>
  </si>
  <si>
    <t>（中学校）新編新しい技術家庭　技術分野＋家庭分野　セット</t>
    <rPh sb="15" eb="17">
      <t>ギジュツ</t>
    </rPh>
    <rPh sb="17" eb="19">
      <t>ブンヤ</t>
    </rPh>
    <rPh sb="20" eb="22">
      <t>カテイ</t>
    </rPh>
    <rPh sb="22" eb="24">
      <t>ブンヤ</t>
    </rPh>
    <phoneticPr fontId="1"/>
  </si>
  <si>
    <t>（中学校）新編新しい技術家庭　技術分野＋家庭分野　セット　指導者用＋学習者用</t>
    <phoneticPr fontId="1"/>
  </si>
  <si>
    <t>NEW VS 中学校国語 ②話す・聞く １年 グループディスカッション</t>
    <rPh sb="21" eb="22">
      <t>ネン</t>
    </rPh>
    <phoneticPr fontId="1"/>
  </si>
  <si>
    <t>NEW VS　中学校国語　③話す・聞く　２年 プレゼンテーション</t>
    <rPh sb="21" eb="22">
      <t>ネン</t>
    </rPh>
    <phoneticPr fontId="1"/>
  </si>
  <si>
    <t>NEW VS　中学校国語　⑤話す・聞く　３年 条件スピーチ</t>
    <rPh sb="21" eb="22">
      <t>ネン</t>
    </rPh>
    <phoneticPr fontId="1"/>
  </si>
  <si>
    <t>NEW VS　中学校国語　⑥話す・聞く　３年 チャート式討論</t>
    <rPh sb="21" eb="22">
      <t>ネン</t>
    </rPh>
    <phoneticPr fontId="1"/>
  </si>
  <si>
    <t>NEW VS　中学校国語　④話す・聞く　２年 リンクマップによる話し合い</t>
    <rPh sb="21" eb="22">
      <t>ネン</t>
    </rPh>
    <phoneticPr fontId="1"/>
  </si>
  <si>
    <r>
      <t>NEW VS　中学校保健体育　体育編 ④ 武道４  剣道Ⅱ</t>
    </r>
    <r>
      <rPr>
        <sz val="10"/>
        <rFont val="ＭＳ Ｐ明朝"/>
        <family val="1"/>
        <charset val="128"/>
      </rPr>
      <t>［応用編］</t>
    </r>
    <rPh sb="30" eb="32">
      <t>オウヨウ</t>
    </rPh>
    <rPh sb="32" eb="33">
      <t>ヘン</t>
    </rPh>
    <phoneticPr fontId="3"/>
  </si>
  <si>
    <t>○</t>
    <phoneticPr fontId="1"/>
  </si>
  <si>
    <t>継続優待版　Studyaid D.B.  指導者用デジタル教科書　改訂版 中学校数学１</t>
    <rPh sb="0" eb="2">
      <t>ケイゾク</t>
    </rPh>
    <rPh sb="2" eb="4">
      <t>ユウタイ</t>
    </rPh>
    <rPh sb="4" eb="5">
      <t>バン</t>
    </rPh>
    <phoneticPr fontId="1"/>
  </si>
  <si>
    <t>継続優待版　Studyaid D.B.  指導者用デジタル教科書　改訂版 中学校数学２</t>
    <rPh sb="0" eb="2">
      <t>ケイゾク</t>
    </rPh>
    <rPh sb="2" eb="4">
      <t>ユウタイ</t>
    </rPh>
    <rPh sb="4" eb="5">
      <t>バン</t>
    </rPh>
    <phoneticPr fontId="1"/>
  </si>
  <si>
    <t>見比べレッスン 指導者用</t>
    <rPh sb="0" eb="2">
      <t>ミクラ</t>
    </rPh>
    <rPh sb="8" eb="11">
      <t>シドウシャ</t>
    </rPh>
    <rPh sb="11" eb="12">
      <t>ヨウ</t>
    </rPh>
    <phoneticPr fontId="1"/>
  </si>
  <si>
    <t>その他(教科書･指導書･指導資料込）</t>
    <rPh sb="2" eb="3">
      <t>ホカ</t>
    </rPh>
    <rPh sb="4" eb="6">
      <t>キョウカ</t>
    </rPh>
    <rPh sb="6" eb="7">
      <t>ショ</t>
    </rPh>
    <rPh sb="8" eb="11">
      <t>シドウショ</t>
    </rPh>
    <rPh sb="12" eb="14">
      <t>シドウ</t>
    </rPh>
    <rPh sb="14" eb="16">
      <t>シリョウ</t>
    </rPh>
    <rPh sb="16" eb="17">
      <t>コ</t>
    </rPh>
    <phoneticPr fontId="1"/>
  </si>
  <si>
    <t>音楽　教芸　計</t>
    <rPh sb="0" eb="2">
      <t>オンガク</t>
    </rPh>
    <rPh sb="3" eb="4">
      <t>キョウ</t>
    </rPh>
    <rPh sb="4" eb="5">
      <t>ゲイ</t>
    </rPh>
    <phoneticPr fontId="1"/>
  </si>
  <si>
    <t>保健体育 デジタル教科書　[指導者用] 1年ライセンス</t>
    <rPh sb="0" eb="4">
      <t>ホケンタイイク</t>
    </rPh>
    <rPh sb="9" eb="12">
      <t>キョウカショ</t>
    </rPh>
    <rPh sb="14" eb="17">
      <t>シドウシャ</t>
    </rPh>
    <rPh sb="17" eb="18">
      <t>ヨウ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</si>
</sst>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_);\(#,##0\)"/>
    <numFmt numFmtId="179" formatCode="&quot;【&quot;&quot;】&quot;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4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 style="dotted">
        <color indexed="64"/>
      </right>
      <top style="medium">
        <color auto="1"/>
      </top>
      <bottom style="hair">
        <color indexed="64"/>
      </bottom>
      <diagonal/>
    </border>
    <border>
      <left/>
      <right style="dotted">
        <color indexed="64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52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38" fontId="5" fillId="0" borderId="0" xfId="1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9" fillId="2" borderId="15" xfId="0" applyFont="1" applyFill="1" applyBorder="1" applyAlignment="1">
      <alignment vertical="center" shrinkToFit="1"/>
    </xf>
    <xf numFmtId="0" fontId="18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18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38" fontId="5" fillId="2" borderId="0" xfId="1" applyFont="1" applyFill="1" applyAlignment="1">
      <alignment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22" fillId="2" borderId="51" xfId="0" applyFont="1" applyFill="1" applyBorder="1" applyAlignment="1">
      <alignment vertical="center" shrinkToFit="1"/>
    </xf>
    <xf numFmtId="0" fontId="19" fillId="2" borderId="36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22" fillId="2" borderId="5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left" vertical="center" shrinkToFit="1"/>
    </xf>
    <xf numFmtId="38" fontId="26" fillId="0" borderId="0" xfId="1" applyFont="1" applyFill="1" applyBorder="1" applyAlignment="1">
      <alignment vertical="center" shrinkToFit="1"/>
    </xf>
    <xf numFmtId="38" fontId="26" fillId="0" borderId="3" xfId="1" applyFont="1" applyFill="1" applyBorder="1" applyAlignment="1">
      <alignment vertical="center" shrinkToFit="1"/>
    </xf>
    <xf numFmtId="0" fontId="24" fillId="0" borderId="3" xfId="0" applyFont="1" applyFill="1" applyBorder="1" applyAlignment="1">
      <alignment vertical="center" shrinkToFit="1"/>
    </xf>
    <xf numFmtId="0" fontId="24" fillId="0" borderId="6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left" vertical="center" shrinkToFit="1"/>
    </xf>
    <xf numFmtId="38" fontId="26" fillId="0" borderId="0" xfId="1" applyFont="1" applyFill="1" applyAlignment="1">
      <alignment vertical="center" shrinkToFit="1"/>
    </xf>
    <xf numFmtId="0" fontId="24" fillId="0" borderId="60" xfId="0" applyFont="1" applyFill="1" applyBorder="1" applyAlignment="1">
      <alignment horizontal="left" vertical="center" shrinkToFit="1"/>
    </xf>
    <xf numFmtId="38" fontId="26" fillId="0" borderId="61" xfId="1" applyFont="1" applyFill="1" applyBorder="1" applyAlignment="1">
      <alignment vertical="center" shrinkToFit="1"/>
    </xf>
    <xf numFmtId="38" fontId="26" fillId="0" borderId="73" xfId="1" applyFont="1" applyFill="1" applyBorder="1" applyAlignment="1">
      <alignment vertical="center" shrinkToFit="1"/>
    </xf>
    <xf numFmtId="0" fontId="29" fillId="0" borderId="0" xfId="2" applyFont="1" applyFill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38" fontId="26" fillId="0" borderId="24" xfId="1" applyFont="1" applyFill="1" applyBorder="1" applyAlignment="1">
      <alignment horizontal="center" vertical="center" shrinkToFit="1"/>
    </xf>
    <xf numFmtId="38" fontId="26" fillId="0" borderId="31" xfId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left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31" fillId="2" borderId="56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vertical="center" shrinkToFit="1"/>
    </xf>
    <xf numFmtId="177" fontId="19" fillId="2" borderId="14" xfId="1" applyNumberFormat="1" applyFont="1" applyFill="1" applyBorder="1" applyAlignment="1">
      <alignment horizontal="right" vertical="center" shrinkToFit="1"/>
    </xf>
    <xf numFmtId="0" fontId="19" fillId="2" borderId="15" xfId="0" applyFont="1" applyFill="1" applyBorder="1" applyAlignment="1">
      <alignment horizontal="left" vertical="center" shrinkToFit="1"/>
    </xf>
    <xf numFmtId="0" fontId="22" fillId="2" borderId="15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177" fontId="19" fillId="2" borderId="15" xfId="1" applyNumberFormat="1" applyFont="1" applyFill="1" applyBorder="1" applyAlignment="1">
      <alignment horizontal="right" vertical="center" shrinkToFit="1"/>
    </xf>
    <xf numFmtId="177" fontId="19" fillId="2" borderId="28" xfId="1" applyNumberFormat="1" applyFont="1" applyFill="1" applyBorder="1" applyAlignment="1">
      <alignment horizontal="right" vertical="center" shrinkToFit="1"/>
    </xf>
    <xf numFmtId="0" fontId="21" fillId="2" borderId="56" xfId="0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shrinkToFit="1"/>
    </xf>
    <xf numFmtId="177" fontId="32" fillId="2" borderId="15" xfId="1" applyNumberFormat="1" applyFont="1" applyFill="1" applyBorder="1" applyAlignment="1">
      <alignment horizontal="right" vertical="center" shrinkToFit="1"/>
    </xf>
    <xf numFmtId="177" fontId="32" fillId="2" borderId="28" xfId="1" applyNumberFormat="1" applyFont="1" applyFill="1" applyBorder="1" applyAlignment="1">
      <alignment horizontal="right" vertical="center" shrinkToFit="1"/>
    </xf>
    <xf numFmtId="0" fontId="32" fillId="2" borderId="14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left" vertical="center" shrinkToFit="1"/>
    </xf>
    <xf numFmtId="0" fontId="22" fillId="2" borderId="16" xfId="0" applyFont="1" applyFill="1" applyBorder="1" applyAlignment="1">
      <alignment horizontal="center" vertical="center" shrinkToFit="1"/>
    </xf>
    <xf numFmtId="177" fontId="19" fillId="2" borderId="16" xfId="1" applyNumberFormat="1" applyFont="1" applyFill="1" applyBorder="1" applyAlignment="1">
      <alignment horizontal="right" vertical="center" shrinkToFit="1"/>
    </xf>
    <xf numFmtId="177" fontId="19" fillId="2" borderId="29" xfId="1" applyNumberFormat="1" applyFont="1" applyFill="1" applyBorder="1" applyAlignment="1">
      <alignment horizontal="right" vertical="center" shrinkToFit="1"/>
    </xf>
    <xf numFmtId="0" fontId="30" fillId="2" borderId="11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shrinkToFit="1"/>
    </xf>
    <xf numFmtId="177" fontId="32" fillId="2" borderId="30" xfId="1" applyNumberFormat="1" applyFont="1" applyFill="1" applyBorder="1" applyAlignment="1">
      <alignment horizontal="right" vertical="center" shrinkToFit="1"/>
    </xf>
    <xf numFmtId="0" fontId="33" fillId="2" borderId="16" xfId="0" applyFont="1" applyFill="1" applyBorder="1" applyAlignment="1">
      <alignment horizontal="center" vertical="center" shrinkToFit="1"/>
    </xf>
    <xf numFmtId="0" fontId="21" fillId="2" borderId="57" xfId="0" applyFont="1" applyFill="1" applyBorder="1" applyAlignment="1">
      <alignment horizontal="center" vertical="center" shrinkToFit="1"/>
    </xf>
    <xf numFmtId="0" fontId="32" fillId="2" borderId="16" xfId="0" applyFont="1" applyFill="1" applyBorder="1" applyAlignment="1">
      <alignment horizontal="center" vertical="center" shrinkToFit="1"/>
    </xf>
    <xf numFmtId="177" fontId="32" fillId="2" borderId="16" xfId="1" applyNumberFormat="1" applyFont="1" applyFill="1" applyBorder="1" applyAlignment="1">
      <alignment horizontal="right" vertical="center" shrinkToFit="1"/>
    </xf>
    <xf numFmtId="177" fontId="32" fillId="2" borderId="37" xfId="1" applyNumberFormat="1" applyFont="1" applyFill="1" applyBorder="1" applyAlignment="1">
      <alignment horizontal="right" vertical="center" shrinkToFit="1"/>
    </xf>
    <xf numFmtId="0" fontId="33" fillId="2" borderId="14" xfId="0" applyFont="1" applyFill="1" applyBorder="1" applyAlignment="1">
      <alignment horizontal="center" vertical="center" shrinkToFit="1"/>
    </xf>
    <xf numFmtId="177" fontId="19" fillId="2" borderId="30" xfId="1" applyNumberFormat="1" applyFont="1" applyFill="1" applyBorder="1" applyAlignment="1">
      <alignment horizontal="right" vertical="center" shrinkToFit="1"/>
    </xf>
    <xf numFmtId="0" fontId="31" fillId="2" borderId="13" xfId="0" applyFont="1" applyFill="1" applyBorder="1" applyAlignment="1">
      <alignment horizontal="center" vertical="center" shrinkToFit="1"/>
    </xf>
    <xf numFmtId="177" fontId="19" fillId="2" borderId="37" xfId="1" applyNumberFormat="1" applyFont="1" applyFill="1" applyBorder="1" applyAlignment="1">
      <alignment horizontal="right" vertical="center" shrinkToFit="1"/>
    </xf>
    <xf numFmtId="0" fontId="19" fillId="2" borderId="59" xfId="0" applyFont="1" applyFill="1" applyBorder="1" applyAlignment="1">
      <alignment horizontal="left" vertical="center" shrinkToFit="1"/>
    </xf>
    <xf numFmtId="0" fontId="33" fillId="2" borderId="59" xfId="0" applyFont="1" applyFill="1" applyBorder="1" applyAlignment="1">
      <alignment horizontal="center" vertical="center" shrinkToFit="1"/>
    </xf>
    <xf numFmtId="0" fontId="19" fillId="2" borderId="59" xfId="0" applyFont="1" applyFill="1" applyBorder="1" applyAlignment="1">
      <alignment horizontal="center" vertical="center" shrinkToFit="1"/>
    </xf>
    <xf numFmtId="0" fontId="22" fillId="2" borderId="59" xfId="0" applyFont="1" applyFill="1" applyBorder="1" applyAlignment="1">
      <alignment horizontal="center" vertical="center" shrinkToFit="1"/>
    </xf>
    <xf numFmtId="0" fontId="31" fillId="2" borderId="60" xfId="0" applyFont="1" applyFill="1" applyBorder="1" applyAlignment="1">
      <alignment horizontal="center" vertical="center" shrinkToFit="1"/>
    </xf>
    <xf numFmtId="177" fontId="19" fillId="2" borderId="59" xfId="1" applyNumberFormat="1" applyFont="1" applyFill="1" applyBorder="1" applyAlignment="1">
      <alignment horizontal="right" vertical="center" shrinkToFit="1"/>
    </xf>
    <xf numFmtId="177" fontId="32" fillId="2" borderId="14" xfId="1" applyNumberFormat="1" applyFont="1" applyFill="1" applyBorder="1" applyAlignment="1">
      <alignment horizontal="right" vertical="center" shrinkToFit="1"/>
    </xf>
    <xf numFmtId="177" fontId="32" fillId="2" borderId="32" xfId="1" applyNumberFormat="1" applyFont="1" applyFill="1" applyBorder="1" applyAlignment="1">
      <alignment horizontal="right" vertical="center" shrinkToFit="1"/>
    </xf>
    <xf numFmtId="0" fontId="21" fillId="2" borderId="13" xfId="0" applyFont="1" applyFill="1" applyBorder="1" applyAlignment="1">
      <alignment horizontal="center" vertical="center" shrinkToFit="1"/>
    </xf>
    <xf numFmtId="177" fontId="32" fillId="2" borderId="29" xfId="1" applyNumberFormat="1" applyFont="1" applyFill="1" applyBorder="1" applyAlignment="1">
      <alignment horizontal="right" vertical="center" shrinkToFit="1"/>
    </xf>
    <xf numFmtId="177" fontId="19" fillId="2" borderId="32" xfId="1" applyNumberFormat="1" applyFont="1" applyFill="1" applyBorder="1" applyAlignment="1">
      <alignment horizontal="right" vertical="center" shrinkToFit="1"/>
    </xf>
    <xf numFmtId="0" fontId="31" fillId="2" borderId="57" xfId="0" applyFont="1" applyFill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 shrinkToFit="1"/>
    </xf>
    <xf numFmtId="0" fontId="31" fillId="2" borderId="65" xfId="0" applyFont="1" applyFill="1" applyBorder="1" applyAlignment="1">
      <alignment horizontal="center" vertical="center" shrinkToFit="1"/>
    </xf>
    <xf numFmtId="0" fontId="19" fillId="2" borderId="45" xfId="0" applyFont="1" applyFill="1" applyBorder="1" applyAlignment="1">
      <alignment horizontal="center" vertical="center" shrinkToFit="1"/>
    </xf>
    <xf numFmtId="177" fontId="19" fillId="2" borderId="45" xfId="1" applyNumberFormat="1" applyFont="1" applyFill="1" applyBorder="1" applyAlignment="1">
      <alignment horizontal="right" vertical="center" shrinkToFit="1"/>
    </xf>
    <xf numFmtId="0" fontId="19" fillId="2" borderId="36" xfId="0" applyFont="1" applyFill="1" applyBorder="1" applyAlignment="1">
      <alignment horizontal="left" vertical="center" shrinkToFit="1"/>
    </xf>
    <xf numFmtId="0" fontId="33" fillId="2" borderId="36" xfId="0" applyFont="1" applyFill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vertical="center" shrinkToFit="1"/>
    </xf>
    <xf numFmtId="177" fontId="19" fillId="2" borderId="36" xfId="1" applyNumberFormat="1" applyFont="1" applyFill="1" applyBorder="1" applyAlignment="1">
      <alignment horizontal="right" vertical="center" shrinkToFit="1"/>
    </xf>
    <xf numFmtId="177" fontId="19" fillId="2" borderId="0" xfId="1" applyNumberFormat="1" applyFont="1" applyFill="1" applyBorder="1" applyAlignment="1">
      <alignment horizontal="right" vertical="center" shrinkToFit="1"/>
    </xf>
    <xf numFmtId="177" fontId="19" fillId="2" borderId="35" xfId="1" applyNumberFormat="1" applyFont="1" applyFill="1" applyBorder="1" applyAlignment="1">
      <alignment horizontal="right" vertical="center" shrinkToFit="1"/>
    </xf>
    <xf numFmtId="177" fontId="19" fillId="2" borderId="17" xfId="1" applyNumberFormat="1" applyFont="1" applyFill="1" applyBorder="1" applyAlignment="1">
      <alignment horizontal="right" vertical="center" shrinkToFit="1"/>
    </xf>
    <xf numFmtId="0" fontId="32" fillId="2" borderId="36" xfId="0" applyFont="1" applyFill="1" applyBorder="1" applyAlignment="1">
      <alignment horizontal="center" vertical="center" shrinkToFit="1"/>
    </xf>
    <xf numFmtId="177" fontId="19" fillId="2" borderId="67" xfId="1" applyNumberFormat="1" applyFont="1" applyFill="1" applyBorder="1" applyAlignment="1">
      <alignment horizontal="right" vertical="center" shrinkToFit="1"/>
    </xf>
    <xf numFmtId="177" fontId="32" fillId="2" borderId="33" xfId="1" applyNumberFormat="1" applyFont="1" applyFill="1" applyBorder="1" applyAlignment="1">
      <alignment horizontal="right" vertical="center" shrinkToFit="1"/>
    </xf>
    <xf numFmtId="0" fontId="32" fillId="2" borderId="15" xfId="1" applyNumberFormat="1" applyFont="1" applyFill="1" applyBorder="1" applyAlignment="1">
      <alignment horizontal="right" vertical="center" shrinkToFit="1"/>
    </xf>
    <xf numFmtId="0" fontId="32" fillId="2" borderId="30" xfId="1" applyNumberFormat="1" applyFont="1" applyFill="1" applyBorder="1" applyAlignment="1">
      <alignment horizontal="right" vertical="center" shrinkToFit="1"/>
    </xf>
    <xf numFmtId="0" fontId="32" fillId="2" borderId="16" xfId="1" applyNumberFormat="1" applyFont="1" applyFill="1" applyBorder="1" applyAlignment="1">
      <alignment horizontal="right" vertical="center" shrinkToFit="1"/>
    </xf>
    <xf numFmtId="0" fontId="32" fillId="2" borderId="37" xfId="1" applyNumberFormat="1" applyFont="1" applyFill="1" applyBorder="1" applyAlignment="1">
      <alignment horizontal="right" vertical="center" shrinkToFit="1"/>
    </xf>
    <xf numFmtId="0" fontId="19" fillId="2" borderId="17" xfId="0" applyFont="1" applyFill="1" applyBorder="1" applyAlignment="1">
      <alignment horizontal="left" vertical="center" shrinkToFit="1"/>
    </xf>
    <xf numFmtId="0" fontId="22" fillId="2" borderId="17" xfId="0" applyFont="1" applyFill="1" applyBorder="1" applyAlignment="1">
      <alignment horizontal="center" vertical="center" shrinkToFit="1"/>
    </xf>
    <xf numFmtId="177" fontId="19" fillId="2" borderId="34" xfId="1" applyNumberFormat="1" applyFont="1" applyFill="1" applyBorder="1" applyAlignment="1">
      <alignment horizontal="right" vertical="center" shrinkToFit="1"/>
    </xf>
    <xf numFmtId="177" fontId="32" fillId="2" borderId="34" xfId="1" applyNumberFormat="1" applyFont="1" applyFill="1" applyBorder="1" applyAlignment="1">
      <alignment horizontal="right" vertical="center" shrinkToFit="1"/>
    </xf>
    <xf numFmtId="177" fontId="32" fillId="2" borderId="69" xfId="1" applyNumberFormat="1" applyFont="1" applyFill="1" applyBorder="1" applyAlignment="1">
      <alignment horizontal="right" vertical="center" shrinkToFit="1"/>
    </xf>
    <xf numFmtId="38" fontId="32" fillId="2" borderId="15" xfId="1" applyFont="1" applyFill="1" applyBorder="1" applyAlignment="1">
      <alignment vertical="center" shrinkToFit="1"/>
    </xf>
    <xf numFmtId="38" fontId="32" fillId="2" borderId="30" xfId="1" applyFont="1" applyFill="1" applyBorder="1" applyAlignment="1">
      <alignment vertical="center" shrinkToFit="1"/>
    </xf>
    <xf numFmtId="0" fontId="22" fillId="2" borderId="15" xfId="0" applyFont="1" applyFill="1" applyBorder="1" applyAlignment="1">
      <alignment vertical="center" shrinkToFit="1"/>
    </xf>
    <xf numFmtId="38" fontId="19" fillId="2" borderId="15" xfId="1" applyFont="1" applyFill="1" applyBorder="1" applyAlignment="1">
      <alignment vertical="center" shrinkToFit="1"/>
    </xf>
    <xf numFmtId="38" fontId="19" fillId="2" borderId="30" xfId="1" applyFont="1" applyFill="1" applyBorder="1" applyAlignment="1">
      <alignment vertical="center" shrinkToFit="1"/>
    </xf>
    <xf numFmtId="0" fontId="19" fillId="2" borderId="45" xfId="0" applyFont="1" applyFill="1" applyBorder="1" applyAlignment="1">
      <alignment horizontal="left" vertical="center" shrinkToFit="1"/>
    </xf>
    <xf numFmtId="38" fontId="32" fillId="2" borderId="15" xfId="1" applyFont="1" applyFill="1" applyBorder="1" applyAlignment="1">
      <alignment horizontal="right" vertical="center" shrinkToFit="1"/>
    </xf>
    <xf numFmtId="38" fontId="32" fillId="2" borderId="30" xfId="1" applyFont="1" applyFill="1" applyBorder="1" applyAlignment="1">
      <alignment horizontal="right" vertical="center" shrinkToFit="1"/>
    </xf>
    <xf numFmtId="178" fontId="19" fillId="2" borderId="15" xfId="1" applyNumberFormat="1" applyFont="1" applyFill="1" applyBorder="1" applyAlignment="1">
      <alignment horizontal="right" vertical="center" shrinkToFit="1"/>
    </xf>
    <xf numFmtId="178" fontId="19" fillId="2" borderId="30" xfId="1" applyNumberFormat="1" applyFont="1" applyFill="1" applyBorder="1" applyAlignment="1">
      <alignment horizontal="right" vertical="center" shrinkToFit="1"/>
    </xf>
    <xf numFmtId="178" fontId="32" fillId="2" borderId="15" xfId="1" applyNumberFormat="1" applyFont="1" applyFill="1" applyBorder="1" applyAlignment="1">
      <alignment horizontal="right" vertical="center" shrinkToFit="1"/>
    </xf>
    <xf numFmtId="178" fontId="32" fillId="2" borderId="30" xfId="1" applyNumberFormat="1" applyFont="1" applyFill="1" applyBorder="1" applyAlignment="1">
      <alignment horizontal="right" vertical="center" shrinkToFit="1"/>
    </xf>
    <xf numFmtId="178" fontId="32" fillId="2" borderId="16" xfId="1" applyNumberFormat="1" applyFont="1" applyFill="1" applyBorder="1" applyAlignment="1">
      <alignment horizontal="right" vertical="center" shrinkToFit="1"/>
    </xf>
    <xf numFmtId="178" fontId="32" fillId="2" borderId="37" xfId="1" applyNumberFormat="1" applyFont="1" applyFill="1" applyBorder="1" applyAlignment="1">
      <alignment horizontal="right" vertical="center" shrinkToFit="1"/>
    </xf>
    <xf numFmtId="178" fontId="32" fillId="2" borderId="14" xfId="1" applyNumberFormat="1" applyFont="1" applyFill="1" applyBorder="1" applyAlignment="1">
      <alignment horizontal="right" vertical="center" shrinkToFit="1"/>
    </xf>
    <xf numFmtId="178" fontId="32" fillId="2" borderId="32" xfId="1" applyNumberFormat="1" applyFont="1" applyFill="1" applyBorder="1" applyAlignment="1">
      <alignment horizontal="right" vertical="center" shrinkToFit="1"/>
    </xf>
    <xf numFmtId="178" fontId="32" fillId="2" borderId="28" xfId="1" applyNumberFormat="1" applyFont="1" applyFill="1" applyBorder="1" applyAlignment="1">
      <alignment horizontal="right" vertical="center" shrinkToFit="1"/>
    </xf>
    <xf numFmtId="178" fontId="19" fillId="2" borderId="28" xfId="1" applyNumberFormat="1" applyFont="1" applyFill="1" applyBorder="1" applyAlignment="1">
      <alignment horizontal="right" vertical="center" shrinkToFit="1"/>
    </xf>
    <xf numFmtId="178" fontId="19" fillId="2" borderId="16" xfId="1" applyNumberFormat="1" applyFont="1" applyFill="1" applyBorder="1" applyAlignment="1">
      <alignment horizontal="right" vertical="center" shrinkToFit="1"/>
    </xf>
    <xf numFmtId="178" fontId="19" fillId="2" borderId="29" xfId="1" applyNumberFormat="1" applyFont="1" applyFill="1" applyBorder="1" applyAlignment="1">
      <alignment horizontal="right" vertical="center" shrinkToFit="1"/>
    </xf>
    <xf numFmtId="178" fontId="19" fillId="2" borderId="14" xfId="1" applyNumberFormat="1" applyFont="1" applyFill="1" applyBorder="1" applyAlignment="1">
      <alignment horizontal="right" vertical="center" shrinkToFit="1"/>
    </xf>
    <xf numFmtId="178" fontId="19" fillId="2" borderId="32" xfId="1" applyNumberFormat="1" applyFont="1" applyFill="1" applyBorder="1" applyAlignment="1">
      <alignment horizontal="right" vertical="center" shrinkToFit="1"/>
    </xf>
    <xf numFmtId="177" fontId="19" fillId="2" borderId="33" xfId="1" applyNumberFormat="1" applyFont="1" applyFill="1" applyBorder="1" applyAlignment="1">
      <alignment horizontal="right" vertical="center" shrinkToFit="1"/>
    </xf>
    <xf numFmtId="0" fontId="30" fillId="2" borderId="27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177" fontId="22" fillId="2" borderId="15" xfId="0" applyNumberFormat="1" applyFont="1" applyFill="1" applyBorder="1" applyAlignment="1">
      <alignment horizontal="right" vertical="center" shrinkToFit="1"/>
    </xf>
    <xf numFmtId="177" fontId="22" fillId="2" borderId="13" xfId="0" applyNumberFormat="1" applyFont="1" applyFill="1" applyBorder="1" applyAlignment="1">
      <alignment horizontal="right" vertical="center" shrinkToFit="1"/>
    </xf>
    <xf numFmtId="0" fontId="22" fillId="2" borderId="22" xfId="0" applyFont="1" applyFill="1" applyBorder="1" applyAlignment="1">
      <alignment vertical="center" shrinkToFit="1"/>
    </xf>
    <xf numFmtId="0" fontId="22" fillId="2" borderId="22" xfId="0" applyFont="1" applyFill="1" applyBorder="1" applyAlignment="1">
      <alignment horizontal="center" vertical="center" shrinkToFit="1"/>
    </xf>
    <xf numFmtId="0" fontId="31" fillId="2" borderId="21" xfId="0" applyFont="1" applyFill="1" applyBorder="1" applyAlignment="1">
      <alignment horizontal="center" vertical="center" shrinkToFit="1"/>
    </xf>
    <xf numFmtId="0" fontId="22" fillId="2" borderId="55" xfId="0" applyFont="1" applyFill="1" applyBorder="1" applyAlignment="1">
      <alignment vertical="center" shrinkToFit="1"/>
    </xf>
    <xf numFmtId="177" fontId="22" fillId="2" borderId="22" xfId="0" applyNumberFormat="1" applyFont="1" applyFill="1" applyBorder="1" applyAlignment="1">
      <alignment horizontal="right" vertical="center" shrinkToFit="1"/>
    </xf>
    <xf numFmtId="177" fontId="22" fillId="2" borderId="21" xfId="0" applyNumberFormat="1" applyFont="1" applyFill="1" applyBorder="1" applyAlignment="1">
      <alignment horizontal="right" vertical="center" shrinkToFit="1"/>
    </xf>
    <xf numFmtId="0" fontId="35" fillId="0" borderId="0" xfId="0" applyFont="1" applyFill="1" applyAlignment="1">
      <alignment horizontal="left" vertical="center" shrinkToFit="1"/>
    </xf>
    <xf numFmtId="0" fontId="30" fillId="2" borderId="82" xfId="0" applyFont="1" applyFill="1" applyBorder="1" applyAlignment="1">
      <alignment horizontal="center" vertical="center" shrinkToFit="1"/>
    </xf>
    <xf numFmtId="0" fontId="19" fillId="2" borderId="83" xfId="0" applyFont="1" applyFill="1" applyBorder="1" applyAlignment="1">
      <alignment horizontal="left" vertical="center" shrinkToFit="1"/>
    </xf>
    <xf numFmtId="0" fontId="22" fillId="2" borderId="83" xfId="0" applyFont="1" applyFill="1" applyBorder="1" applyAlignment="1">
      <alignment horizontal="center" vertical="center" shrinkToFit="1"/>
    </xf>
    <xf numFmtId="0" fontId="31" fillId="2" borderId="77" xfId="0" applyFont="1" applyFill="1" applyBorder="1" applyAlignment="1">
      <alignment horizontal="center" vertical="center" shrinkToFit="1"/>
    </xf>
    <xf numFmtId="0" fontId="19" fillId="2" borderId="83" xfId="0" applyFont="1" applyFill="1" applyBorder="1" applyAlignment="1">
      <alignment horizontal="center" vertical="center" shrinkToFit="1"/>
    </xf>
    <xf numFmtId="177" fontId="19" fillId="2" borderId="83" xfId="1" applyNumberFormat="1" applyFont="1" applyFill="1" applyBorder="1" applyAlignment="1">
      <alignment horizontal="right" vertical="center" shrinkToFit="1"/>
    </xf>
    <xf numFmtId="0" fontId="30" fillId="2" borderId="44" xfId="0" applyFont="1" applyFill="1" applyBorder="1" applyAlignment="1">
      <alignment horizontal="center" vertical="center" shrinkToFit="1"/>
    </xf>
    <xf numFmtId="0" fontId="30" fillId="2" borderId="44" xfId="0" applyFont="1" applyFill="1" applyBorder="1" applyAlignment="1">
      <alignment horizontal="center" vertical="center" wrapText="1"/>
    </xf>
    <xf numFmtId="0" fontId="30" fillId="2" borderId="85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textRotation="255" shrinkToFit="1"/>
    </xf>
    <xf numFmtId="0" fontId="34" fillId="2" borderId="38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>
      <alignment vertical="center" textRotation="255" shrinkToFit="1"/>
    </xf>
    <xf numFmtId="0" fontId="5" fillId="0" borderId="9" xfId="0" applyFont="1" applyFill="1" applyBorder="1" applyAlignment="1">
      <alignment vertical="center" textRotation="255" shrinkToFit="1"/>
    </xf>
    <xf numFmtId="0" fontId="20" fillId="2" borderId="15" xfId="0" applyFont="1" applyFill="1" applyBorder="1" applyAlignment="1">
      <alignment horizontal="left" vertical="center" shrinkToFit="1"/>
    </xf>
    <xf numFmtId="0" fontId="26" fillId="2" borderId="83" xfId="0" applyFont="1" applyFill="1" applyBorder="1" applyAlignment="1">
      <alignment horizontal="center" vertical="center" shrinkToFit="1"/>
    </xf>
    <xf numFmtId="0" fontId="21" fillId="2" borderId="77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6" fillId="2" borderId="15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177" fontId="20" fillId="2" borderId="83" xfId="1" applyNumberFormat="1" applyFont="1" applyFill="1" applyBorder="1" applyAlignment="1">
      <alignment horizontal="right" vertical="center" shrinkToFit="1"/>
    </xf>
    <xf numFmtId="177" fontId="20" fillId="2" borderId="15" xfId="1" applyNumberFormat="1" applyFont="1" applyFill="1" applyBorder="1" applyAlignment="1">
      <alignment horizontal="right" vertical="center" shrinkToFit="1"/>
    </xf>
    <xf numFmtId="0" fontId="36" fillId="3" borderId="39" xfId="1" applyNumberFormat="1" applyFont="1" applyFill="1" applyBorder="1" applyAlignment="1">
      <alignment horizontal="right" vertical="center" shrinkToFit="1"/>
    </xf>
    <xf numFmtId="177" fontId="20" fillId="2" borderId="28" xfId="1" applyNumberFormat="1" applyFont="1" applyFill="1" applyBorder="1" applyAlignment="1">
      <alignment horizontal="right" vertical="center" shrinkToFit="1"/>
    </xf>
    <xf numFmtId="177" fontId="36" fillId="2" borderId="39" xfId="1" applyNumberFormat="1" applyFont="1" applyFill="1" applyBorder="1" applyAlignment="1">
      <alignment horizontal="right" vertical="center" shrinkToFit="1"/>
    </xf>
    <xf numFmtId="177" fontId="20" fillId="2" borderId="30" xfId="1" applyNumberFormat="1" applyFont="1" applyFill="1" applyBorder="1" applyAlignment="1">
      <alignment horizontal="right" vertical="center" shrinkToFit="1"/>
    </xf>
    <xf numFmtId="177" fontId="20" fillId="2" borderId="20" xfId="1" applyNumberFormat="1" applyFont="1" applyFill="1" applyBorder="1" applyAlignment="1">
      <alignment horizontal="right" vertical="center" shrinkToFit="1"/>
    </xf>
    <xf numFmtId="177" fontId="36" fillId="2" borderId="43" xfId="1" applyNumberFormat="1" applyFont="1" applyFill="1" applyBorder="1" applyAlignment="1">
      <alignment horizontal="right" vertical="center" shrinkToFit="1"/>
    </xf>
    <xf numFmtId="177" fontId="20" fillId="2" borderId="34" xfId="1" applyNumberFormat="1" applyFont="1" applyFill="1" applyBorder="1" applyAlignment="1">
      <alignment horizontal="right" vertical="center" shrinkToFit="1"/>
    </xf>
    <xf numFmtId="178" fontId="20" fillId="2" borderId="15" xfId="1" applyNumberFormat="1" applyFont="1" applyFill="1" applyBorder="1" applyAlignment="1">
      <alignment horizontal="right" vertical="center" shrinkToFit="1"/>
    </xf>
    <xf numFmtId="178" fontId="20" fillId="2" borderId="30" xfId="1" applyNumberFormat="1" applyFont="1" applyFill="1" applyBorder="1" applyAlignment="1">
      <alignment horizontal="right" vertical="center" shrinkToFit="1"/>
    </xf>
    <xf numFmtId="179" fontId="23" fillId="0" borderId="0" xfId="0" applyNumberFormat="1" applyFont="1" applyFill="1" applyAlignment="1">
      <alignment horizontal="center" vertical="center" shrinkToFit="1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20" fillId="2" borderId="14" xfId="0" applyFont="1" applyFill="1" applyBorder="1" applyAlignment="1">
      <alignment horizontal="left" vertical="center" shrinkToFit="1"/>
    </xf>
    <xf numFmtId="0" fontId="26" fillId="2" borderId="14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177" fontId="20" fillId="2" borderId="14" xfId="1" applyNumberFormat="1" applyFont="1" applyFill="1" applyBorder="1" applyAlignment="1">
      <alignment horizontal="right" vertical="center" shrinkToFit="1"/>
    </xf>
    <xf numFmtId="177" fontId="36" fillId="2" borderId="41" xfId="1" applyNumberFormat="1" applyFont="1" applyFill="1" applyBorder="1" applyAlignment="1">
      <alignment horizontal="right" vertical="center" shrinkToFit="1"/>
    </xf>
    <xf numFmtId="0" fontId="30" fillId="2" borderId="38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left" vertical="center" shrinkToFit="1"/>
    </xf>
    <xf numFmtId="0" fontId="26" fillId="2" borderId="17" xfId="0" applyFont="1" applyFill="1" applyBorder="1" applyAlignment="1">
      <alignment horizontal="center" vertical="center" shrinkToFit="1"/>
    </xf>
    <xf numFmtId="0" fontId="21" fillId="2" borderId="89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177" fontId="20" fillId="2" borderId="17" xfId="1" applyNumberFormat="1" applyFont="1" applyFill="1" applyBorder="1" applyAlignment="1">
      <alignment horizontal="right" vertical="center" shrinkToFit="1"/>
    </xf>
    <xf numFmtId="0" fontId="36" fillId="3" borderId="42" xfId="1" applyNumberFormat="1" applyFont="1" applyFill="1" applyBorder="1" applyAlignment="1">
      <alignment horizontal="right" vertical="center" shrinkToFit="1"/>
    </xf>
    <xf numFmtId="177" fontId="20" fillId="2" borderId="32" xfId="1" applyNumberFormat="1" applyFont="1" applyFill="1" applyBorder="1" applyAlignment="1">
      <alignment horizontal="right" vertical="center" shrinkToFit="1"/>
    </xf>
    <xf numFmtId="0" fontId="20" fillId="2" borderId="45" xfId="0" applyFont="1" applyFill="1" applyBorder="1" applyAlignment="1">
      <alignment horizontal="left" vertical="center" shrinkToFit="1"/>
    </xf>
    <xf numFmtId="0" fontId="26" fillId="2" borderId="45" xfId="0" applyFont="1" applyFill="1" applyBorder="1" applyAlignment="1">
      <alignment horizontal="center" vertical="center" shrinkToFit="1"/>
    </xf>
    <xf numFmtId="0" fontId="21" fillId="2" borderId="65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177" fontId="20" fillId="2" borderId="45" xfId="1" applyNumberFormat="1" applyFont="1" applyFill="1" applyBorder="1" applyAlignment="1">
      <alignment horizontal="right" vertical="center" shrinkToFit="1"/>
    </xf>
    <xf numFmtId="177" fontId="20" fillId="2" borderId="91" xfId="1" applyNumberFormat="1" applyFont="1" applyFill="1" applyBorder="1" applyAlignment="1">
      <alignment horizontal="right" vertical="center" shrinkToFit="1"/>
    </xf>
    <xf numFmtId="0" fontId="20" fillId="2" borderId="16" xfId="0" applyFont="1" applyFill="1" applyBorder="1" applyAlignment="1">
      <alignment horizontal="left" vertical="center" shrinkToFit="1"/>
    </xf>
    <xf numFmtId="0" fontId="26" fillId="2" borderId="16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177" fontId="20" fillId="2" borderId="16" xfId="1" applyNumberFormat="1" applyFont="1" applyFill="1" applyBorder="1" applyAlignment="1">
      <alignment horizontal="right" vertical="center" shrinkToFit="1"/>
    </xf>
    <xf numFmtId="177" fontId="20" fillId="2" borderId="29" xfId="1" applyNumberFormat="1" applyFont="1" applyFill="1" applyBorder="1" applyAlignment="1">
      <alignment horizontal="right" vertical="center" shrinkToFit="1"/>
    </xf>
    <xf numFmtId="177" fontId="20" fillId="2" borderId="35" xfId="1" applyNumberFormat="1" applyFont="1" applyFill="1" applyBorder="1" applyAlignment="1">
      <alignment horizontal="right" vertical="center" shrinkToFit="1"/>
    </xf>
    <xf numFmtId="0" fontId="30" fillId="2" borderId="27" xfId="0" applyFont="1" applyFill="1" applyBorder="1" applyAlignment="1">
      <alignment horizontal="center" vertical="center" shrinkToFit="1"/>
    </xf>
    <xf numFmtId="0" fontId="32" fillId="2" borderId="45" xfId="0" applyFont="1" applyFill="1" applyBorder="1" applyAlignment="1">
      <alignment horizontal="center" vertical="center" shrinkToFit="1"/>
    </xf>
    <xf numFmtId="177" fontId="32" fillId="2" borderId="45" xfId="1" applyNumberFormat="1" applyFont="1" applyFill="1" applyBorder="1" applyAlignment="1">
      <alignment horizontal="right" vertical="center" shrinkToFit="1"/>
    </xf>
    <xf numFmtId="177" fontId="32" fillId="2" borderId="91" xfId="1" applyNumberFormat="1" applyFont="1" applyFill="1" applyBorder="1" applyAlignment="1">
      <alignment horizontal="right" vertical="center" shrinkToFit="1"/>
    </xf>
    <xf numFmtId="0" fontId="30" fillId="2" borderId="88" xfId="0" applyFont="1" applyFill="1" applyBorder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177" fontId="32" fillId="2" borderId="17" xfId="1" applyNumberFormat="1" applyFont="1" applyFill="1" applyBorder="1" applyAlignment="1">
      <alignment horizontal="right" vertical="center" shrinkToFit="1"/>
    </xf>
    <xf numFmtId="177" fontId="32" fillId="2" borderId="35" xfId="1" applyNumberFormat="1" applyFont="1" applyFill="1" applyBorder="1" applyAlignment="1">
      <alignment horizontal="right" vertical="center" shrinkToFit="1"/>
    </xf>
    <xf numFmtId="0" fontId="21" fillId="2" borderId="60" xfId="0" applyFont="1" applyFill="1" applyBorder="1" applyAlignment="1">
      <alignment horizontal="center" vertical="center" shrinkToFit="1"/>
    </xf>
    <xf numFmtId="0" fontId="32" fillId="2" borderId="59" xfId="0" applyFont="1" applyFill="1" applyBorder="1" applyAlignment="1">
      <alignment horizontal="center" vertical="center" shrinkToFit="1"/>
    </xf>
    <xf numFmtId="177" fontId="32" fillId="2" borderId="59" xfId="1" applyNumberFormat="1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24" fillId="0" borderId="2" xfId="0" applyFont="1" applyFill="1" applyBorder="1" applyAlignment="1">
      <alignment horizontal="left" vertical="center" shrinkToFit="1"/>
    </xf>
    <xf numFmtId="0" fontId="39" fillId="2" borderId="50" xfId="0" applyFont="1" applyFill="1" applyBorder="1" applyAlignment="1">
      <alignment vertical="center" shrinkToFit="1"/>
    </xf>
    <xf numFmtId="0" fontId="39" fillId="2" borderId="51" xfId="0" applyFont="1" applyFill="1" applyBorder="1" applyAlignment="1">
      <alignment vertical="center" shrinkToFit="1"/>
    </xf>
    <xf numFmtId="0" fontId="40" fillId="2" borderId="51" xfId="0" applyFont="1" applyFill="1" applyBorder="1" applyAlignment="1">
      <alignment vertical="center" shrinkToFit="1"/>
    </xf>
    <xf numFmtId="0" fontId="41" fillId="2" borderId="51" xfId="0" applyFont="1" applyFill="1" applyBorder="1" applyAlignment="1">
      <alignment vertical="center" shrinkToFit="1"/>
    </xf>
    <xf numFmtId="0" fontId="41" fillId="2" borderId="51" xfId="0" applyFont="1" applyFill="1" applyBorder="1" applyAlignment="1">
      <alignment horizontal="left" vertical="center" shrinkToFit="1"/>
    </xf>
    <xf numFmtId="0" fontId="40" fillId="2" borderId="51" xfId="0" applyFont="1" applyFill="1" applyBorder="1" applyAlignment="1">
      <alignment horizontal="left" vertical="center" shrinkToFit="1"/>
    </xf>
    <xf numFmtId="0" fontId="39" fillId="2" borderId="51" xfId="0" applyFont="1" applyFill="1" applyBorder="1" applyAlignment="1">
      <alignment horizontal="left" vertical="center" shrinkToFit="1"/>
    </xf>
    <xf numFmtId="0" fontId="41" fillId="2" borderId="55" xfId="0" applyFont="1" applyFill="1" applyBorder="1" applyAlignment="1">
      <alignment vertical="center" shrinkToFit="1"/>
    </xf>
    <xf numFmtId="0" fontId="39" fillId="2" borderId="78" xfId="0" applyFont="1" applyFill="1" applyBorder="1" applyAlignment="1">
      <alignment vertical="center" shrinkToFit="1"/>
    </xf>
    <xf numFmtId="0" fontId="39" fillId="2" borderId="53" xfId="0" applyFont="1" applyFill="1" applyBorder="1" applyAlignment="1">
      <alignment vertical="center" shrinkToFit="1"/>
    </xf>
    <xf numFmtId="0" fontId="39" fillId="2" borderId="54" xfId="0" applyFont="1" applyFill="1" applyBorder="1" applyAlignment="1">
      <alignment vertical="center" shrinkToFit="1"/>
    </xf>
    <xf numFmtId="0" fontId="39" fillId="2" borderId="52" xfId="0" applyFont="1" applyFill="1" applyBorder="1" applyAlignment="1">
      <alignment vertical="center" shrinkToFit="1"/>
    </xf>
    <xf numFmtId="0" fontId="40" fillId="2" borderId="54" xfId="0" applyFont="1" applyFill="1" applyBorder="1" applyAlignment="1">
      <alignment vertical="center" shrinkToFit="1"/>
    </xf>
    <xf numFmtId="0" fontId="40" fillId="2" borderId="52" xfId="0" applyFont="1" applyFill="1" applyBorder="1" applyAlignment="1">
      <alignment vertical="center" shrinkToFit="1"/>
    </xf>
    <xf numFmtId="0" fontId="40" fillId="2" borderId="50" xfId="0" applyFont="1" applyFill="1" applyBorder="1" applyAlignment="1">
      <alignment vertical="center" shrinkToFit="1"/>
    </xf>
    <xf numFmtId="0" fontId="40" fillId="2" borderId="53" xfId="0" applyFont="1" applyFill="1" applyBorder="1" applyAlignment="1">
      <alignment vertical="center" shrinkToFit="1"/>
    </xf>
    <xf numFmtId="0" fontId="40" fillId="2" borderId="61" xfId="0" applyFont="1" applyFill="1" applyBorder="1" applyAlignment="1">
      <alignment vertical="center" shrinkToFit="1"/>
    </xf>
    <xf numFmtId="0" fontId="41" fillId="2" borderId="50" xfId="0" applyFont="1" applyFill="1" applyBorder="1" applyAlignment="1">
      <alignment vertical="center" shrinkToFit="1"/>
    </xf>
    <xf numFmtId="0" fontId="40" fillId="2" borderId="51" xfId="0" applyFont="1" applyFill="1" applyBorder="1" applyAlignment="1" applyProtection="1">
      <alignment vertical="center" shrinkToFit="1"/>
      <protection locked="0"/>
    </xf>
    <xf numFmtId="0" fontId="40" fillId="2" borderId="53" xfId="0" applyFont="1" applyFill="1" applyBorder="1" applyAlignment="1">
      <alignment vertical="center" wrapText="1" shrinkToFit="1"/>
    </xf>
    <xf numFmtId="0" fontId="22" fillId="2" borderId="13" xfId="0" applyFont="1" applyFill="1" applyBorder="1" applyAlignment="1">
      <alignment vertical="center" shrinkToFit="1"/>
    </xf>
    <xf numFmtId="0" fontId="38" fillId="2" borderId="51" xfId="0" applyFont="1" applyFill="1" applyBorder="1" applyAlignment="1">
      <alignment vertical="center" wrapText="1" shrinkToFit="1"/>
    </xf>
    <xf numFmtId="0" fontId="22" fillId="2" borderId="15" xfId="0" applyFont="1" applyFill="1" applyBorder="1" applyAlignment="1">
      <alignment horizontal="center" vertical="center" wrapText="1" shrinkToFit="1"/>
    </xf>
    <xf numFmtId="0" fontId="21" fillId="2" borderId="45" xfId="0" applyFont="1" applyFill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14" xfId="0" applyFont="1" applyFill="1" applyBorder="1" applyAlignment="1">
      <alignment horizontal="center" vertical="center" wrapText="1" shrinkToFit="1"/>
    </xf>
    <xf numFmtId="0" fontId="21" fillId="2" borderId="17" xfId="0" applyFont="1" applyFill="1" applyBorder="1" applyAlignment="1">
      <alignment horizontal="center" vertical="center" wrapText="1" shrinkToFit="1"/>
    </xf>
    <xf numFmtId="177" fontId="36" fillId="2" borderId="42" xfId="1" applyNumberFormat="1" applyFont="1" applyFill="1" applyBorder="1" applyAlignment="1">
      <alignment horizontal="right" vertical="center" shrinkToFi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88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shrinkToFit="1"/>
    </xf>
    <xf numFmtId="177" fontId="32" fillId="2" borderId="100" xfId="1" applyNumberFormat="1" applyFont="1" applyFill="1" applyBorder="1" applyAlignment="1">
      <alignment horizontal="right" vertical="center" shrinkToFit="1"/>
    </xf>
    <xf numFmtId="0" fontId="33" fillId="2" borderId="45" xfId="0" applyFont="1" applyFill="1" applyBorder="1" applyAlignment="1">
      <alignment horizontal="center" vertical="center" shrinkToFit="1"/>
    </xf>
    <xf numFmtId="177" fontId="32" fillId="2" borderId="101" xfId="1" applyNumberFormat="1" applyFont="1" applyFill="1" applyBorder="1" applyAlignment="1">
      <alignment horizontal="right" vertical="center" shrinkToFit="1"/>
    </xf>
    <xf numFmtId="177" fontId="20" fillId="2" borderId="33" xfId="1" applyNumberFormat="1" applyFont="1" applyFill="1" applyBorder="1" applyAlignment="1">
      <alignment horizontal="right" vertical="center" shrinkToFit="1"/>
    </xf>
    <xf numFmtId="0" fontId="20" fillId="2" borderId="59" xfId="0" applyFont="1" applyFill="1" applyBorder="1" applyAlignment="1">
      <alignment horizontal="left" vertical="center" shrinkToFit="1"/>
    </xf>
    <xf numFmtId="0" fontId="26" fillId="2" borderId="59" xfId="0" applyFont="1" applyFill="1" applyBorder="1" applyAlignment="1">
      <alignment horizontal="center" vertical="center" shrinkToFit="1"/>
    </xf>
    <xf numFmtId="0" fontId="39" fillId="2" borderId="61" xfId="0" applyFont="1" applyFill="1" applyBorder="1" applyAlignment="1">
      <alignment vertical="center" shrinkToFit="1"/>
    </xf>
    <xf numFmtId="0" fontId="20" fillId="2" borderId="59" xfId="0" applyFont="1" applyFill="1" applyBorder="1" applyAlignment="1">
      <alignment horizontal="center" vertical="center" shrinkToFit="1"/>
    </xf>
    <xf numFmtId="177" fontId="20" fillId="2" borderId="59" xfId="1" applyNumberFormat="1" applyFont="1" applyFill="1" applyBorder="1" applyAlignment="1">
      <alignment horizontal="right" vertical="center" shrinkToFit="1"/>
    </xf>
    <xf numFmtId="177" fontId="20" fillId="2" borderId="102" xfId="1" applyNumberFormat="1" applyFont="1" applyFill="1" applyBorder="1" applyAlignment="1">
      <alignment horizontal="right" vertical="center" shrinkToFit="1"/>
    </xf>
    <xf numFmtId="177" fontId="20" fillId="2" borderId="100" xfId="1" applyNumberFormat="1" applyFont="1" applyFill="1" applyBorder="1" applyAlignment="1">
      <alignment horizontal="right" vertical="center" shrinkToFit="1"/>
    </xf>
    <xf numFmtId="177" fontId="20" fillId="2" borderId="101" xfId="1" applyNumberFormat="1" applyFont="1" applyFill="1" applyBorder="1" applyAlignment="1">
      <alignment horizontal="right" vertical="center" shrinkToFit="1"/>
    </xf>
    <xf numFmtId="177" fontId="20" fillId="2" borderId="37" xfId="1" applyNumberFormat="1" applyFont="1" applyFill="1" applyBorder="1" applyAlignment="1">
      <alignment horizontal="right" vertical="center" shrinkToFit="1"/>
    </xf>
    <xf numFmtId="0" fontId="40" fillId="2" borderId="5" xfId="0" applyFont="1" applyFill="1" applyBorder="1" applyAlignment="1">
      <alignment vertical="center" shrinkToFit="1"/>
    </xf>
    <xf numFmtId="0" fontId="21" fillId="2" borderId="103" xfId="0" applyFont="1" applyFill="1" applyBorder="1" applyAlignment="1">
      <alignment horizontal="center" vertical="center" shrinkToFit="1"/>
    </xf>
    <xf numFmtId="177" fontId="32" fillId="2" borderId="36" xfId="1" applyNumberFormat="1" applyFont="1" applyFill="1" applyBorder="1" applyAlignment="1">
      <alignment horizontal="right" vertical="center" shrinkToFit="1"/>
    </xf>
    <xf numFmtId="177" fontId="32" fillId="2" borderId="104" xfId="1" applyNumberFormat="1" applyFont="1" applyFill="1" applyBorder="1" applyAlignment="1">
      <alignment horizontal="right" vertical="center" shrinkToFit="1"/>
    </xf>
    <xf numFmtId="0" fontId="41" fillId="2" borderId="54" xfId="0" applyFont="1" applyFill="1" applyBorder="1" applyAlignment="1">
      <alignment vertical="center" shrinkToFit="1"/>
    </xf>
    <xf numFmtId="177" fontId="19" fillId="2" borderId="101" xfId="1" applyNumberFormat="1" applyFont="1" applyFill="1" applyBorder="1" applyAlignment="1">
      <alignment horizontal="right" vertical="center" shrinkToFit="1"/>
    </xf>
    <xf numFmtId="0" fontId="41" fillId="2" borderId="52" xfId="0" applyFont="1" applyFill="1" applyBorder="1" applyAlignment="1">
      <alignment vertical="center" shrinkToFit="1"/>
    </xf>
    <xf numFmtId="0" fontId="31" fillId="2" borderId="89" xfId="0" applyFont="1" applyFill="1" applyBorder="1" applyAlignment="1">
      <alignment horizontal="center" vertical="center" shrinkToFit="1"/>
    </xf>
    <xf numFmtId="0" fontId="41" fillId="2" borderId="53" xfId="0" applyFont="1" applyFill="1" applyBorder="1" applyAlignment="1">
      <alignment vertical="center" shrinkToFit="1"/>
    </xf>
    <xf numFmtId="177" fontId="19" fillId="2" borderId="100" xfId="1" applyNumberFormat="1" applyFont="1" applyFill="1" applyBorder="1" applyAlignment="1">
      <alignment horizontal="right" vertical="center" shrinkToFit="1"/>
    </xf>
    <xf numFmtId="0" fontId="22" fillId="2" borderId="59" xfId="0" applyFont="1" applyFill="1" applyBorder="1" applyAlignment="1">
      <alignment horizontal="center" vertical="center" wrapText="1" shrinkToFit="1"/>
    </xf>
    <xf numFmtId="0" fontId="41" fillId="2" borderId="61" xfId="0" applyFont="1" applyFill="1" applyBorder="1" applyAlignment="1">
      <alignment vertical="center" shrinkToFit="1"/>
    </xf>
    <xf numFmtId="0" fontId="31" fillId="2" borderId="103" xfId="0" applyFont="1" applyFill="1" applyBorder="1" applyAlignment="1">
      <alignment horizontal="center" vertical="center" shrinkToFit="1"/>
    </xf>
    <xf numFmtId="0" fontId="41" fillId="2" borderId="5" xfId="0" applyFont="1" applyFill="1" applyBorder="1" applyAlignment="1">
      <alignment vertical="center" shrinkToFit="1"/>
    </xf>
    <xf numFmtId="0" fontId="30" fillId="2" borderId="105" xfId="0" applyFont="1" applyFill="1" applyBorder="1" applyAlignment="1">
      <alignment horizontal="center" vertical="center" shrinkToFit="1"/>
    </xf>
    <xf numFmtId="0" fontId="19" fillId="2" borderId="106" xfId="0" applyFont="1" applyFill="1" applyBorder="1" applyAlignment="1">
      <alignment horizontal="left" vertical="center" shrinkToFit="1"/>
    </xf>
    <xf numFmtId="0" fontId="30" fillId="2" borderId="47" xfId="0" applyFont="1" applyFill="1" applyBorder="1" applyAlignment="1">
      <alignment horizontal="center" vertical="center" shrinkToFit="1"/>
    </xf>
    <xf numFmtId="177" fontId="20" fillId="2" borderId="67" xfId="1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 wrapText="1" shrinkToFit="1"/>
    </xf>
    <xf numFmtId="0" fontId="24" fillId="0" borderId="0" xfId="0" applyFont="1" applyFill="1" applyAlignment="1">
      <alignment horizontal="center" vertical="center" wrapText="1" shrinkToFit="1"/>
    </xf>
    <xf numFmtId="0" fontId="24" fillId="0" borderId="24" xfId="0" applyFont="1" applyFill="1" applyBorder="1" applyAlignment="1">
      <alignment horizontal="center" vertical="center" wrapText="1" shrinkToFit="1"/>
    </xf>
    <xf numFmtId="0" fontId="26" fillId="2" borderId="83" xfId="0" applyFont="1" applyFill="1" applyBorder="1" applyAlignment="1">
      <alignment horizontal="center" vertical="center" wrapText="1" shrinkToFit="1"/>
    </xf>
    <xf numFmtId="0" fontId="26" fillId="2" borderId="15" xfId="0" applyFont="1" applyFill="1" applyBorder="1" applyAlignment="1">
      <alignment horizontal="center" vertical="center" wrapText="1" shrinkToFit="1"/>
    </xf>
    <xf numFmtId="0" fontId="26" fillId="2" borderId="17" xfId="0" applyFont="1" applyFill="1" applyBorder="1" applyAlignment="1">
      <alignment horizontal="center" vertical="center" wrapText="1" shrinkToFit="1"/>
    </xf>
    <xf numFmtId="0" fontId="26" fillId="2" borderId="45" xfId="0" applyFont="1" applyFill="1" applyBorder="1" applyAlignment="1">
      <alignment horizontal="center" vertical="center" wrapText="1" shrinkToFit="1"/>
    </xf>
    <xf numFmtId="0" fontId="26" fillId="2" borderId="16" xfId="0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wrapText="1" shrinkToFit="1"/>
    </xf>
    <xf numFmtId="0" fontId="21" fillId="2" borderId="59" xfId="0" applyFont="1" applyFill="1" applyBorder="1" applyAlignment="1">
      <alignment horizontal="center" vertical="center" wrapText="1" shrinkToFit="1"/>
    </xf>
    <xf numFmtId="0" fontId="22" fillId="2" borderId="14" xfId="0" applyFont="1" applyFill="1" applyBorder="1" applyAlignment="1">
      <alignment horizontal="center" vertical="center" wrapText="1" shrinkToFit="1"/>
    </xf>
    <xf numFmtId="0" fontId="22" fillId="2" borderId="17" xfId="0" applyFont="1" applyFill="1" applyBorder="1" applyAlignment="1">
      <alignment horizontal="center" vertical="center" wrapText="1" shrinkToFit="1"/>
    </xf>
    <xf numFmtId="0" fontId="26" fillId="2" borderId="59" xfId="0" applyFont="1" applyFill="1" applyBorder="1" applyAlignment="1">
      <alignment horizontal="center" vertical="center" wrapText="1" shrinkToFit="1"/>
    </xf>
    <xf numFmtId="0" fontId="21" fillId="2" borderId="36" xfId="0" applyFont="1" applyFill="1" applyBorder="1" applyAlignment="1">
      <alignment horizontal="center" vertical="center" wrapText="1" shrinkToFit="1"/>
    </xf>
    <xf numFmtId="0" fontId="22" fillId="2" borderId="45" xfId="0" applyFont="1" applyFill="1" applyBorder="1" applyAlignment="1">
      <alignment horizontal="center" vertical="center" wrapText="1" shrinkToFit="1"/>
    </xf>
    <xf numFmtId="0" fontId="22" fillId="2" borderId="16" xfId="0" applyFont="1" applyFill="1" applyBorder="1" applyAlignment="1">
      <alignment horizontal="center" vertical="center" wrapText="1" shrinkToFit="1"/>
    </xf>
    <xf numFmtId="0" fontId="22" fillId="2" borderId="22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22" fillId="2" borderId="36" xfId="0" applyFont="1" applyFill="1" applyBorder="1" applyAlignment="1">
      <alignment horizontal="center" vertical="center" wrapText="1" shrinkToFit="1"/>
    </xf>
    <xf numFmtId="177" fontId="36" fillId="2" borderId="108" xfId="1" applyNumberFormat="1" applyFont="1" applyFill="1" applyBorder="1" applyAlignment="1">
      <alignment horizontal="right" vertical="center" shrinkToFit="1"/>
    </xf>
    <xf numFmtId="177" fontId="19" fillId="2" borderId="104" xfId="1" applyNumberFormat="1" applyFont="1" applyFill="1" applyBorder="1" applyAlignment="1">
      <alignment horizontal="right" vertical="center" shrinkToFit="1"/>
    </xf>
    <xf numFmtId="177" fontId="32" fillId="2" borderId="14" xfId="1" applyNumberFormat="1" applyFont="1" applyFill="1" applyBorder="1" applyAlignment="1">
      <alignment vertical="center" shrinkToFit="1"/>
    </xf>
    <xf numFmtId="177" fontId="32" fillId="2" borderId="33" xfId="1" applyNumberFormat="1" applyFont="1" applyFill="1" applyBorder="1" applyAlignment="1">
      <alignment vertical="center" shrinkToFit="1"/>
    </xf>
    <xf numFmtId="177" fontId="20" fillId="2" borderId="19" xfId="1" applyNumberFormat="1" applyFont="1" applyFill="1" applyBorder="1" applyAlignment="1">
      <alignment horizontal="right" vertical="center" shrinkToFit="1"/>
    </xf>
    <xf numFmtId="177" fontId="20" fillId="2" borderId="66" xfId="1" applyNumberFormat="1" applyFont="1" applyFill="1" applyBorder="1" applyAlignment="1">
      <alignment horizontal="right" vertical="center" shrinkToFit="1"/>
    </xf>
    <xf numFmtId="177" fontId="20" fillId="2" borderId="58" xfId="1" applyNumberFormat="1" applyFont="1" applyFill="1" applyBorder="1" applyAlignment="1">
      <alignment horizontal="right" vertical="center" shrinkToFit="1"/>
    </xf>
    <xf numFmtId="177" fontId="20" fillId="2" borderId="90" xfId="1" applyNumberFormat="1" applyFont="1" applyFill="1" applyBorder="1" applyAlignment="1">
      <alignment horizontal="right" vertical="center" shrinkToFit="1"/>
    </xf>
    <xf numFmtId="0" fontId="32" fillId="2" borderId="14" xfId="1" applyNumberFormat="1" applyFont="1" applyFill="1" applyBorder="1" applyAlignment="1">
      <alignment horizontal="right" vertical="center" shrinkToFit="1"/>
    </xf>
    <xf numFmtId="0" fontId="32" fillId="2" borderId="33" xfId="1" applyNumberFormat="1" applyFont="1" applyFill="1" applyBorder="1" applyAlignment="1">
      <alignment horizontal="right" vertical="center" shrinkToFit="1"/>
    </xf>
    <xf numFmtId="0" fontId="32" fillId="2" borderId="17" xfId="1" applyNumberFormat="1" applyFont="1" applyFill="1" applyBorder="1" applyAlignment="1">
      <alignment horizontal="right" vertical="center" shrinkToFit="1"/>
    </xf>
    <xf numFmtId="0" fontId="32" fillId="2" borderId="100" xfId="1" applyNumberFormat="1" applyFont="1" applyFill="1" applyBorder="1" applyAlignment="1">
      <alignment horizontal="right" vertical="center" shrinkToFit="1"/>
    </xf>
    <xf numFmtId="0" fontId="32" fillId="2" borderId="45" xfId="1" applyNumberFormat="1" applyFont="1" applyFill="1" applyBorder="1" applyAlignment="1">
      <alignment horizontal="right" vertical="center" shrinkToFit="1"/>
    </xf>
    <xf numFmtId="0" fontId="32" fillId="2" borderId="101" xfId="1" applyNumberFormat="1" applyFont="1" applyFill="1" applyBorder="1" applyAlignment="1">
      <alignment horizontal="right" vertical="center" shrinkToFit="1"/>
    </xf>
    <xf numFmtId="177" fontId="19" fillId="2" borderId="102" xfId="1" applyNumberFormat="1" applyFont="1" applyFill="1" applyBorder="1" applyAlignment="1">
      <alignment horizontal="right" vertical="center" shrinkToFit="1"/>
    </xf>
    <xf numFmtId="177" fontId="19" fillId="2" borderId="69" xfId="1" applyNumberFormat="1" applyFont="1" applyFill="1" applyBorder="1" applyAlignment="1">
      <alignment horizontal="right" vertical="center" shrinkToFit="1"/>
    </xf>
    <xf numFmtId="0" fontId="30" fillId="2" borderId="105" xfId="0" applyFont="1" applyFill="1" applyBorder="1" applyAlignment="1">
      <alignment horizontal="center" vertical="center" wrapText="1"/>
    </xf>
    <xf numFmtId="177" fontId="20" fillId="2" borderId="111" xfId="1" applyNumberFormat="1" applyFont="1" applyFill="1" applyBorder="1" applyAlignment="1">
      <alignment horizontal="right" vertical="center" shrinkToFit="1"/>
    </xf>
    <xf numFmtId="177" fontId="20" fillId="2" borderId="62" xfId="1" applyNumberFormat="1" applyFont="1" applyFill="1" applyBorder="1" applyAlignment="1">
      <alignment horizontal="right" vertical="center" shrinkToFit="1"/>
    </xf>
    <xf numFmtId="177" fontId="20" fillId="2" borderId="109" xfId="1" applyNumberFormat="1" applyFont="1" applyFill="1" applyBorder="1" applyAlignment="1">
      <alignment horizontal="right" vertical="center" shrinkToFit="1"/>
    </xf>
    <xf numFmtId="177" fontId="32" fillId="2" borderId="111" xfId="1" applyNumberFormat="1" applyFont="1" applyFill="1" applyBorder="1" applyAlignment="1">
      <alignment horizontal="right" vertical="center" shrinkToFit="1"/>
    </xf>
    <xf numFmtId="177" fontId="32" fillId="2" borderId="110" xfId="1" applyNumberFormat="1" applyFont="1" applyFill="1" applyBorder="1" applyAlignment="1">
      <alignment horizontal="right" vertical="center" shrinkToFit="1"/>
    </xf>
    <xf numFmtId="0" fontId="20" fillId="2" borderId="36" xfId="0" applyFont="1" applyFill="1" applyBorder="1" applyAlignment="1">
      <alignment horizontal="left" vertical="center" shrinkToFit="1"/>
    </xf>
    <xf numFmtId="177" fontId="32" fillId="2" borderId="112" xfId="1" applyNumberFormat="1" applyFont="1" applyFill="1" applyBorder="1" applyAlignment="1">
      <alignment horizontal="right" vertical="center" shrinkToFit="1"/>
    </xf>
    <xf numFmtId="177" fontId="19" fillId="2" borderId="91" xfId="1" applyNumberFormat="1" applyFont="1" applyFill="1" applyBorder="1" applyAlignment="1">
      <alignment horizontal="right" vertical="center" shrinkToFit="1"/>
    </xf>
    <xf numFmtId="0" fontId="40" fillId="2" borderId="50" xfId="0" applyFont="1" applyFill="1" applyBorder="1" applyAlignment="1">
      <alignment horizontal="left" vertical="center" shrinkToFit="1"/>
    </xf>
    <xf numFmtId="0" fontId="41" fillId="2" borderId="54" xfId="0" applyFont="1" applyFill="1" applyBorder="1" applyAlignment="1">
      <alignment horizontal="left" vertical="center" shrinkToFit="1"/>
    </xf>
    <xf numFmtId="0" fontId="41" fillId="2" borderId="52" xfId="0" applyFont="1" applyFill="1" applyBorder="1" applyAlignment="1">
      <alignment horizontal="left" vertical="center" shrinkToFit="1"/>
    </xf>
    <xf numFmtId="0" fontId="40" fillId="2" borderId="53" xfId="0" applyFont="1" applyFill="1" applyBorder="1" applyAlignment="1">
      <alignment horizontal="left" vertical="center" shrinkToFit="1"/>
    </xf>
    <xf numFmtId="38" fontId="42" fillId="2" borderId="84" xfId="1" applyFont="1" applyFill="1" applyBorder="1" applyAlignment="1">
      <alignment vertical="center" shrinkToFit="1"/>
    </xf>
    <xf numFmtId="38" fontId="42" fillId="2" borderId="20" xfId="1" applyFont="1" applyFill="1" applyBorder="1" applyAlignment="1">
      <alignment vertical="center" shrinkToFit="1"/>
    </xf>
    <xf numFmtId="38" fontId="42" fillId="2" borderId="90" xfId="1" applyFont="1" applyFill="1" applyBorder="1" applyAlignment="1">
      <alignment vertical="center" shrinkToFit="1"/>
    </xf>
    <xf numFmtId="38" fontId="42" fillId="2" borderId="19" xfId="1" applyFont="1" applyFill="1" applyBorder="1" applyAlignment="1">
      <alignment vertical="center" shrinkToFit="1"/>
    </xf>
    <xf numFmtId="38" fontId="43" fillId="2" borderId="19" xfId="1" applyFont="1" applyFill="1" applyBorder="1" applyAlignment="1">
      <alignment vertical="center" shrinkToFit="1"/>
    </xf>
    <xf numFmtId="38" fontId="43" fillId="2" borderId="20" xfId="1" applyFont="1" applyFill="1" applyBorder="1" applyAlignment="1">
      <alignment vertical="center" shrinkToFit="1"/>
    </xf>
    <xf numFmtId="38" fontId="43" fillId="2" borderId="90" xfId="1" applyFont="1" applyFill="1" applyBorder="1" applyAlignment="1">
      <alignment vertical="center" shrinkToFit="1"/>
    </xf>
    <xf numFmtId="38" fontId="43" fillId="2" borderId="8" xfId="1" applyFont="1" applyFill="1" applyBorder="1" applyAlignment="1">
      <alignment vertical="center" shrinkToFit="1"/>
    </xf>
    <xf numFmtId="38" fontId="43" fillId="2" borderId="58" xfId="1" applyFont="1" applyFill="1" applyBorder="1" applyAlignment="1">
      <alignment vertical="center" shrinkToFit="1"/>
    </xf>
    <xf numFmtId="0" fontId="26" fillId="2" borderId="36" xfId="0" applyFont="1" applyFill="1" applyBorder="1" applyAlignment="1">
      <alignment horizontal="center" vertical="center" shrinkToFit="1"/>
    </xf>
    <xf numFmtId="0" fontId="26" fillId="2" borderId="36" xfId="0" applyFont="1" applyFill="1" applyBorder="1" applyAlignment="1">
      <alignment horizontal="center" vertical="center" wrapText="1" shrinkToFit="1"/>
    </xf>
    <xf numFmtId="0" fontId="39" fillId="2" borderId="5" xfId="0" applyFont="1" applyFill="1" applyBorder="1" applyAlignment="1">
      <alignment vertical="center" shrinkToFit="1"/>
    </xf>
    <xf numFmtId="0" fontId="20" fillId="2" borderId="36" xfId="0" applyFont="1" applyFill="1" applyBorder="1" applyAlignment="1">
      <alignment horizontal="center" vertical="center" shrinkToFit="1"/>
    </xf>
    <xf numFmtId="177" fontId="20" fillId="2" borderId="36" xfId="1" applyNumberFormat="1" applyFont="1" applyFill="1" applyBorder="1" applyAlignment="1">
      <alignment horizontal="right" vertical="center" shrinkToFit="1"/>
    </xf>
    <xf numFmtId="177" fontId="36" fillId="2" borderId="68" xfId="1" applyNumberFormat="1" applyFont="1" applyFill="1" applyBorder="1" applyAlignment="1">
      <alignment horizontal="right" vertical="center" shrinkToFit="1"/>
    </xf>
    <xf numFmtId="38" fontId="42" fillId="2" borderId="8" xfId="1" applyFont="1" applyFill="1" applyBorder="1" applyAlignment="1">
      <alignment vertical="center" shrinkToFit="1"/>
    </xf>
    <xf numFmtId="38" fontId="32" fillId="2" borderId="14" xfId="1" applyFont="1" applyFill="1" applyBorder="1" applyAlignment="1">
      <alignment vertical="center" shrinkToFit="1"/>
    </xf>
    <xf numFmtId="38" fontId="32" fillId="2" borderId="33" xfId="1" applyFont="1" applyFill="1" applyBorder="1" applyAlignment="1">
      <alignment vertical="center" shrinkToFit="1"/>
    </xf>
    <xf numFmtId="0" fontId="41" fillId="2" borderId="53" xfId="0" applyFont="1" applyFill="1" applyBorder="1" applyAlignment="1">
      <alignment horizontal="left" vertical="center" shrinkToFit="1"/>
    </xf>
    <xf numFmtId="177" fontId="20" fillId="2" borderId="8" xfId="1" applyNumberFormat="1" applyFont="1" applyFill="1" applyBorder="1" applyAlignment="1">
      <alignment horizontal="right" vertical="center" shrinkToFit="1"/>
    </xf>
    <xf numFmtId="177" fontId="32" fillId="2" borderId="66" xfId="1" applyNumberFormat="1" applyFont="1" applyFill="1" applyBorder="1" applyAlignment="1">
      <alignment horizontal="right" vertical="center" shrinkToFit="1"/>
    </xf>
    <xf numFmtId="178" fontId="19" fillId="2" borderId="33" xfId="1" applyNumberFormat="1" applyFont="1" applyFill="1" applyBorder="1" applyAlignment="1">
      <alignment horizontal="right" vertical="center" shrinkToFit="1"/>
    </xf>
    <xf numFmtId="38" fontId="32" fillId="2" borderId="45" xfId="1" applyFont="1" applyFill="1" applyBorder="1" applyAlignment="1">
      <alignment horizontal="right" vertical="center" shrinkToFit="1"/>
    </xf>
    <xf numFmtId="38" fontId="32" fillId="2" borderId="101" xfId="1" applyFont="1" applyFill="1" applyBorder="1" applyAlignment="1">
      <alignment horizontal="right" vertical="center" shrinkToFit="1"/>
    </xf>
    <xf numFmtId="38" fontId="32" fillId="2" borderId="16" xfId="1" applyFont="1" applyFill="1" applyBorder="1" applyAlignment="1">
      <alignment horizontal="right" vertical="center" shrinkToFit="1"/>
    </xf>
    <xf numFmtId="38" fontId="32" fillId="2" borderId="37" xfId="1" applyFont="1" applyFill="1" applyBorder="1" applyAlignment="1">
      <alignment horizontal="right" vertical="center" shrinkToFit="1"/>
    </xf>
    <xf numFmtId="178" fontId="19" fillId="2" borderId="17" xfId="1" applyNumberFormat="1" applyFont="1" applyFill="1" applyBorder="1" applyAlignment="1">
      <alignment horizontal="right" vertical="center" shrinkToFit="1"/>
    </xf>
    <xf numFmtId="178" fontId="19" fillId="2" borderId="100" xfId="1" applyNumberFormat="1" applyFont="1" applyFill="1" applyBorder="1" applyAlignment="1">
      <alignment horizontal="right" vertical="center" shrinkToFit="1"/>
    </xf>
    <xf numFmtId="178" fontId="32" fillId="2" borderId="45" xfId="1" applyNumberFormat="1" applyFont="1" applyFill="1" applyBorder="1" applyAlignment="1">
      <alignment horizontal="right" vertical="center" shrinkToFit="1"/>
    </xf>
    <xf numFmtId="178" fontId="32" fillId="2" borderId="101" xfId="1" applyNumberFormat="1" applyFont="1" applyFill="1" applyBorder="1" applyAlignment="1">
      <alignment horizontal="right" vertical="center" shrinkToFit="1"/>
    </xf>
    <xf numFmtId="178" fontId="32" fillId="2" borderId="36" xfId="1" applyNumberFormat="1" applyFont="1" applyFill="1" applyBorder="1" applyAlignment="1">
      <alignment horizontal="right" vertical="center" shrinkToFit="1"/>
    </xf>
    <xf numFmtId="178" fontId="32" fillId="2" borderId="17" xfId="1" applyNumberFormat="1" applyFont="1" applyFill="1" applyBorder="1" applyAlignment="1">
      <alignment horizontal="right" vertical="center" shrinkToFit="1"/>
    </xf>
    <xf numFmtId="178" fontId="32" fillId="2" borderId="35" xfId="1" applyNumberFormat="1" applyFont="1" applyFill="1" applyBorder="1" applyAlignment="1">
      <alignment horizontal="right" vertical="center" shrinkToFit="1"/>
    </xf>
    <xf numFmtId="0" fontId="41" fillId="2" borderId="50" xfId="0" applyFont="1" applyFill="1" applyBorder="1" applyAlignment="1">
      <alignment horizontal="left" vertical="center" shrinkToFit="1"/>
    </xf>
    <xf numFmtId="0" fontId="40" fillId="2" borderId="54" xfId="0" applyFont="1" applyFill="1" applyBorder="1" applyAlignment="1">
      <alignment horizontal="left" vertical="center" shrinkToFit="1"/>
    </xf>
    <xf numFmtId="178" fontId="32" fillId="2" borderId="91" xfId="1" applyNumberFormat="1" applyFont="1" applyFill="1" applyBorder="1" applyAlignment="1">
      <alignment horizontal="right" vertical="center" shrinkToFit="1"/>
    </xf>
    <xf numFmtId="0" fontId="40" fillId="2" borderId="52" xfId="0" applyFont="1" applyFill="1" applyBorder="1" applyAlignment="1">
      <alignment horizontal="left" vertical="center" shrinkToFit="1"/>
    </xf>
    <xf numFmtId="178" fontId="32" fillId="2" borderId="29" xfId="1" applyNumberFormat="1" applyFont="1" applyFill="1" applyBorder="1" applyAlignment="1">
      <alignment horizontal="right" vertical="center" shrinkToFit="1"/>
    </xf>
    <xf numFmtId="0" fontId="30" fillId="2" borderId="47" xfId="0" applyFont="1" applyFill="1" applyBorder="1" applyAlignment="1">
      <alignment horizontal="center" vertical="center" wrapText="1"/>
    </xf>
    <xf numFmtId="178" fontId="20" fillId="2" borderId="17" xfId="1" applyNumberFormat="1" applyFont="1" applyFill="1" applyBorder="1" applyAlignment="1">
      <alignment horizontal="right" vertical="center" shrinkToFit="1"/>
    </xf>
    <xf numFmtId="178" fontId="36" fillId="2" borderId="42" xfId="1" applyNumberFormat="1" applyFont="1" applyFill="1" applyBorder="1" applyAlignment="1">
      <alignment horizontal="right" vertical="center" shrinkToFit="1"/>
    </xf>
    <xf numFmtId="178" fontId="20" fillId="2" borderId="59" xfId="1" applyNumberFormat="1" applyFont="1" applyFill="1" applyBorder="1" applyAlignment="1">
      <alignment horizontal="right" vertical="center" shrinkToFit="1"/>
    </xf>
    <xf numFmtId="178" fontId="20" fillId="2" borderId="67" xfId="1" applyNumberFormat="1" applyFont="1" applyFill="1" applyBorder="1" applyAlignment="1">
      <alignment horizontal="right" vertical="center" shrinkToFit="1"/>
    </xf>
    <xf numFmtId="178" fontId="32" fillId="2" borderId="104" xfId="1" applyNumberFormat="1" applyFont="1" applyFill="1" applyBorder="1" applyAlignment="1">
      <alignment horizontal="right" vertical="center" shrinkToFit="1"/>
    </xf>
    <xf numFmtId="178" fontId="19" fillId="2" borderId="45" xfId="1" applyNumberFormat="1" applyFont="1" applyFill="1" applyBorder="1" applyAlignment="1">
      <alignment horizontal="right" vertical="center" shrinkToFit="1"/>
    </xf>
    <xf numFmtId="178" fontId="19" fillId="2" borderId="101" xfId="1" applyNumberFormat="1" applyFont="1" applyFill="1" applyBorder="1" applyAlignment="1">
      <alignment horizontal="right" vertical="center" shrinkToFit="1"/>
    </xf>
    <xf numFmtId="176" fontId="20" fillId="2" borderId="59" xfId="1" applyNumberFormat="1" applyFont="1" applyFill="1" applyBorder="1" applyAlignment="1">
      <alignment horizontal="right" vertical="center" shrinkToFit="1"/>
    </xf>
    <xf numFmtId="176" fontId="20" fillId="2" borderId="102" xfId="1" applyNumberFormat="1" applyFont="1" applyFill="1" applyBorder="1" applyAlignment="1">
      <alignment horizontal="right" vertical="center" shrinkToFit="1"/>
    </xf>
    <xf numFmtId="176" fontId="32" fillId="2" borderId="16" xfId="1" applyNumberFormat="1" applyFont="1" applyFill="1" applyBorder="1" applyAlignment="1">
      <alignment horizontal="right" vertical="center" shrinkToFit="1"/>
    </xf>
    <xf numFmtId="176" fontId="32" fillId="2" borderId="37" xfId="1" applyNumberFormat="1" applyFont="1" applyFill="1" applyBorder="1" applyAlignment="1">
      <alignment horizontal="right" vertical="center" shrinkToFit="1"/>
    </xf>
    <xf numFmtId="0" fontId="39" fillId="2" borderId="53" xfId="0" applyFont="1" applyFill="1" applyBorder="1" applyAlignment="1">
      <alignment horizontal="left" vertical="center" shrinkToFit="1"/>
    </xf>
    <xf numFmtId="0" fontId="39" fillId="2" borderId="54" xfId="0" applyFont="1" applyFill="1" applyBorder="1" applyAlignment="1">
      <alignment horizontal="left" vertical="center" shrinkToFit="1"/>
    </xf>
    <xf numFmtId="0" fontId="39" fillId="2" borderId="52" xfId="0" applyFont="1" applyFill="1" applyBorder="1" applyAlignment="1">
      <alignment horizontal="left" vertical="center" shrinkToFit="1"/>
    </xf>
    <xf numFmtId="0" fontId="30" fillId="2" borderId="88" xfId="0" applyFont="1" applyFill="1" applyBorder="1" applyAlignment="1">
      <alignment horizontal="center" vertical="center"/>
    </xf>
    <xf numFmtId="177" fontId="32" fillId="2" borderId="102" xfId="1" applyNumberFormat="1" applyFont="1" applyFill="1" applyBorder="1" applyAlignment="1">
      <alignment horizontal="right" vertical="center" shrinkToFit="1"/>
    </xf>
    <xf numFmtId="0" fontId="34" fillId="2" borderId="27" xfId="0" applyFont="1" applyFill="1" applyBorder="1" applyAlignment="1">
      <alignment horizontal="center" vertical="center" textRotation="255" shrinkToFit="1"/>
    </xf>
    <xf numFmtId="0" fontId="22" fillId="2" borderId="14" xfId="0" applyFont="1" applyFill="1" applyBorder="1" applyAlignment="1">
      <alignment vertical="center" shrinkToFit="1"/>
    </xf>
    <xf numFmtId="177" fontId="22" fillId="2" borderId="14" xfId="0" applyNumberFormat="1" applyFont="1" applyFill="1" applyBorder="1" applyAlignment="1">
      <alignment horizontal="right" vertical="center" shrinkToFit="1"/>
    </xf>
    <xf numFmtId="177" fontId="22" fillId="2" borderId="56" xfId="0" applyNumberFormat="1" applyFont="1" applyFill="1" applyBorder="1" applyAlignment="1">
      <alignment horizontal="right" vertical="center" shrinkToFit="1"/>
    </xf>
    <xf numFmtId="38" fontId="25" fillId="0" borderId="29" xfId="1" applyFont="1" applyFill="1" applyBorder="1" applyAlignment="1">
      <alignment vertical="center" shrinkToFit="1"/>
    </xf>
    <xf numFmtId="38" fontId="25" fillId="0" borderId="92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38" fontId="25" fillId="0" borderId="67" xfId="1" applyFont="1" applyFill="1" applyBorder="1" applyAlignment="1">
      <alignment vertical="center" shrinkToFit="1"/>
    </xf>
    <xf numFmtId="38" fontId="25" fillId="0" borderId="72" xfId="1" applyFont="1" applyFill="1" applyBorder="1" applyAlignment="1">
      <alignment vertical="center" shrinkToFit="1"/>
    </xf>
    <xf numFmtId="38" fontId="25" fillId="0" borderId="74" xfId="1" applyFont="1" applyFill="1" applyBorder="1" applyAlignment="1">
      <alignment vertical="center" shrinkToFit="1"/>
    </xf>
    <xf numFmtId="38" fontId="25" fillId="0" borderId="75" xfId="1" applyFont="1" applyFill="1" applyBorder="1" applyAlignment="1">
      <alignment vertical="center" shrinkToFit="1"/>
    </xf>
    <xf numFmtId="38" fontId="25" fillId="0" borderId="97" xfId="1" applyFont="1" applyFill="1" applyBorder="1" applyAlignment="1">
      <alignment vertical="center" shrinkToFit="1"/>
    </xf>
    <xf numFmtId="38" fontId="25" fillId="0" borderId="98" xfId="1" applyFont="1" applyFill="1" applyBorder="1" applyAlignment="1">
      <alignment vertical="center" shrinkToFit="1"/>
    </xf>
    <xf numFmtId="0" fontId="24" fillId="0" borderId="48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left" vertical="center" shrinkToFit="1"/>
    </xf>
    <xf numFmtId="0" fontId="19" fillId="2" borderId="56" xfId="0" applyFont="1" applyFill="1" applyBorder="1" applyAlignment="1">
      <alignment horizontal="left" vertical="center" shrinkToFit="1"/>
    </xf>
    <xf numFmtId="0" fontId="19" fillId="2" borderId="13" xfId="0" applyFont="1" applyFill="1" applyBorder="1" applyAlignment="1">
      <alignment horizontal="left" vertical="center" shrinkToFit="1"/>
    </xf>
    <xf numFmtId="0" fontId="19" fillId="2" borderId="89" xfId="0" applyFont="1" applyFill="1" applyBorder="1" applyAlignment="1">
      <alignment horizontal="left" vertical="center" shrinkToFit="1"/>
    </xf>
    <xf numFmtId="0" fontId="19" fillId="2" borderId="95" xfId="0" applyFont="1" applyFill="1" applyBorder="1" applyAlignment="1">
      <alignment horizontal="left" vertical="center" shrinkToFit="1"/>
    </xf>
    <xf numFmtId="0" fontId="33" fillId="2" borderId="13" xfId="0" applyFont="1" applyFill="1" applyBorder="1" applyAlignment="1">
      <alignment horizontal="center" vertical="center" shrinkToFit="1"/>
    </xf>
    <xf numFmtId="0" fontId="33" fillId="2" borderId="89" xfId="0" applyFont="1" applyFill="1" applyBorder="1" applyAlignment="1">
      <alignment horizontal="center" vertical="center" shrinkToFit="1"/>
    </xf>
    <xf numFmtId="0" fontId="33" fillId="2" borderId="60" xfId="0" applyFont="1" applyFill="1" applyBorder="1" applyAlignment="1">
      <alignment horizontal="center" vertical="center" shrinkToFit="1"/>
    </xf>
    <xf numFmtId="0" fontId="33" fillId="2" borderId="56" xfId="0" applyFont="1" applyFill="1" applyBorder="1" applyAlignment="1">
      <alignment horizontal="center" vertical="center" shrinkToFit="1"/>
    </xf>
    <xf numFmtId="0" fontId="33" fillId="2" borderId="65" xfId="0" applyFont="1" applyFill="1" applyBorder="1" applyAlignment="1">
      <alignment horizontal="center" vertical="center" shrinkToFit="1"/>
    </xf>
    <xf numFmtId="0" fontId="33" fillId="2" borderId="57" xfId="0" applyFont="1" applyFill="1" applyBorder="1" applyAlignment="1">
      <alignment horizontal="center" vertical="center" shrinkToFit="1"/>
    </xf>
    <xf numFmtId="0" fontId="33" fillId="2" borderId="103" xfId="0" applyFont="1" applyFill="1" applyBorder="1" applyAlignment="1">
      <alignment horizontal="center" vertical="center" shrinkToFit="1"/>
    </xf>
    <xf numFmtId="0" fontId="19" fillId="2" borderId="57" xfId="0" applyFont="1" applyFill="1" applyBorder="1" applyAlignment="1">
      <alignment horizontal="left" vertical="center" shrinkToFit="1"/>
    </xf>
    <xf numFmtId="0" fontId="19" fillId="2" borderId="65" xfId="0" applyFont="1" applyFill="1" applyBorder="1" applyAlignment="1">
      <alignment horizontal="left" vertical="center" shrinkToFit="1"/>
    </xf>
    <xf numFmtId="0" fontId="19" fillId="2" borderId="103" xfId="0" applyFont="1" applyFill="1" applyBorder="1" applyAlignment="1">
      <alignment horizontal="left" vertical="center" shrinkToFit="1"/>
    </xf>
    <xf numFmtId="0" fontId="19" fillId="2" borderId="56" xfId="0" applyFont="1" applyFill="1" applyBorder="1" applyAlignment="1">
      <alignment vertical="center" shrinkToFit="1"/>
    </xf>
    <xf numFmtId="0" fontId="19" fillId="2" borderId="13" xfId="0" applyFont="1" applyFill="1" applyBorder="1" applyAlignment="1">
      <alignment vertical="center" shrinkToFit="1"/>
    </xf>
    <xf numFmtId="0" fontId="19" fillId="2" borderId="89" xfId="0" applyFont="1" applyFill="1" applyBorder="1" applyAlignment="1">
      <alignment vertical="center" shrinkToFit="1"/>
    </xf>
    <xf numFmtId="0" fontId="19" fillId="2" borderId="65" xfId="0" applyFont="1" applyFill="1" applyBorder="1" applyAlignment="1">
      <alignment vertical="center" shrinkToFit="1"/>
    </xf>
    <xf numFmtId="0" fontId="19" fillId="2" borderId="57" xfId="0" applyFont="1" applyFill="1" applyBorder="1" applyAlignment="1">
      <alignment vertical="center" shrinkToFit="1"/>
    </xf>
    <xf numFmtId="0" fontId="22" fillId="2" borderId="56" xfId="0" applyFont="1" applyFill="1" applyBorder="1" applyAlignment="1">
      <alignment vertical="center" shrinkToFit="1"/>
    </xf>
    <xf numFmtId="0" fontId="22" fillId="2" borderId="21" xfId="0" applyFont="1" applyFill="1" applyBorder="1" applyAlignment="1">
      <alignment vertical="center" shrinkToFit="1"/>
    </xf>
    <xf numFmtId="0" fontId="24" fillId="0" borderId="49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left" vertical="center" shrinkToFit="1"/>
    </xf>
    <xf numFmtId="0" fontId="19" fillId="2" borderId="50" xfId="0" applyFont="1" applyFill="1" applyBorder="1" applyAlignment="1">
      <alignment horizontal="left" vertical="center" shrinkToFit="1"/>
    </xf>
    <xf numFmtId="0" fontId="19" fillId="2" borderId="51" xfId="0" applyFont="1" applyFill="1" applyBorder="1" applyAlignment="1">
      <alignment horizontal="left" vertical="center" shrinkToFit="1"/>
    </xf>
    <xf numFmtId="0" fontId="19" fillId="2" borderId="53" xfId="0" applyFont="1" applyFill="1" applyBorder="1" applyAlignment="1">
      <alignment horizontal="left" vertical="center" shrinkToFit="1"/>
    </xf>
    <xf numFmtId="0" fontId="19" fillId="2" borderId="96" xfId="0" applyFont="1" applyFill="1" applyBorder="1" applyAlignment="1">
      <alignment horizontal="left" vertical="center" shrinkToFit="1"/>
    </xf>
    <xf numFmtId="0" fontId="33" fillId="2" borderId="51" xfId="0" applyFont="1" applyFill="1" applyBorder="1" applyAlignment="1">
      <alignment horizontal="center" vertical="center" shrinkToFit="1"/>
    </xf>
    <xf numFmtId="0" fontId="33" fillId="2" borderId="53" xfId="0" applyFont="1" applyFill="1" applyBorder="1" applyAlignment="1">
      <alignment horizontal="center" vertical="center" shrinkToFit="1"/>
    </xf>
    <xf numFmtId="0" fontId="33" fillId="2" borderId="61" xfId="0" applyFont="1" applyFill="1" applyBorder="1" applyAlignment="1">
      <alignment horizontal="center" vertical="center" shrinkToFit="1"/>
    </xf>
    <xf numFmtId="0" fontId="33" fillId="2" borderId="50" xfId="0" applyFont="1" applyFill="1" applyBorder="1" applyAlignment="1">
      <alignment horizontal="center" vertical="center" shrinkToFit="1"/>
    </xf>
    <xf numFmtId="0" fontId="33" fillId="2" borderId="54" xfId="0" applyFont="1" applyFill="1" applyBorder="1" applyAlignment="1">
      <alignment horizontal="center" vertical="center" shrinkToFit="1"/>
    </xf>
    <xf numFmtId="0" fontId="33" fillId="2" borderId="52" xfId="0" applyFont="1" applyFill="1" applyBorder="1" applyAlignment="1">
      <alignment horizontal="center" vertical="center" shrinkToFit="1"/>
    </xf>
    <xf numFmtId="0" fontId="33" fillId="2" borderId="5" xfId="0" applyFont="1" applyFill="1" applyBorder="1" applyAlignment="1">
      <alignment horizontal="center" vertical="center" shrinkToFit="1"/>
    </xf>
    <xf numFmtId="0" fontId="19" fillId="2" borderId="52" xfId="0" applyFont="1" applyFill="1" applyBorder="1" applyAlignment="1">
      <alignment horizontal="left" vertical="center" shrinkToFit="1"/>
    </xf>
    <xf numFmtId="0" fontId="19" fillId="2" borderId="54" xfId="0" applyFont="1" applyFill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2" borderId="50" xfId="0" applyFont="1" applyFill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shrinkToFit="1"/>
    </xf>
    <xf numFmtId="0" fontId="19" fillId="2" borderId="53" xfId="0" applyFont="1" applyFill="1" applyBorder="1" applyAlignment="1">
      <alignment horizontal="center" vertical="center" shrinkToFit="1"/>
    </xf>
    <xf numFmtId="0" fontId="19" fillId="2" borderId="54" xfId="0" applyFont="1" applyFill="1" applyBorder="1" applyAlignment="1">
      <alignment horizontal="center" vertical="center" shrinkToFit="1"/>
    </xf>
    <xf numFmtId="0" fontId="19" fillId="2" borderId="52" xfId="0" applyFont="1" applyFill="1" applyBorder="1" applyAlignment="1">
      <alignment horizontal="center" vertical="center" shrinkToFit="1"/>
    </xf>
    <xf numFmtId="0" fontId="36" fillId="3" borderId="41" xfId="1" applyNumberFormat="1" applyFont="1" applyFill="1" applyBorder="1" applyAlignment="1">
      <alignment horizontal="right" vertical="center" shrinkToFit="1"/>
    </xf>
    <xf numFmtId="178" fontId="20" fillId="2" borderId="14" xfId="1" applyNumberFormat="1" applyFont="1" applyFill="1" applyBorder="1" applyAlignment="1">
      <alignment horizontal="right" vertical="center" shrinkToFit="1"/>
    </xf>
    <xf numFmtId="178" fontId="36" fillId="2" borderId="41" xfId="1" applyNumberFormat="1" applyFont="1" applyFill="1" applyBorder="1" applyAlignment="1">
      <alignment horizontal="right" vertical="center" shrinkToFit="1"/>
    </xf>
    <xf numFmtId="0" fontId="20" fillId="2" borderId="36" xfId="1" applyNumberFormat="1" applyFont="1" applyFill="1" applyBorder="1" applyAlignment="1">
      <alignment horizontal="right" vertical="center" shrinkToFit="1"/>
    </xf>
    <xf numFmtId="0" fontId="36" fillId="2" borderId="68" xfId="1" applyNumberFormat="1" applyFont="1" applyFill="1" applyBorder="1" applyAlignment="1">
      <alignment horizontal="right" vertical="center" shrinkToFit="1"/>
    </xf>
    <xf numFmtId="176" fontId="32" fillId="2" borderId="14" xfId="1" applyNumberFormat="1" applyFont="1" applyFill="1" applyBorder="1" applyAlignment="1">
      <alignment horizontal="right" vertical="center" shrinkToFit="1"/>
    </xf>
    <xf numFmtId="176" fontId="32" fillId="2" borderId="33" xfId="1" applyNumberFormat="1" applyFont="1" applyFill="1" applyBorder="1" applyAlignment="1">
      <alignment horizontal="right" vertical="center" shrinkToFit="1"/>
    </xf>
    <xf numFmtId="0" fontId="24" fillId="0" borderId="113" xfId="0" applyFont="1" applyFill="1" applyBorder="1" applyAlignment="1">
      <alignment horizontal="center" vertical="center" wrapText="1"/>
    </xf>
    <xf numFmtId="0" fontId="30" fillId="2" borderId="114" xfId="0" applyFont="1" applyFill="1" applyBorder="1" applyAlignment="1">
      <alignment horizontal="center" vertical="center" shrinkToFit="1"/>
    </xf>
    <xf numFmtId="0" fontId="19" fillId="2" borderId="115" xfId="0" applyFont="1" applyFill="1" applyBorder="1" applyAlignment="1">
      <alignment horizontal="left" vertical="center" shrinkToFit="1"/>
    </xf>
    <xf numFmtId="0" fontId="19" fillId="2" borderId="116" xfId="0" applyFont="1" applyFill="1" applyBorder="1" applyAlignment="1">
      <alignment horizontal="left" vertical="center" shrinkToFit="1"/>
    </xf>
    <xf numFmtId="0" fontId="19" fillId="2" borderId="70" xfId="0" applyFont="1" applyFill="1" applyBorder="1" applyAlignment="1">
      <alignment horizontal="left" vertical="center" shrinkToFit="1"/>
    </xf>
    <xf numFmtId="0" fontId="19" fillId="2" borderId="114" xfId="0" applyFont="1" applyFill="1" applyBorder="1" applyAlignment="1">
      <alignment horizontal="left" vertical="center" shrinkToFit="1"/>
    </xf>
    <xf numFmtId="0" fontId="22" fillId="2" borderId="117" xfId="0" applyFont="1" applyFill="1" applyBorder="1" applyAlignment="1">
      <alignment horizontal="center" vertical="center" shrinkToFit="1"/>
    </xf>
    <xf numFmtId="0" fontId="21" fillId="2" borderId="117" xfId="0" applyFont="1" applyFill="1" applyBorder="1" applyAlignment="1">
      <alignment horizontal="center" vertical="center" wrapText="1" shrinkToFit="1"/>
    </xf>
    <xf numFmtId="0" fontId="21" fillId="2" borderId="118" xfId="0" applyFont="1" applyFill="1" applyBorder="1" applyAlignment="1">
      <alignment horizontal="center" vertical="center" shrinkToFit="1"/>
    </xf>
    <xf numFmtId="0" fontId="40" fillId="2" borderId="119" xfId="0" applyFont="1" applyFill="1" applyBorder="1" applyAlignment="1">
      <alignment vertical="center" shrinkToFit="1"/>
    </xf>
    <xf numFmtId="0" fontId="32" fillId="2" borderId="117" xfId="0" applyFont="1" applyFill="1" applyBorder="1" applyAlignment="1">
      <alignment horizontal="center" vertical="center" shrinkToFit="1"/>
    </xf>
    <xf numFmtId="177" fontId="32" fillId="2" borderId="117" xfId="1" applyNumberFormat="1" applyFont="1" applyFill="1" applyBorder="1" applyAlignment="1">
      <alignment horizontal="right" vertical="center" shrinkToFit="1"/>
    </xf>
    <xf numFmtId="177" fontId="32" fillId="2" borderId="120" xfId="1" applyNumberFormat="1" applyFont="1" applyFill="1" applyBorder="1" applyAlignment="1">
      <alignment horizontal="right" vertical="center" shrinkToFit="1"/>
    </xf>
    <xf numFmtId="38" fontId="43" fillId="2" borderId="121" xfId="1" applyFont="1" applyFill="1" applyBorder="1" applyAlignment="1">
      <alignment vertical="center" shrinkToFit="1"/>
    </xf>
    <xf numFmtId="0" fontId="19" fillId="2" borderId="27" xfId="0" applyFont="1" applyFill="1" applyBorder="1" applyAlignment="1">
      <alignment horizontal="left" vertical="center" shrinkToFit="1"/>
    </xf>
    <xf numFmtId="0" fontId="19" fillId="2" borderId="38" xfId="0" applyFont="1" applyFill="1" applyBorder="1" applyAlignment="1">
      <alignment horizontal="left" vertical="center" shrinkToFit="1"/>
    </xf>
    <xf numFmtId="0" fontId="19" fillId="2" borderId="22" xfId="0" applyFont="1" applyFill="1" applyBorder="1" applyAlignment="1">
      <alignment horizontal="center" vertical="center" shrinkToFit="1"/>
    </xf>
    <xf numFmtId="177" fontId="19" fillId="2" borderId="22" xfId="1" applyNumberFormat="1" applyFont="1" applyFill="1" applyBorder="1" applyAlignment="1">
      <alignment horizontal="right" vertical="center" shrinkToFit="1"/>
    </xf>
    <xf numFmtId="177" fontId="19" fillId="2" borderId="86" xfId="1" applyNumberFormat="1" applyFont="1" applyFill="1" applyBorder="1" applyAlignment="1">
      <alignment horizontal="right" vertical="center" shrinkToFit="1"/>
    </xf>
    <xf numFmtId="38" fontId="43" fillId="2" borderId="87" xfId="1" applyFont="1" applyFill="1" applyBorder="1" applyAlignment="1">
      <alignment vertical="center" shrinkToFit="1"/>
    </xf>
    <xf numFmtId="0" fontId="30" fillId="2" borderId="10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left" vertical="center" shrinkToFit="1"/>
    </xf>
    <xf numFmtId="0" fontId="19" fillId="2" borderId="98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left" vertical="center" shrinkToFit="1"/>
    </xf>
    <xf numFmtId="0" fontId="22" fillId="2" borderId="122" xfId="0" applyFont="1" applyFill="1" applyBorder="1" applyAlignment="1">
      <alignment horizontal="center" vertical="center" shrinkToFit="1"/>
    </xf>
    <xf numFmtId="0" fontId="22" fillId="2" borderId="122" xfId="0" applyFont="1" applyFill="1" applyBorder="1" applyAlignment="1">
      <alignment horizontal="center" vertical="center" wrapText="1" shrinkToFit="1"/>
    </xf>
    <xf numFmtId="0" fontId="31" fillId="2" borderId="123" xfId="0" applyFont="1" applyFill="1" applyBorder="1" applyAlignment="1">
      <alignment horizontal="center" vertical="center" shrinkToFit="1"/>
    </xf>
    <xf numFmtId="0" fontId="19" fillId="2" borderId="122" xfId="0" applyFont="1" applyFill="1" applyBorder="1" applyAlignment="1">
      <alignment horizontal="center" vertical="center" shrinkToFit="1"/>
    </xf>
    <xf numFmtId="177" fontId="19" fillId="2" borderId="122" xfId="1" applyNumberFormat="1" applyFont="1" applyFill="1" applyBorder="1" applyAlignment="1">
      <alignment horizontal="right" vertical="center" shrinkToFit="1"/>
    </xf>
    <xf numFmtId="177" fontId="19" fillId="2" borderId="7" xfId="1" applyNumberFormat="1" applyFont="1" applyFill="1" applyBorder="1" applyAlignment="1">
      <alignment horizontal="right" vertical="center" shrinkToFit="1"/>
    </xf>
    <xf numFmtId="38" fontId="43" fillId="2" borderId="125" xfId="1" applyFont="1" applyFill="1" applyBorder="1" applyAlignment="1">
      <alignment vertical="center" shrinkToFit="1"/>
    </xf>
    <xf numFmtId="0" fontId="30" fillId="2" borderId="46" xfId="0" applyFont="1" applyFill="1" applyBorder="1" applyAlignment="1">
      <alignment horizontal="center" vertical="center" wrapText="1"/>
    </xf>
    <xf numFmtId="0" fontId="19" fillId="2" borderId="128" xfId="0" applyFont="1" applyFill="1" applyBorder="1" applyAlignment="1">
      <alignment horizontal="left" vertical="center" shrinkToFit="1"/>
    </xf>
    <xf numFmtId="0" fontId="19" fillId="2" borderId="76" xfId="0" applyFont="1" applyFill="1" applyBorder="1" applyAlignment="1">
      <alignment horizontal="left" vertical="center" shrinkToFit="1"/>
    </xf>
    <xf numFmtId="0" fontId="19" fillId="2" borderId="92" xfId="0" applyFont="1" applyFill="1" applyBorder="1" applyAlignment="1">
      <alignment horizontal="left" vertical="center" shrinkToFit="1"/>
    </xf>
    <xf numFmtId="0" fontId="19" fillId="2" borderId="127" xfId="0" applyFont="1" applyFill="1" applyBorder="1" applyAlignment="1">
      <alignment horizontal="left" vertical="center" shrinkToFit="1"/>
    </xf>
    <xf numFmtId="0" fontId="19" fillId="2" borderId="71" xfId="0" applyFont="1" applyFill="1" applyBorder="1" applyAlignment="1">
      <alignment horizontal="left" vertical="center" shrinkToFit="1"/>
    </xf>
    <xf numFmtId="0" fontId="22" fillId="2" borderId="116" xfId="0" applyFont="1" applyFill="1" applyBorder="1" applyAlignment="1">
      <alignment horizontal="left" vertical="center" wrapText="1" shrinkToFit="1"/>
    </xf>
    <xf numFmtId="0" fontId="22" fillId="2" borderId="76" xfId="0" applyFont="1" applyFill="1" applyBorder="1" applyAlignment="1">
      <alignment horizontal="left" vertical="center" wrapText="1" shrinkToFit="1"/>
    </xf>
    <xf numFmtId="0" fontId="22" fillId="2" borderId="92" xfId="0" applyFont="1" applyFill="1" applyBorder="1" applyAlignment="1">
      <alignment horizontal="left" vertical="center" wrapText="1" shrinkToFit="1"/>
    </xf>
    <xf numFmtId="0" fontId="19" fillId="2" borderId="82" xfId="0" applyFont="1" applyFill="1" applyBorder="1" applyAlignment="1">
      <alignment horizontal="center" vertical="center" shrinkToFit="1"/>
    </xf>
    <xf numFmtId="177" fontId="36" fillId="2" borderId="40" xfId="1" applyNumberFormat="1" applyFont="1" applyFill="1" applyBorder="1" applyAlignment="1">
      <alignment horizontal="right" vertical="center" shrinkToFit="1"/>
    </xf>
    <xf numFmtId="0" fontId="19" fillId="2" borderId="44" xfId="0" applyFont="1" applyFill="1" applyBorder="1" applyAlignment="1">
      <alignment horizontal="center" vertical="center" shrinkToFit="1"/>
    </xf>
    <xf numFmtId="0" fontId="19" fillId="2" borderId="88" xfId="0" applyFont="1" applyFill="1" applyBorder="1" applyAlignment="1">
      <alignment horizontal="center" vertical="center" shrinkToFit="1"/>
    </xf>
    <xf numFmtId="0" fontId="19" fillId="2" borderId="63" xfId="0" applyFont="1" applyFill="1" applyBorder="1" applyAlignment="1">
      <alignment horizontal="center" vertical="center" shrinkToFit="1"/>
    </xf>
    <xf numFmtId="38" fontId="42" fillId="2" borderId="64" xfId="1" applyFont="1" applyFill="1" applyBorder="1" applyAlignment="1">
      <alignment vertical="center" shrinkToFit="1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46" xfId="0" applyFont="1" applyFill="1" applyBorder="1" applyAlignment="1">
      <alignment horizontal="center" vertical="center" shrinkToFit="1"/>
    </xf>
    <xf numFmtId="38" fontId="42" fillId="2" borderId="66" xfId="1" applyFont="1" applyFill="1" applyBorder="1" applyAlignment="1">
      <alignment vertical="center" shrinkToFit="1"/>
    </xf>
    <xf numFmtId="0" fontId="19" fillId="2" borderId="47" xfId="0" applyFont="1" applyFill="1" applyBorder="1" applyAlignment="1">
      <alignment horizontal="center" vertical="center" shrinkToFit="1"/>
    </xf>
    <xf numFmtId="38" fontId="42" fillId="2" borderId="58" xfId="1" applyFont="1" applyFill="1" applyBorder="1" applyAlignment="1">
      <alignment vertical="center" shrinkToFit="1"/>
    </xf>
    <xf numFmtId="38" fontId="43" fillId="2" borderId="66" xfId="1" applyFont="1" applyFill="1" applyBorder="1" applyAlignment="1">
      <alignment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2" borderId="82" xfId="0" applyFont="1" applyFill="1" applyBorder="1" applyAlignment="1">
      <alignment horizontal="left" vertical="center" shrinkToFit="1"/>
    </xf>
    <xf numFmtId="0" fontId="20" fillId="2" borderId="44" xfId="0" applyFont="1" applyFill="1" applyBorder="1" applyAlignment="1">
      <alignment horizontal="left" vertical="center" shrinkToFit="1"/>
    </xf>
    <xf numFmtId="0" fontId="20" fillId="2" borderId="88" xfId="0" applyFont="1" applyFill="1" applyBorder="1" applyAlignment="1">
      <alignment horizontal="left" vertical="center" shrinkToFit="1"/>
    </xf>
    <xf numFmtId="0" fontId="20" fillId="2" borderId="46" xfId="0" applyFont="1" applyFill="1" applyBorder="1" applyAlignment="1">
      <alignment horizontal="left" vertical="center" shrinkToFit="1"/>
    </xf>
    <xf numFmtId="0" fontId="20" fillId="2" borderId="47" xfId="0" applyFont="1" applyFill="1" applyBorder="1" applyAlignment="1">
      <alignment horizontal="left" vertical="center" shrinkToFit="1"/>
    </xf>
    <xf numFmtId="0" fontId="19" fillId="2" borderId="88" xfId="0" applyFont="1" applyFill="1" applyBorder="1" applyAlignment="1">
      <alignment horizontal="left" vertical="center" shrinkToFit="1"/>
    </xf>
    <xf numFmtId="0" fontId="19" fillId="2" borderId="46" xfId="0" applyFont="1" applyFill="1" applyBorder="1" applyAlignment="1">
      <alignment horizontal="left" vertical="center" shrinkToFit="1"/>
    </xf>
    <xf numFmtId="0" fontId="19" fillId="2" borderId="47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left" vertical="center" shrinkToFit="1"/>
    </xf>
    <xf numFmtId="0" fontId="19" fillId="2" borderId="44" xfId="0" applyFont="1" applyFill="1" applyBorder="1" applyAlignment="1">
      <alignment horizontal="left" vertical="center" shrinkToFit="1"/>
    </xf>
    <xf numFmtId="0" fontId="21" fillId="2" borderId="22" xfId="0" applyFont="1" applyFill="1" applyBorder="1" applyAlignment="1">
      <alignment horizontal="center" vertical="center" wrapText="1" shrinkToFit="1"/>
    </xf>
    <xf numFmtId="0" fontId="21" fillId="2" borderId="21" xfId="0" applyFont="1" applyFill="1" applyBorder="1" applyAlignment="1">
      <alignment horizontal="center" vertical="center" shrinkToFit="1"/>
    </xf>
    <xf numFmtId="0" fontId="32" fillId="2" borderId="22" xfId="0" applyFont="1" applyFill="1" applyBorder="1" applyAlignment="1">
      <alignment horizontal="center" vertical="center" shrinkToFit="1"/>
    </xf>
    <xf numFmtId="177" fontId="32" fillId="2" borderId="22" xfId="1" applyNumberFormat="1" applyFont="1" applyFill="1" applyBorder="1" applyAlignment="1">
      <alignment horizontal="right" vertical="center" shrinkToFit="1"/>
    </xf>
    <xf numFmtId="0" fontId="30" fillId="2" borderId="82" xfId="0" applyFont="1" applyFill="1" applyBorder="1" applyAlignment="1">
      <alignment horizontal="center" vertical="center" wrapText="1"/>
    </xf>
    <xf numFmtId="0" fontId="19" fillId="2" borderId="126" xfId="0" applyFont="1" applyFill="1" applyBorder="1" applyAlignment="1">
      <alignment horizontal="left" vertical="center" shrinkToFit="1"/>
    </xf>
    <xf numFmtId="0" fontId="19" fillId="2" borderId="82" xfId="0" applyFont="1" applyFill="1" applyBorder="1" applyAlignment="1">
      <alignment horizontal="left" vertical="center" shrinkToFit="1"/>
    </xf>
    <xf numFmtId="0" fontId="21" fillId="2" borderId="83" xfId="0" applyFont="1" applyFill="1" applyBorder="1" applyAlignment="1">
      <alignment horizontal="center" vertical="center" wrapText="1" shrinkToFit="1"/>
    </xf>
    <xf numFmtId="0" fontId="40" fillId="2" borderId="78" xfId="0" applyFont="1" applyFill="1" applyBorder="1" applyAlignment="1">
      <alignment vertical="center" shrinkToFit="1"/>
    </xf>
    <xf numFmtId="0" fontId="32" fillId="2" borderId="83" xfId="0" applyFont="1" applyFill="1" applyBorder="1" applyAlignment="1">
      <alignment horizontal="center" vertical="center" shrinkToFit="1"/>
    </xf>
    <xf numFmtId="38" fontId="43" fillId="2" borderId="84" xfId="1" applyFont="1" applyFill="1" applyBorder="1" applyAlignment="1">
      <alignment vertical="center" shrinkToFit="1"/>
    </xf>
    <xf numFmtId="0" fontId="20" fillId="2" borderId="27" xfId="0" applyFont="1" applyFill="1" applyBorder="1" applyAlignment="1">
      <alignment horizontal="left" vertical="center" shrinkToFit="1"/>
    </xf>
    <xf numFmtId="0" fontId="30" fillId="2" borderId="46" xfId="0" applyFont="1" applyFill="1" applyBorder="1" applyAlignment="1">
      <alignment horizontal="center" vertical="center" shrinkToFit="1"/>
    </xf>
    <xf numFmtId="0" fontId="30" fillId="2" borderId="63" xfId="0" applyFont="1" applyFill="1" applyBorder="1" applyAlignment="1">
      <alignment horizontal="center" vertical="center" shrinkToFit="1"/>
    </xf>
    <xf numFmtId="0" fontId="19" fillId="2" borderId="72" xfId="0" applyFont="1" applyFill="1" applyBorder="1" applyAlignment="1">
      <alignment horizontal="left" vertical="center" shrinkToFit="1"/>
    </xf>
    <xf numFmtId="177" fontId="32" fillId="2" borderId="83" xfId="1" applyNumberFormat="1" applyFont="1" applyFill="1" applyBorder="1" applyAlignment="1">
      <alignment horizontal="right" vertical="center" shrinkToFit="1"/>
    </xf>
    <xf numFmtId="177" fontId="32" fillId="2" borderId="99" xfId="1" applyNumberFormat="1" applyFont="1" applyFill="1" applyBorder="1" applyAlignment="1">
      <alignment horizontal="right" vertical="center" shrinkToFit="1"/>
    </xf>
    <xf numFmtId="0" fontId="19" fillId="2" borderId="63" xfId="0" applyFont="1" applyFill="1" applyBorder="1" applyAlignment="1">
      <alignment horizontal="left" vertical="center" shrinkToFit="1"/>
    </xf>
    <xf numFmtId="38" fontId="43" fillId="2" borderId="64" xfId="1" applyFont="1" applyFill="1" applyBorder="1" applyAlignment="1">
      <alignment vertical="center" shrinkToFit="1"/>
    </xf>
    <xf numFmtId="0" fontId="22" fillId="2" borderId="83" xfId="0" applyFont="1" applyFill="1" applyBorder="1" applyAlignment="1">
      <alignment horizontal="center" vertical="center" wrapText="1" shrinkToFit="1"/>
    </xf>
    <xf numFmtId="0" fontId="41" fillId="2" borderId="78" xfId="0" applyFont="1" applyFill="1" applyBorder="1" applyAlignment="1">
      <alignment vertical="center" shrinkToFit="1"/>
    </xf>
    <xf numFmtId="0" fontId="30" fillId="2" borderId="63" xfId="0" applyFont="1" applyFill="1" applyBorder="1" applyAlignment="1">
      <alignment horizontal="center" vertical="center" wrapText="1"/>
    </xf>
    <xf numFmtId="0" fontId="22" fillId="2" borderId="128" xfId="0" applyFont="1" applyFill="1" applyBorder="1" applyAlignment="1">
      <alignment horizontal="left" vertical="center" wrapText="1" shrinkToFit="1"/>
    </xf>
    <xf numFmtId="0" fontId="22" fillId="2" borderId="127" xfId="0" applyFont="1" applyFill="1" applyBorder="1" applyAlignment="1">
      <alignment horizontal="left" vertical="center" wrapText="1" shrinkToFit="1"/>
    </xf>
    <xf numFmtId="0" fontId="20" fillId="2" borderId="63" xfId="0" applyFont="1" applyFill="1" applyBorder="1" applyAlignment="1">
      <alignment horizontal="left" vertical="center" shrinkToFit="1"/>
    </xf>
    <xf numFmtId="177" fontId="32" fillId="2" borderId="129" xfId="1" applyNumberFormat="1" applyFont="1" applyFill="1" applyBorder="1" applyAlignment="1">
      <alignment horizontal="right" vertical="center" shrinkToFit="1"/>
    </xf>
    <xf numFmtId="0" fontId="32" fillId="2" borderId="117" xfId="1" applyNumberFormat="1" applyFont="1" applyFill="1" applyBorder="1" applyAlignment="1">
      <alignment horizontal="right" vertical="center" shrinkToFit="1"/>
    </xf>
    <xf numFmtId="0" fontId="32" fillId="2" borderId="130" xfId="1" applyNumberFormat="1" applyFont="1" applyFill="1" applyBorder="1" applyAlignment="1">
      <alignment horizontal="right" vertical="center" shrinkToFit="1"/>
    </xf>
    <xf numFmtId="0" fontId="30" fillId="2" borderId="26" xfId="0" applyFont="1" applyFill="1" applyBorder="1" applyAlignment="1">
      <alignment horizontal="center" vertical="center" shrinkToFit="1"/>
    </xf>
    <xf numFmtId="177" fontId="19" fillId="2" borderId="129" xfId="1" applyNumberFormat="1" applyFont="1" applyFill="1" applyBorder="1" applyAlignment="1">
      <alignment horizontal="right" vertical="center" shrinkToFit="1"/>
    </xf>
    <xf numFmtId="0" fontId="19" fillId="2" borderId="113" xfId="0" applyFont="1" applyFill="1" applyBorder="1" applyAlignment="1">
      <alignment horizontal="left" vertical="center" shrinkToFit="1"/>
    </xf>
    <xf numFmtId="0" fontId="30" fillId="2" borderId="46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41" fillId="2" borderId="124" xfId="0" applyFont="1" applyFill="1" applyBorder="1" applyAlignment="1">
      <alignment horizontal="left" vertical="center" shrinkToFit="1"/>
    </xf>
    <xf numFmtId="0" fontId="40" fillId="2" borderId="55" xfId="0" applyFont="1" applyFill="1" applyBorder="1" applyAlignment="1">
      <alignment horizontal="left" vertical="center" shrinkToFit="1"/>
    </xf>
    <xf numFmtId="177" fontId="32" fillId="2" borderId="86" xfId="1" applyNumberFormat="1" applyFont="1" applyFill="1" applyBorder="1" applyAlignment="1">
      <alignment horizontal="right" vertical="center" shrinkToFit="1"/>
    </xf>
    <xf numFmtId="0" fontId="22" fillId="2" borderId="116" xfId="0" applyFont="1" applyFill="1" applyBorder="1" applyAlignment="1">
      <alignment horizontal="left" vertical="center" shrinkToFit="1"/>
    </xf>
    <xf numFmtId="0" fontId="22" fillId="2" borderId="76" xfId="0" applyFont="1" applyFill="1" applyBorder="1" applyAlignment="1">
      <alignment horizontal="left" vertical="center" shrinkToFit="1"/>
    </xf>
    <xf numFmtId="0" fontId="22" fillId="2" borderId="70" xfId="0" applyFont="1" applyFill="1" applyBorder="1" applyAlignment="1">
      <alignment horizontal="left" vertical="center" shrinkToFit="1"/>
    </xf>
    <xf numFmtId="0" fontId="22" fillId="2" borderId="27" xfId="0" applyFont="1" applyFill="1" applyBorder="1" applyAlignment="1">
      <alignment horizontal="left" vertical="center" shrinkToFit="1"/>
    </xf>
    <xf numFmtId="0" fontId="22" fillId="2" borderId="44" xfId="0" applyFont="1" applyFill="1" applyBorder="1" applyAlignment="1">
      <alignment horizontal="left" vertical="center" shrinkToFit="1"/>
    </xf>
    <xf numFmtId="0" fontId="22" fillId="2" borderId="38" xfId="0" applyFont="1" applyFill="1" applyBorder="1" applyAlignment="1">
      <alignment horizontal="left" vertical="center" shrinkToFit="1"/>
    </xf>
    <xf numFmtId="0" fontId="19" fillId="2" borderId="27" xfId="0" applyFont="1" applyFill="1" applyBorder="1" applyAlignment="1">
      <alignment horizontal="center" vertical="center" wrapText="1" shrinkToFit="1"/>
    </xf>
    <xf numFmtId="0" fontId="19" fillId="2" borderId="44" xfId="0" applyFont="1" applyFill="1" applyBorder="1" applyAlignment="1">
      <alignment horizontal="center" vertical="center" wrapText="1" shrinkToFit="1"/>
    </xf>
    <xf numFmtId="0" fontId="19" fillId="2" borderId="88" xfId="0" applyFont="1" applyFill="1" applyBorder="1" applyAlignment="1">
      <alignment horizontal="center" vertical="center" wrapText="1" shrinkToFit="1"/>
    </xf>
    <xf numFmtId="0" fontId="19" fillId="2" borderId="11" xfId="0" applyFont="1" applyFill="1" applyBorder="1" applyAlignment="1">
      <alignment horizontal="center" vertical="center" wrapText="1" shrinkToFit="1"/>
    </xf>
    <xf numFmtId="0" fontId="19" fillId="2" borderId="105" xfId="0" applyFont="1" applyFill="1" applyBorder="1" applyAlignment="1">
      <alignment horizontal="center" vertical="center" wrapText="1" shrinkToFit="1"/>
    </xf>
    <xf numFmtId="0" fontId="19" fillId="2" borderId="128" xfId="0" applyFont="1" applyFill="1" applyBorder="1" applyAlignment="1">
      <alignment horizontal="left" vertical="center" wrapText="1" shrinkToFit="1"/>
    </xf>
    <xf numFmtId="0" fontId="19" fillId="2" borderId="92" xfId="0" applyFont="1" applyFill="1" applyBorder="1" applyAlignment="1">
      <alignment horizontal="left" vertical="center" wrapText="1" shrinkToFit="1"/>
    </xf>
    <xf numFmtId="0" fontId="19" fillId="2" borderId="116" xfId="0" applyFont="1" applyFill="1" applyBorder="1" applyAlignment="1">
      <alignment horizontal="left" vertical="center" wrapText="1" shrinkToFit="1"/>
    </xf>
    <xf numFmtId="0" fontId="19" fillId="2" borderId="76" xfId="0" applyFont="1" applyFill="1" applyBorder="1" applyAlignment="1">
      <alignment horizontal="left" vertical="center" wrapText="1" shrinkToFit="1"/>
    </xf>
    <xf numFmtId="0" fontId="19" fillId="2" borderId="127" xfId="0" applyFont="1" applyFill="1" applyBorder="1" applyAlignment="1">
      <alignment horizontal="left" vertical="center" wrapText="1" shrinkToFit="1"/>
    </xf>
    <xf numFmtId="0" fontId="19" fillId="2" borderId="71" xfId="0" applyFont="1" applyFill="1" applyBorder="1" applyAlignment="1">
      <alignment horizontal="left" vertical="center" wrapText="1" shrinkToFit="1"/>
    </xf>
    <xf numFmtId="0" fontId="19" fillId="2" borderId="72" xfId="0" applyFont="1" applyFill="1" applyBorder="1" applyAlignment="1">
      <alignment horizontal="left" vertical="center" wrapText="1" shrinkToFit="1"/>
    </xf>
    <xf numFmtId="0" fontId="19" fillId="2" borderId="46" xfId="0" applyFont="1" applyFill="1" applyBorder="1" applyAlignment="1">
      <alignment horizontal="center" vertical="center" wrapText="1" shrinkToFit="1"/>
    </xf>
    <xf numFmtId="0" fontId="19" fillId="2" borderId="47" xfId="0" applyFont="1" applyFill="1" applyBorder="1" applyAlignment="1">
      <alignment horizontal="center" vertical="center" wrapText="1" shrinkToFit="1"/>
    </xf>
    <xf numFmtId="0" fontId="37" fillId="2" borderId="51" xfId="0" applyFont="1" applyFill="1" applyBorder="1" applyAlignment="1">
      <alignment vertical="center" wrapText="1" shrinkToFit="1"/>
    </xf>
    <xf numFmtId="177" fontId="32" fillId="2" borderId="15" xfId="1" applyNumberFormat="1" applyFont="1" applyFill="1" applyBorder="1" applyAlignment="1">
      <alignment vertical="center" shrinkToFit="1"/>
    </xf>
    <xf numFmtId="177" fontId="32" fillId="2" borderId="30" xfId="1" applyNumberFormat="1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19" fillId="2" borderId="78" xfId="0" applyFont="1" applyFill="1" applyBorder="1" applyAlignment="1">
      <alignment horizontal="left" vertical="center" shrinkToFit="1"/>
    </xf>
    <xf numFmtId="0" fontId="19" fillId="2" borderId="77" xfId="0" applyFont="1" applyFill="1" applyBorder="1" applyAlignment="1">
      <alignment horizontal="left" vertical="center" shrinkToFit="1"/>
    </xf>
    <xf numFmtId="0" fontId="19" fillId="2" borderId="139" xfId="0" applyFont="1" applyFill="1" applyBorder="1" applyAlignment="1">
      <alignment horizontal="left" vertical="center" shrinkToFit="1"/>
    </xf>
    <xf numFmtId="0" fontId="33" fillId="2" borderId="140" xfId="0" applyFont="1" applyFill="1" applyBorder="1" applyAlignment="1">
      <alignment horizontal="center" vertical="center" shrinkToFit="1"/>
    </xf>
    <xf numFmtId="0" fontId="33" fillId="2" borderId="141" xfId="0" applyFont="1" applyFill="1" applyBorder="1" applyAlignment="1">
      <alignment horizontal="center" vertical="center" shrinkToFit="1"/>
    </xf>
    <xf numFmtId="0" fontId="33" fillId="2" borderId="142" xfId="0" applyFont="1" applyFill="1" applyBorder="1" applyAlignment="1">
      <alignment horizontal="center" vertical="center" shrinkToFit="1"/>
    </xf>
    <xf numFmtId="0" fontId="19" fillId="2" borderId="138" xfId="0" applyFont="1" applyFill="1" applyBorder="1" applyAlignment="1">
      <alignment horizontal="left" vertical="center" shrinkToFit="1"/>
    </xf>
    <xf numFmtId="0" fontId="22" fillId="2" borderId="141" xfId="0" applyFont="1" applyFill="1" applyBorder="1" applyAlignment="1">
      <alignment horizontal="center" vertical="center" shrinkToFit="1"/>
    </xf>
    <xf numFmtId="0" fontId="22" fillId="2" borderId="141" xfId="0" applyFont="1" applyFill="1" applyBorder="1" applyAlignment="1">
      <alignment horizontal="center" vertical="center" wrapText="1" shrinkToFit="1"/>
    </xf>
    <xf numFmtId="0" fontId="31" fillId="2" borderId="142" xfId="0" applyFont="1" applyFill="1" applyBorder="1" applyAlignment="1">
      <alignment horizontal="center" vertical="center" shrinkToFit="1"/>
    </xf>
    <xf numFmtId="0" fontId="41" fillId="2" borderId="140" xfId="0" applyFont="1" applyFill="1" applyBorder="1" applyAlignment="1">
      <alignment vertical="center" shrinkToFit="1"/>
    </xf>
    <xf numFmtId="0" fontId="19" fillId="2" borderId="141" xfId="0" applyFont="1" applyFill="1" applyBorder="1" applyAlignment="1">
      <alignment horizontal="center" vertical="center" shrinkToFit="1"/>
    </xf>
    <xf numFmtId="177" fontId="19" fillId="2" borderId="141" xfId="1" applyNumberFormat="1" applyFont="1" applyFill="1" applyBorder="1" applyAlignment="1">
      <alignment horizontal="right" vertical="center" shrinkToFit="1"/>
    </xf>
    <xf numFmtId="177" fontId="19" fillId="2" borderId="143" xfId="1" applyNumberFormat="1" applyFont="1" applyFill="1" applyBorder="1" applyAlignment="1">
      <alignment horizontal="right" vertical="center" shrinkToFit="1"/>
    </xf>
    <xf numFmtId="38" fontId="43" fillId="2" borderId="144" xfId="1" applyFont="1" applyFill="1" applyBorder="1" applyAlignment="1">
      <alignment vertical="center" shrinkToFit="1"/>
    </xf>
    <xf numFmtId="0" fontId="33" fillId="2" borderId="96" xfId="0" applyFont="1" applyFill="1" applyBorder="1" applyAlignment="1">
      <alignment horizontal="center" vertical="center" shrinkToFit="1"/>
    </xf>
    <xf numFmtId="0" fontId="33" fillId="2" borderId="106" xfId="0" applyFont="1" applyFill="1" applyBorder="1" applyAlignment="1">
      <alignment horizontal="center" vertical="center" shrinkToFit="1"/>
    </xf>
    <xf numFmtId="177" fontId="19" fillId="2" borderId="76" xfId="1" applyNumberFormat="1" applyFont="1" applyFill="1" applyBorder="1" applyAlignment="1">
      <alignment horizontal="right" vertical="center" shrinkToFit="1"/>
    </xf>
    <xf numFmtId="38" fontId="43" fillId="2" borderId="105" xfId="1" applyFont="1" applyFill="1" applyBorder="1" applyAlignment="1">
      <alignment vertical="center" shrinkToFit="1"/>
    </xf>
    <xf numFmtId="0" fontId="19" fillId="2" borderId="124" xfId="0" applyFont="1" applyFill="1" applyBorder="1" applyAlignment="1">
      <alignment horizontal="left" vertical="center" shrinkToFit="1"/>
    </xf>
    <xf numFmtId="0" fontId="19" fillId="2" borderId="122" xfId="0" applyFont="1" applyFill="1" applyBorder="1" applyAlignment="1">
      <alignment horizontal="left" vertical="center" shrinkToFit="1"/>
    </xf>
    <xf numFmtId="0" fontId="20" fillId="2" borderId="122" xfId="0" applyFont="1" applyFill="1" applyBorder="1" applyAlignment="1">
      <alignment horizontal="left" vertical="center" shrinkToFit="1"/>
    </xf>
    <xf numFmtId="0" fontId="26" fillId="2" borderId="122" xfId="0" applyFont="1" applyFill="1" applyBorder="1" applyAlignment="1">
      <alignment horizontal="center" vertical="center" shrinkToFit="1"/>
    </xf>
    <xf numFmtId="0" fontId="26" fillId="2" borderId="122" xfId="0" applyFont="1" applyFill="1" applyBorder="1" applyAlignment="1">
      <alignment horizontal="center" vertical="center" wrapText="1" shrinkToFit="1"/>
    </xf>
    <xf numFmtId="0" fontId="21" fillId="2" borderId="123" xfId="0" applyFont="1" applyFill="1" applyBorder="1" applyAlignment="1">
      <alignment horizontal="center" vertical="center" shrinkToFit="1"/>
    </xf>
    <xf numFmtId="0" fontId="39" fillId="2" borderId="124" xfId="0" applyFont="1" applyFill="1" applyBorder="1" applyAlignment="1">
      <alignment vertical="center" shrinkToFit="1"/>
    </xf>
    <xf numFmtId="0" fontId="20" fillId="2" borderId="122" xfId="0" applyFont="1" applyFill="1" applyBorder="1" applyAlignment="1">
      <alignment horizontal="center" vertical="center" shrinkToFit="1"/>
    </xf>
    <xf numFmtId="177" fontId="20" fillId="2" borderId="7" xfId="1" applyNumberFormat="1" applyFont="1" applyFill="1" applyBorder="1" applyAlignment="1">
      <alignment horizontal="right" vertical="center" shrinkToFit="1"/>
    </xf>
    <xf numFmtId="177" fontId="36" fillId="2" borderId="145" xfId="1" applyNumberFormat="1" applyFont="1" applyFill="1" applyBorder="1" applyAlignment="1">
      <alignment horizontal="right" vertical="center" shrinkToFit="1"/>
    </xf>
    <xf numFmtId="38" fontId="42" fillId="2" borderId="125" xfId="1" applyFont="1" applyFill="1" applyBorder="1" applyAlignment="1">
      <alignment vertical="center" shrinkToFit="1"/>
    </xf>
    <xf numFmtId="177" fontId="32" fillId="2" borderId="116" xfId="1" applyNumberFormat="1" applyFont="1" applyFill="1" applyBorder="1" applyAlignment="1">
      <alignment horizontal="right" vertical="center" shrinkToFit="1"/>
    </xf>
    <xf numFmtId="177" fontId="20" fillId="2" borderId="72" xfId="1" applyNumberFormat="1" applyFont="1" applyFill="1" applyBorder="1" applyAlignment="1">
      <alignment horizontal="right" vertical="center" shrinkToFit="1"/>
    </xf>
    <xf numFmtId="177" fontId="20" fillId="2" borderId="128" xfId="1" applyNumberFormat="1" applyFont="1" applyFill="1" applyBorder="1" applyAlignment="1">
      <alignment horizontal="right" vertical="center" shrinkToFit="1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40" fillId="2" borderId="51" xfId="0" applyFont="1" applyFill="1" applyBorder="1" applyAlignment="1">
      <alignment vertical="center" wrapText="1" shrinkToFit="1"/>
    </xf>
    <xf numFmtId="0" fontId="33" fillId="2" borderId="78" xfId="0" applyFont="1" applyFill="1" applyBorder="1" applyAlignment="1">
      <alignment horizontal="center" vertical="center" shrinkToFit="1"/>
    </xf>
    <xf numFmtId="0" fontId="33" fillId="2" borderId="83" xfId="0" applyFont="1" applyFill="1" applyBorder="1" applyAlignment="1">
      <alignment horizontal="center" vertical="center" shrinkToFit="1"/>
    </xf>
    <xf numFmtId="0" fontId="33" fillId="2" borderId="77" xfId="0" applyFont="1" applyFill="1" applyBorder="1" applyAlignment="1">
      <alignment horizontal="center" vertical="center" shrinkToFit="1"/>
    </xf>
    <xf numFmtId="0" fontId="30" fillId="2" borderId="14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shrinkToFit="1"/>
    </xf>
    <xf numFmtId="0" fontId="33" fillId="2" borderId="148" xfId="0" applyFont="1" applyFill="1" applyBorder="1" applyAlignment="1">
      <alignment horizontal="center" vertical="center" shrinkToFit="1"/>
    </xf>
    <xf numFmtId="0" fontId="33" fillId="2" borderId="149" xfId="0" applyFont="1" applyFill="1" applyBorder="1" applyAlignment="1">
      <alignment horizontal="center" vertical="center" shrinkToFit="1"/>
    </xf>
    <xf numFmtId="0" fontId="19" fillId="2" borderId="146" xfId="0" applyFont="1" applyFill="1" applyBorder="1" applyAlignment="1">
      <alignment horizontal="left" vertical="center" shrinkToFit="1"/>
    </xf>
    <xf numFmtId="0" fontId="22" fillId="2" borderId="148" xfId="0" applyFont="1" applyFill="1" applyBorder="1" applyAlignment="1">
      <alignment horizontal="center" vertical="center" shrinkToFit="1"/>
    </xf>
    <xf numFmtId="0" fontId="21" fillId="2" borderId="148" xfId="0" applyFont="1" applyFill="1" applyBorder="1" applyAlignment="1">
      <alignment horizontal="center" vertical="center" wrapText="1" shrinkToFit="1"/>
    </xf>
    <xf numFmtId="0" fontId="21" fillId="2" borderId="149" xfId="0" applyFont="1" applyFill="1" applyBorder="1" applyAlignment="1">
      <alignment horizontal="center" vertical="center" shrinkToFit="1"/>
    </xf>
    <xf numFmtId="0" fontId="40" fillId="2" borderId="6" xfId="0" applyFont="1" applyFill="1" applyBorder="1" applyAlignment="1">
      <alignment vertical="center" shrinkToFit="1"/>
    </xf>
    <xf numFmtId="0" fontId="32" fillId="2" borderId="148" xfId="0" applyFont="1" applyFill="1" applyBorder="1" applyAlignment="1">
      <alignment horizontal="center" vertical="center" shrinkToFit="1"/>
    </xf>
    <xf numFmtId="177" fontId="32" fillId="2" borderId="148" xfId="1" applyNumberFormat="1" applyFont="1" applyFill="1" applyBorder="1" applyAlignment="1">
      <alignment horizontal="right" vertical="center" shrinkToFit="1"/>
    </xf>
    <xf numFmtId="177" fontId="32" fillId="2" borderId="150" xfId="1" applyNumberFormat="1" applyFont="1" applyFill="1" applyBorder="1" applyAlignment="1">
      <alignment horizontal="right" vertical="center" shrinkToFit="1"/>
    </xf>
    <xf numFmtId="38" fontId="43" fillId="2" borderId="151" xfId="1" applyFont="1" applyFill="1" applyBorder="1" applyAlignment="1">
      <alignment vertical="center" shrinkToFit="1"/>
    </xf>
    <xf numFmtId="177" fontId="19" fillId="2" borderId="99" xfId="1" applyNumberFormat="1" applyFont="1" applyFill="1" applyBorder="1" applyAlignment="1">
      <alignment horizontal="right" vertical="center" shrinkToFit="1"/>
    </xf>
    <xf numFmtId="0" fontId="19" fillId="2" borderId="126" xfId="0" applyFont="1" applyFill="1" applyBorder="1" applyAlignment="1">
      <alignment horizontal="left" vertical="center" wrapText="1" shrinkToFit="1"/>
    </xf>
    <xf numFmtId="0" fontId="19" fillId="2" borderId="82" xfId="0" applyFont="1" applyFill="1" applyBorder="1" applyAlignment="1">
      <alignment horizontal="center" vertical="center" wrapText="1" shrinkToFit="1"/>
    </xf>
    <xf numFmtId="0" fontId="19" fillId="2" borderId="78" xfId="0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177" fontId="36" fillId="2" borderId="152" xfId="1" applyNumberFormat="1" applyFont="1" applyFill="1" applyBorder="1" applyAlignment="1">
      <alignment horizontal="right" vertical="center" shrinkToFit="1"/>
    </xf>
    <xf numFmtId="0" fontId="45" fillId="2" borderId="14" xfId="0" applyFont="1" applyFill="1" applyBorder="1" applyAlignment="1">
      <alignment horizontal="center" vertical="top" wrapText="1" shrinkToFit="1"/>
    </xf>
    <xf numFmtId="0" fontId="45" fillId="2" borderId="17" xfId="0" applyFont="1" applyFill="1" applyBorder="1" applyAlignment="1">
      <alignment horizontal="center" vertical="top" wrapText="1" shrinkToFit="1"/>
    </xf>
    <xf numFmtId="0" fontId="45" fillId="2" borderId="14" xfId="0" applyFont="1" applyFill="1" applyBorder="1" applyAlignment="1">
      <alignment horizontal="center" vertical="center" wrapText="1" shrinkToFit="1"/>
    </xf>
    <xf numFmtId="0" fontId="45" fillId="2" borderId="17" xfId="0" applyFont="1" applyFill="1" applyBorder="1" applyAlignment="1">
      <alignment horizontal="center" vertical="center" wrapText="1" shrinkToFit="1"/>
    </xf>
    <xf numFmtId="0" fontId="45" fillId="2" borderId="36" xfId="0" applyFont="1" applyFill="1" applyBorder="1" applyAlignment="1">
      <alignment horizontal="center" vertical="center" wrapText="1" shrinkToFit="1"/>
    </xf>
    <xf numFmtId="0" fontId="45" fillId="2" borderId="45" xfId="0" applyFont="1" applyFill="1" applyBorder="1" applyAlignment="1">
      <alignment horizontal="center" vertical="center" wrapText="1" shrinkToFit="1"/>
    </xf>
    <xf numFmtId="0" fontId="45" fillId="2" borderId="16" xfId="0" applyFont="1" applyFill="1" applyBorder="1" applyAlignment="1">
      <alignment horizontal="center" vertical="center" wrapText="1" shrinkToFit="1"/>
    </xf>
    <xf numFmtId="0" fontId="45" fillId="2" borderId="15" xfId="0" applyFont="1" applyFill="1" applyBorder="1" applyAlignment="1">
      <alignment horizontal="center" vertical="center" wrapText="1" shrinkToFit="1"/>
    </xf>
    <xf numFmtId="0" fontId="45" fillId="2" borderId="59" xfId="0" applyFont="1" applyFill="1" applyBorder="1" applyAlignment="1">
      <alignment horizontal="center" vertical="center" wrapText="1" shrinkToFit="1"/>
    </xf>
    <xf numFmtId="0" fontId="32" fillId="2" borderId="105" xfId="0" applyFont="1" applyFill="1" applyBorder="1" applyAlignment="1">
      <alignment horizontal="left" vertical="center" shrinkToFit="1"/>
    </xf>
    <xf numFmtId="0" fontId="32" fillId="2" borderId="95" xfId="0" applyFont="1" applyFill="1" applyBorder="1" applyAlignment="1">
      <alignment vertical="center" shrinkToFit="1"/>
    </xf>
    <xf numFmtId="0" fontId="32" fillId="2" borderId="97" xfId="0" applyFont="1" applyFill="1" applyBorder="1" applyAlignment="1">
      <alignment horizontal="center" vertical="center" wrapText="1" shrinkToFit="1"/>
    </xf>
    <xf numFmtId="0" fontId="32" fillId="2" borderId="97" xfId="0" applyFont="1" applyFill="1" applyBorder="1" applyAlignment="1">
      <alignment vertical="center" shrinkToFit="1"/>
    </xf>
    <xf numFmtId="38" fontId="46" fillId="2" borderId="107" xfId="1" applyFont="1" applyFill="1" applyBorder="1" applyAlignment="1">
      <alignment vertical="center" shrinkToFit="1"/>
    </xf>
    <xf numFmtId="0" fontId="21" fillId="2" borderId="97" xfId="0" applyFont="1" applyFill="1" applyBorder="1" applyAlignment="1">
      <alignment horizontal="center" vertical="center" shrinkToFit="1"/>
    </xf>
    <xf numFmtId="0" fontId="32" fillId="2" borderId="106" xfId="0" applyFont="1" applyFill="1" applyBorder="1" applyAlignment="1">
      <alignment horizontal="left" vertical="center" shrinkToFit="1"/>
    </xf>
    <xf numFmtId="0" fontId="21" fillId="2" borderId="95" xfId="0" applyFont="1" applyFill="1" applyBorder="1" applyAlignment="1">
      <alignment horizontal="center" vertical="center" shrinkToFit="1"/>
    </xf>
    <xf numFmtId="0" fontId="21" fillId="2" borderId="97" xfId="0" applyFont="1" applyFill="1" applyBorder="1" applyAlignment="1">
      <alignment horizontal="center" vertical="center" wrapText="1" shrinkToFit="1"/>
    </xf>
    <xf numFmtId="0" fontId="40" fillId="2" borderId="97" xfId="0" applyFont="1" applyFill="1" applyBorder="1" applyAlignment="1">
      <alignment vertical="center" shrinkToFit="1"/>
    </xf>
    <xf numFmtId="0" fontId="32" fillId="2" borderId="97" xfId="0" applyFont="1" applyFill="1" applyBorder="1" applyAlignment="1">
      <alignment horizontal="center" vertical="center" shrinkToFit="1"/>
    </xf>
    <xf numFmtId="0" fontId="46" fillId="2" borderId="107" xfId="0" applyFont="1" applyFill="1" applyBorder="1" applyAlignment="1">
      <alignment vertical="center" shrinkToFit="1"/>
    </xf>
    <xf numFmtId="38" fontId="46" fillId="2" borderId="107" xfId="0" applyNumberFormat="1" applyFont="1" applyFill="1" applyBorder="1" applyAlignment="1">
      <alignment vertical="center" shrinkToFit="1"/>
    </xf>
    <xf numFmtId="0" fontId="32" fillId="2" borderId="26" xfId="0" applyFont="1" applyFill="1" applyBorder="1" applyAlignment="1">
      <alignment horizontal="left" vertical="center" shrinkToFit="1"/>
    </xf>
    <xf numFmtId="0" fontId="32" fillId="2" borderId="48" xfId="0" applyFont="1" applyFill="1" applyBorder="1" applyAlignment="1">
      <alignment vertical="center" shrinkToFit="1"/>
    </xf>
    <xf numFmtId="0" fontId="32" fillId="2" borderId="31" xfId="0" applyFont="1" applyFill="1" applyBorder="1" applyAlignment="1">
      <alignment horizontal="center" vertical="center" wrapText="1" shrinkToFit="1"/>
    </xf>
    <xf numFmtId="0" fontId="32" fillId="2" borderId="31" xfId="0" applyFont="1" applyFill="1" applyBorder="1" applyAlignment="1">
      <alignment vertical="center" shrinkToFit="1"/>
    </xf>
    <xf numFmtId="38" fontId="24" fillId="0" borderId="0" xfId="1" applyFont="1" applyFill="1" applyAlignment="1">
      <alignment vertical="center" shrinkToFit="1"/>
    </xf>
    <xf numFmtId="38" fontId="24" fillId="0" borderId="26" xfId="1" applyFont="1" applyFill="1" applyBorder="1" applyAlignment="1">
      <alignment horizontal="center" vertical="center" shrinkToFit="1"/>
    </xf>
    <xf numFmtId="38" fontId="24" fillId="0" borderId="25" xfId="1" applyFont="1" applyFill="1" applyBorder="1" applyAlignment="1">
      <alignment horizontal="center" vertical="center" shrinkToFit="1"/>
    </xf>
    <xf numFmtId="38" fontId="42" fillId="2" borderId="82" xfId="1" applyFont="1" applyFill="1" applyBorder="1" applyAlignment="1">
      <alignment vertical="center" shrinkToFit="1"/>
    </xf>
    <xf numFmtId="38" fontId="42" fillId="2" borderId="44" xfId="1" applyFont="1" applyFill="1" applyBorder="1" applyAlignment="1">
      <alignment vertical="center" shrinkToFit="1"/>
    </xf>
    <xf numFmtId="38" fontId="42" fillId="2" borderId="88" xfId="1" applyFont="1" applyFill="1" applyBorder="1" applyAlignment="1">
      <alignment vertical="center" shrinkToFit="1"/>
    </xf>
    <xf numFmtId="38" fontId="42" fillId="2" borderId="63" xfId="1" applyFont="1" applyFill="1" applyBorder="1" applyAlignment="1">
      <alignment vertical="center" shrinkToFit="1"/>
    </xf>
    <xf numFmtId="38" fontId="42" fillId="2" borderId="27" xfId="1" applyFont="1" applyFill="1" applyBorder="1" applyAlignment="1">
      <alignment vertical="center" shrinkToFit="1"/>
    </xf>
    <xf numFmtId="38" fontId="42" fillId="2" borderId="46" xfId="1" applyFont="1" applyFill="1" applyBorder="1" applyAlignment="1">
      <alignment vertical="center" shrinkToFit="1"/>
    </xf>
    <xf numFmtId="38" fontId="42" fillId="2" borderId="47" xfId="1" applyFont="1" applyFill="1" applyBorder="1" applyAlignment="1">
      <alignment vertical="center" shrinkToFit="1"/>
    </xf>
    <xf numFmtId="38" fontId="43" fillId="2" borderId="46" xfId="1" applyFont="1" applyFill="1" applyBorder="1" applyAlignment="1">
      <alignment vertical="center" shrinkToFit="1"/>
    </xf>
    <xf numFmtId="38" fontId="43" fillId="2" borderId="44" xfId="1" applyFont="1" applyFill="1" applyBorder="1" applyAlignment="1">
      <alignment vertical="center" shrinkToFit="1"/>
    </xf>
    <xf numFmtId="38" fontId="43" fillId="2" borderId="47" xfId="1" applyFont="1" applyFill="1" applyBorder="1" applyAlignment="1">
      <alignment vertical="center" shrinkToFit="1"/>
    </xf>
    <xf numFmtId="38" fontId="43" fillId="2" borderId="27" xfId="1" applyFont="1" applyFill="1" applyBorder="1" applyAlignment="1">
      <alignment vertical="center" shrinkToFit="1"/>
    </xf>
    <xf numFmtId="38" fontId="43" fillId="2" borderId="88" xfId="1" applyFont="1" applyFill="1" applyBorder="1" applyAlignment="1">
      <alignment vertical="center" shrinkToFit="1"/>
    </xf>
    <xf numFmtId="38" fontId="43" fillId="2" borderId="11" xfId="1" applyFont="1" applyFill="1" applyBorder="1" applyAlignment="1">
      <alignment vertical="center" shrinkToFit="1"/>
    </xf>
    <xf numFmtId="38" fontId="42" fillId="2" borderId="11" xfId="1" applyFont="1" applyFill="1" applyBorder="1" applyAlignment="1">
      <alignment vertical="center" shrinkToFit="1"/>
    </xf>
    <xf numFmtId="38" fontId="43" fillId="2" borderId="63" xfId="1" applyFont="1" applyFill="1" applyBorder="1" applyAlignment="1">
      <alignment vertical="center" shrinkToFit="1"/>
    </xf>
    <xf numFmtId="38" fontId="43" fillId="2" borderId="82" xfId="1" applyFont="1" applyFill="1" applyBorder="1" applyAlignment="1">
      <alignment vertical="center" shrinkToFit="1"/>
    </xf>
    <xf numFmtId="38" fontId="43" fillId="2" borderId="38" xfId="1" applyFont="1" applyFill="1" applyBorder="1" applyAlignment="1">
      <alignment vertical="center" shrinkToFit="1"/>
    </xf>
    <xf numFmtId="38" fontId="46" fillId="2" borderId="25" xfId="1" applyFont="1" applyFill="1" applyBorder="1" applyAlignment="1">
      <alignment vertical="center" shrinkToFit="1"/>
    </xf>
    <xf numFmtId="0" fontId="32" fillId="2" borderId="96" xfId="0" applyFont="1" applyFill="1" applyBorder="1" applyAlignment="1">
      <alignment horizontal="left" vertical="center" shrinkToFit="1"/>
    </xf>
    <xf numFmtId="0" fontId="32" fillId="2" borderId="95" xfId="0" applyFont="1" applyFill="1" applyBorder="1" applyAlignment="1">
      <alignment horizontal="left" vertical="center" shrinkToFit="1"/>
    </xf>
    <xf numFmtId="0" fontId="32" fillId="2" borderId="96" xfId="0" applyFont="1" applyFill="1" applyBorder="1" applyAlignment="1">
      <alignment horizontal="center" vertical="center" shrinkToFit="1"/>
    </xf>
    <xf numFmtId="0" fontId="32" fillId="2" borderId="106" xfId="0" applyFont="1" applyFill="1" applyBorder="1" applyAlignment="1">
      <alignment horizontal="center" vertical="center" shrinkToFit="1"/>
    </xf>
    <xf numFmtId="0" fontId="32" fillId="2" borderId="159" xfId="0" applyFont="1" applyFill="1" applyBorder="1" applyAlignment="1">
      <alignment horizontal="left" vertical="center" shrinkToFit="1"/>
    </xf>
    <xf numFmtId="0" fontId="32" fillId="2" borderId="160" xfId="0" applyFont="1" applyFill="1" applyBorder="1" applyAlignment="1">
      <alignment horizontal="left" vertical="center" shrinkToFit="1"/>
    </xf>
    <xf numFmtId="0" fontId="32" fillId="2" borderId="161" xfId="0" applyFont="1" applyFill="1" applyBorder="1" applyAlignment="1">
      <alignment horizontal="left" vertical="center" shrinkToFit="1"/>
    </xf>
    <xf numFmtId="0" fontId="32" fillId="2" borderId="157" xfId="0" applyFont="1" applyFill="1" applyBorder="1" applyAlignment="1">
      <alignment horizontal="left" vertical="center" shrinkToFit="1"/>
    </xf>
    <xf numFmtId="0" fontId="32" fillId="2" borderId="161" xfId="0" applyFont="1" applyFill="1" applyBorder="1" applyAlignment="1">
      <alignment vertical="center" shrinkToFit="1"/>
    </xf>
    <xf numFmtId="0" fontId="32" fillId="2" borderId="9" xfId="0" applyFont="1" applyFill="1" applyBorder="1" applyAlignment="1">
      <alignment horizontal="center" vertical="center" wrapText="1" shrinkToFit="1"/>
    </xf>
    <xf numFmtId="0" fontId="32" fillId="2" borderId="9" xfId="0" applyFont="1" applyFill="1" applyBorder="1" applyAlignment="1">
      <alignment vertical="center" shrinkToFit="1"/>
    </xf>
    <xf numFmtId="38" fontId="46" fillId="2" borderId="162" xfId="1" applyFont="1" applyFill="1" applyBorder="1" applyAlignment="1">
      <alignment vertical="center" shrinkToFit="1"/>
    </xf>
    <xf numFmtId="0" fontId="30" fillId="2" borderId="163" xfId="0" applyFont="1" applyFill="1" applyBorder="1" applyAlignment="1">
      <alignment horizontal="center" vertical="center" wrapText="1"/>
    </xf>
    <xf numFmtId="0" fontId="33" fillId="2" borderId="73" xfId="0" applyFont="1" applyFill="1" applyBorder="1" applyAlignment="1">
      <alignment horizontal="center" vertical="center" shrinkToFit="1"/>
    </xf>
    <xf numFmtId="0" fontId="33" fillId="2" borderId="164" xfId="0" applyFont="1" applyFill="1" applyBorder="1" applyAlignment="1">
      <alignment horizontal="center" vertical="center" shrinkToFit="1"/>
    </xf>
    <xf numFmtId="0" fontId="33" fillId="2" borderId="165" xfId="0" applyFont="1" applyFill="1" applyBorder="1" applyAlignment="1">
      <alignment horizontal="center" vertical="center" shrinkToFit="1"/>
    </xf>
    <xf numFmtId="0" fontId="19" fillId="2" borderId="163" xfId="0" applyFont="1" applyFill="1" applyBorder="1" applyAlignment="1">
      <alignment horizontal="left" vertical="center" shrinkToFit="1"/>
    </xf>
    <xf numFmtId="0" fontId="22" fillId="2" borderId="164" xfId="0" applyFont="1" applyFill="1" applyBorder="1" applyAlignment="1">
      <alignment horizontal="center" vertical="center" shrinkToFit="1"/>
    </xf>
    <xf numFmtId="0" fontId="22" fillId="2" borderId="164" xfId="0" applyFont="1" applyFill="1" applyBorder="1" applyAlignment="1">
      <alignment horizontal="center" vertical="center" wrapText="1" shrinkToFit="1"/>
    </xf>
    <xf numFmtId="0" fontId="31" fillId="2" borderId="165" xfId="0" applyFont="1" applyFill="1" applyBorder="1" applyAlignment="1">
      <alignment horizontal="center" vertical="center" shrinkToFit="1"/>
    </xf>
    <xf numFmtId="0" fontId="41" fillId="2" borderId="73" xfId="0" applyFont="1" applyFill="1" applyBorder="1" applyAlignment="1">
      <alignment vertical="center" shrinkToFit="1"/>
    </xf>
    <xf numFmtId="0" fontId="19" fillId="2" borderId="164" xfId="0" applyFont="1" applyFill="1" applyBorder="1" applyAlignment="1">
      <alignment horizontal="center" vertical="center" shrinkToFit="1"/>
    </xf>
    <xf numFmtId="177" fontId="19" fillId="2" borderId="164" xfId="1" applyNumberFormat="1" applyFont="1" applyFill="1" applyBorder="1" applyAlignment="1">
      <alignment horizontal="right" vertical="center" shrinkToFit="1"/>
    </xf>
    <xf numFmtId="177" fontId="19" fillId="2" borderId="166" xfId="1" applyNumberFormat="1" applyFont="1" applyFill="1" applyBorder="1" applyAlignment="1">
      <alignment horizontal="right" vertical="center" shrinkToFit="1"/>
    </xf>
    <xf numFmtId="38" fontId="43" fillId="2" borderId="167" xfId="1" applyFont="1" applyFill="1" applyBorder="1" applyAlignment="1">
      <alignment vertical="center" shrinkToFit="1"/>
    </xf>
    <xf numFmtId="0" fontId="48" fillId="2" borderId="96" xfId="0" applyFont="1" applyFill="1" applyBorder="1" applyAlignment="1">
      <alignment horizontal="left" vertical="center" shrinkToFit="1"/>
    </xf>
    <xf numFmtId="0" fontId="48" fillId="2" borderId="106" xfId="0" applyFont="1" applyFill="1" applyBorder="1" applyAlignment="1">
      <alignment horizontal="left" vertical="center" shrinkToFit="1"/>
    </xf>
    <xf numFmtId="0" fontId="48" fillId="2" borderId="95" xfId="0" applyFont="1" applyFill="1" applyBorder="1" applyAlignment="1">
      <alignment horizontal="left" vertical="center" shrinkToFit="1"/>
    </xf>
    <xf numFmtId="0" fontId="48" fillId="2" borderId="105" xfId="0" applyFont="1" applyFill="1" applyBorder="1" applyAlignment="1">
      <alignment horizontal="left" vertical="center" shrinkToFit="1"/>
    </xf>
    <xf numFmtId="0" fontId="48" fillId="2" borderId="95" xfId="0" applyFont="1" applyFill="1" applyBorder="1" applyAlignment="1">
      <alignment vertical="center" shrinkToFit="1"/>
    </xf>
    <xf numFmtId="0" fontId="48" fillId="2" borderId="97" xfId="0" applyFont="1" applyFill="1" applyBorder="1" applyAlignment="1">
      <alignment horizontal="center" vertical="center" wrapText="1" shrinkToFit="1"/>
    </xf>
    <xf numFmtId="0" fontId="48" fillId="2" borderId="97" xfId="0" applyFont="1" applyFill="1" applyBorder="1" applyAlignment="1">
      <alignment vertical="center" shrinkToFit="1"/>
    </xf>
    <xf numFmtId="38" fontId="47" fillId="2" borderId="107" xfId="0" applyNumberFormat="1" applyFont="1" applyFill="1" applyBorder="1" applyAlignment="1">
      <alignment vertical="center" shrinkToFit="1"/>
    </xf>
    <xf numFmtId="0" fontId="47" fillId="2" borderId="107" xfId="0" applyFont="1" applyFill="1" applyBorder="1" applyAlignment="1">
      <alignment vertical="center" shrinkToFit="1"/>
    </xf>
    <xf numFmtId="38" fontId="47" fillId="2" borderId="107" xfId="1" applyFont="1" applyFill="1" applyBorder="1" applyAlignment="1">
      <alignment vertical="center" shrinkToFit="1"/>
    </xf>
    <xf numFmtId="0" fontId="19" fillId="2" borderId="147" xfId="0" applyFont="1" applyFill="1" applyBorder="1" applyAlignment="1">
      <alignment horizontal="left" vertical="center" shrinkToFit="1"/>
    </xf>
    <xf numFmtId="0" fontId="19" fillId="2" borderId="63" xfId="0" applyFont="1" applyFill="1" applyBorder="1" applyAlignment="1">
      <alignment horizontal="center" vertical="center" wrapText="1" shrinkToFit="1"/>
    </xf>
    <xf numFmtId="0" fontId="19" fillId="2" borderId="114" xfId="0" applyFont="1" applyFill="1" applyBorder="1" applyAlignment="1">
      <alignment horizontal="center" vertical="center" wrapText="1" shrinkToFit="1"/>
    </xf>
    <xf numFmtId="0" fontId="19" fillId="2" borderId="138" xfId="0" applyFont="1" applyFill="1" applyBorder="1" applyAlignment="1">
      <alignment horizontal="center" vertical="center" wrapText="1" shrinkToFit="1"/>
    </xf>
    <xf numFmtId="0" fontId="38" fillId="2" borderId="116" xfId="0" applyFont="1" applyFill="1" applyBorder="1" applyAlignment="1">
      <alignment horizontal="left" vertical="center" wrapText="1" shrinkToFit="1"/>
    </xf>
    <xf numFmtId="0" fontId="38" fillId="2" borderId="92" xfId="0" applyFont="1" applyFill="1" applyBorder="1" applyAlignment="1">
      <alignment horizontal="left" vertical="center" wrapText="1" shrinkToFit="1"/>
    </xf>
    <xf numFmtId="0" fontId="38" fillId="2" borderId="76" xfId="0" applyFont="1" applyFill="1" applyBorder="1" applyAlignment="1">
      <alignment horizontal="left" vertical="center" wrapText="1" shrinkToFit="1"/>
    </xf>
    <xf numFmtId="0" fontId="38" fillId="2" borderId="127" xfId="0" applyFont="1" applyFill="1" applyBorder="1" applyAlignment="1">
      <alignment horizontal="left" vertical="center" wrapText="1" shrinkToFit="1"/>
    </xf>
    <xf numFmtId="0" fontId="38" fillId="2" borderId="72" xfId="0" applyFont="1" applyFill="1" applyBorder="1" applyAlignment="1">
      <alignment horizontal="left" vertical="center" wrapText="1" shrinkToFit="1"/>
    </xf>
    <xf numFmtId="0" fontId="38" fillId="2" borderId="71" xfId="0" applyFont="1" applyFill="1" applyBorder="1" applyAlignment="1">
      <alignment horizontal="left" vertical="center" wrapText="1" shrinkToFit="1"/>
    </xf>
    <xf numFmtId="0" fontId="38" fillId="2" borderId="98" xfId="0" applyFont="1" applyFill="1" applyBorder="1" applyAlignment="1">
      <alignment horizontal="left" vertical="center" wrapText="1" shrinkToFit="1"/>
    </xf>
    <xf numFmtId="0" fontId="19" fillId="2" borderId="75" xfId="0" applyFont="1" applyFill="1" applyBorder="1" applyAlignment="1">
      <alignment horizontal="left" vertical="center" shrinkToFit="1"/>
    </xf>
    <xf numFmtId="0" fontId="30" fillId="2" borderId="157" xfId="0" applyFont="1" applyFill="1" applyBorder="1" applyAlignment="1">
      <alignment horizontal="center" vertical="center" shrinkToFit="1"/>
    </xf>
    <xf numFmtId="0" fontId="19" fillId="2" borderId="158" xfId="0" applyFont="1" applyFill="1" applyBorder="1" applyAlignment="1">
      <alignment horizontal="left" vertical="center" shrinkToFit="1"/>
    </xf>
    <xf numFmtId="0" fontId="30" fillId="2" borderId="169" xfId="0" applyFont="1" applyFill="1" applyBorder="1" applyAlignment="1">
      <alignment horizontal="center" vertical="center" wrapText="1"/>
    </xf>
    <xf numFmtId="0" fontId="30" fillId="2" borderId="170" xfId="0" applyFont="1" applyFill="1" applyBorder="1" applyAlignment="1">
      <alignment horizontal="center" vertical="center" wrapText="1"/>
    </xf>
    <xf numFmtId="38" fontId="32" fillId="2" borderId="17" xfId="1" applyFont="1" applyFill="1" applyBorder="1" applyAlignment="1">
      <alignment vertical="center" shrinkToFit="1"/>
    </xf>
    <xf numFmtId="38" fontId="32" fillId="2" borderId="100" xfId="1" applyFont="1" applyFill="1" applyBorder="1" applyAlignment="1">
      <alignment vertical="center" shrinkToFit="1"/>
    </xf>
    <xf numFmtId="0" fontId="30" fillId="2" borderId="171" xfId="0" applyFont="1" applyFill="1" applyBorder="1" applyAlignment="1">
      <alignment horizontal="center" vertical="center" wrapText="1"/>
    </xf>
    <xf numFmtId="38" fontId="32" fillId="2" borderId="45" xfId="1" applyFont="1" applyFill="1" applyBorder="1" applyAlignment="1">
      <alignment vertical="center" shrinkToFit="1"/>
    </xf>
    <xf numFmtId="38" fontId="32" fillId="2" borderId="101" xfId="1" applyFont="1" applyFill="1" applyBorder="1" applyAlignment="1">
      <alignment vertical="center" shrinkToFit="1"/>
    </xf>
    <xf numFmtId="38" fontId="19" fillId="2" borderId="14" xfId="1" applyFont="1" applyFill="1" applyBorder="1" applyAlignment="1">
      <alignment vertical="center" shrinkToFit="1"/>
    </xf>
    <xf numFmtId="38" fontId="19" fillId="2" borderId="33" xfId="1" applyFont="1" applyFill="1" applyBorder="1" applyAlignment="1">
      <alignment vertical="center" shrinkToFit="1"/>
    </xf>
    <xf numFmtId="0" fontId="30" fillId="2" borderId="172" xfId="0" applyFont="1" applyFill="1" applyBorder="1" applyAlignment="1">
      <alignment horizontal="center" vertical="center" wrapText="1"/>
    </xf>
    <xf numFmtId="38" fontId="32" fillId="2" borderId="16" xfId="1" applyFont="1" applyFill="1" applyBorder="1" applyAlignment="1">
      <alignment vertical="center" shrinkToFit="1"/>
    </xf>
    <xf numFmtId="38" fontId="32" fillId="2" borderId="37" xfId="1" applyFont="1" applyFill="1" applyBorder="1" applyAlignment="1">
      <alignment vertical="center" shrinkToFit="1"/>
    </xf>
    <xf numFmtId="38" fontId="25" fillId="0" borderId="0" xfId="1" applyFont="1" applyFill="1" applyBorder="1" applyAlignment="1">
      <alignment vertical="center" shrinkToFit="1"/>
    </xf>
    <xf numFmtId="38" fontId="25" fillId="0" borderId="8" xfId="1" applyFont="1" applyFill="1" applyBorder="1" applyAlignment="1">
      <alignment vertical="center" shrinkToFit="1"/>
    </xf>
    <xf numFmtId="38" fontId="43" fillId="2" borderId="114" xfId="1" applyFont="1" applyFill="1" applyBorder="1" applyAlignment="1">
      <alignment vertical="center" shrinkToFit="1"/>
    </xf>
    <xf numFmtId="38" fontId="42" fillId="2" borderId="10" xfId="1" applyFont="1" applyFill="1" applyBorder="1" applyAlignment="1">
      <alignment vertical="center" shrinkToFit="1"/>
    </xf>
    <xf numFmtId="38" fontId="46" fillId="2" borderId="46" xfId="1" applyFont="1" applyFill="1" applyBorder="1" applyAlignment="1">
      <alignment vertical="center" shrinkToFit="1"/>
    </xf>
    <xf numFmtId="38" fontId="46" fillId="2" borderId="47" xfId="1" applyFont="1" applyFill="1" applyBorder="1" applyAlignment="1">
      <alignment vertical="center" shrinkToFit="1"/>
    </xf>
    <xf numFmtId="38" fontId="46" fillId="2" borderId="11" xfId="1" applyFont="1" applyFill="1" applyBorder="1" applyAlignment="1">
      <alignment vertical="center" shrinkToFit="1"/>
    </xf>
    <xf numFmtId="38" fontId="43" fillId="2" borderId="146" xfId="1" applyFont="1" applyFill="1" applyBorder="1" applyAlignment="1">
      <alignment vertical="center" shrinkToFit="1"/>
    </xf>
    <xf numFmtId="38" fontId="43" fillId="2" borderId="26" xfId="1" applyFont="1" applyFill="1" applyBorder="1" applyAlignment="1">
      <alignment vertical="center" shrinkToFit="1"/>
    </xf>
    <xf numFmtId="38" fontId="46" fillId="2" borderId="44" xfId="1" applyFont="1" applyFill="1" applyBorder="1" applyAlignment="1">
      <alignment vertical="center" shrinkToFit="1"/>
    </xf>
    <xf numFmtId="38" fontId="43" fillId="2" borderId="138" xfId="1" applyFont="1" applyFill="1" applyBorder="1" applyAlignment="1">
      <alignment vertical="center" shrinkToFit="1"/>
    </xf>
    <xf numFmtId="38" fontId="43" fillId="2" borderId="10" xfId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38" fontId="10" fillId="2" borderId="83" xfId="0" applyNumberFormat="1" applyFont="1" applyFill="1" applyBorder="1" applyAlignment="1">
      <alignment vertical="center" shrinkToFit="1"/>
    </xf>
    <xf numFmtId="38" fontId="25" fillId="2" borderId="12" xfId="1" applyFont="1" applyFill="1" applyBorder="1" applyAlignment="1">
      <alignment vertical="center" shrinkToFit="1"/>
    </xf>
    <xf numFmtId="38" fontId="25" fillId="2" borderId="28" xfId="1" applyFont="1" applyFill="1" applyBorder="1" applyAlignment="1">
      <alignment vertical="center" shrinkToFit="1"/>
    </xf>
    <xf numFmtId="38" fontId="25" fillId="2" borderId="76" xfId="1" applyFont="1" applyFill="1" applyBorder="1" applyAlignment="1">
      <alignment vertical="center" shrinkToFit="1"/>
    </xf>
    <xf numFmtId="177" fontId="36" fillId="2" borderId="173" xfId="1" applyNumberFormat="1" applyFont="1" applyFill="1" applyBorder="1" applyAlignment="1">
      <alignment horizontal="right" vertical="center" shrinkToFit="1"/>
    </xf>
    <xf numFmtId="38" fontId="43" fillId="2" borderId="163" xfId="1" applyFont="1" applyFill="1" applyBorder="1" applyAlignment="1">
      <alignment vertical="center" shrinkToFit="1"/>
    </xf>
    <xf numFmtId="38" fontId="43" fillId="2" borderId="157" xfId="1" applyFont="1" applyFill="1" applyBorder="1" applyAlignment="1">
      <alignment vertical="center" shrinkToFit="1"/>
    </xf>
    <xf numFmtId="0" fontId="30" fillId="0" borderId="46" xfId="0" applyFont="1" applyFill="1" applyBorder="1" applyAlignment="1">
      <alignment horizontal="center" vertical="center" wrapText="1"/>
    </xf>
    <xf numFmtId="0" fontId="19" fillId="0" borderId="128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left" vertical="center" shrinkToFit="1"/>
    </xf>
    <xf numFmtId="0" fontId="30" fillId="0" borderId="47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left" vertical="center" shrinkToFit="1"/>
    </xf>
    <xf numFmtId="0" fontId="20" fillId="0" borderId="46" xfId="0" applyFont="1" applyFill="1" applyBorder="1" applyAlignment="1">
      <alignment horizontal="left" vertical="center" shrinkToFit="1"/>
    </xf>
    <xf numFmtId="0" fontId="26" fillId="0" borderId="45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wrapText="1" shrinkToFit="1"/>
    </xf>
    <xf numFmtId="0" fontId="21" fillId="0" borderId="65" xfId="0" applyFont="1" applyFill="1" applyBorder="1" applyAlignment="1">
      <alignment horizontal="center" vertical="center" shrinkToFit="1"/>
    </xf>
    <xf numFmtId="0" fontId="39" fillId="0" borderId="54" xfId="0" applyFont="1" applyFill="1" applyBorder="1" applyAlignment="1">
      <alignment vertical="center" shrinkToFit="1"/>
    </xf>
    <xf numFmtId="0" fontId="20" fillId="0" borderId="45" xfId="0" applyFont="1" applyFill="1" applyBorder="1" applyAlignment="1">
      <alignment horizontal="center" vertical="center" shrinkToFit="1"/>
    </xf>
    <xf numFmtId="177" fontId="20" fillId="0" borderId="45" xfId="1" applyNumberFormat="1" applyFont="1" applyFill="1" applyBorder="1" applyAlignment="1">
      <alignment horizontal="right" vertical="center" shrinkToFit="1"/>
    </xf>
    <xf numFmtId="177" fontId="20" fillId="0" borderId="66" xfId="1" applyNumberFormat="1" applyFont="1" applyFill="1" applyBorder="1" applyAlignment="1">
      <alignment horizontal="right" vertical="center" shrinkToFit="1"/>
    </xf>
    <xf numFmtId="0" fontId="20" fillId="0" borderId="44" xfId="0" applyFont="1" applyFill="1" applyBorder="1" applyAlignment="1">
      <alignment horizontal="left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shrinkToFit="1"/>
    </xf>
    <xf numFmtId="0" fontId="39" fillId="0" borderId="51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horizontal="center" vertical="center" shrinkToFit="1"/>
    </xf>
    <xf numFmtId="177" fontId="20" fillId="0" borderId="15" xfId="1" applyNumberFormat="1" applyFont="1" applyFill="1" applyBorder="1" applyAlignment="1">
      <alignment horizontal="right" vertical="center" shrinkToFit="1"/>
    </xf>
    <xf numFmtId="177" fontId="20" fillId="0" borderId="20" xfId="1" applyNumberFormat="1" applyFont="1" applyFill="1" applyBorder="1" applyAlignment="1">
      <alignment horizontal="right" vertical="center" shrinkToFit="1"/>
    </xf>
    <xf numFmtId="0" fontId="20" fillId="0" borderId="47" xfId="0" applyFont="1" applyFill="1" applyBorder="1" applyAlignment="1">
      <alignment horizontal="left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wrapText="1" shrinkToFit="1"/>
    </xf>
    <xf numFmtId="0" fontId="21" fillId="0" borderId="57" xfId="0" applyFont="1" applyFill="1" applyBorder="1" applyAlignment="1">
      <alignment horizontal="center" vertical="center" shrinkToFit="1"/>
    </xf>
    <xf numFmtId="0" fontId="39" fillId="0" borderId="52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horizontal="center" vertical="center" shrinkToFit="1"/>
    </xf>
    <xf numFmtId="177" fontId="20" fillId="0" borderId="16" xfId="1" applyNumberFormat="1" applyFont="1" applyFill="1" applyBorder="1" applyAlignment="1">
      <alignment horizontal="right" vertical="center" shrinkToFit="1"/>
    </xf>
    <xf numFmtId="177" fontId="20" fillId="0" borderId="58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30" fillId="0" borderId="82" xfId="0" applyFont="1" applyFill="1" applyBorder="1" applyAlignment="1">
      <alignment horizontal="center" vertical="center" shrinkToFit="1"/>
    </xf>
    <xf numFmtId="0" fontId="19" fillId="0" borderId="126" xfId="0" applyFont="1" applyFill="1" applyBorder="1" applyAlignment="1">
      <alignment horizontal="left" vertical="center" shrinkToFit="1"/>
    </xf>
    <xf numFmtId="0" fontId="19" fillId="0" borderId="78" xfId="0" applyFont="1" applyFill="1" applyBorder="1" applyAlignment="1">
      <alignment horizontal="left" vertical="center" shrinkToFit="1"/>
    </xf>
    <xf numFmtId="0" fontId="19" fillId="0" borderId="83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wrapText="1" shrinkToFit="1"/>
    </xf>
    <xf numFmtId="0" fontId="21" fillId="0" borderId="56" xfId="0" applyFont="1" applyFill="1" applyBorder="1" applyAlignment="1">
      <alignment horizontal="center" vertical="center" shrinkToFit="1"/>
    </xf>
    <xf numFmtId="0" fontId="39" fillId="0" borderId="50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177" fontId="20" fillId="0" borderId="14" xfId="1" applyNumberFormat="1" applyFont="1" applyFill="1" applyBorder="1" applyAlignment="1">
      <alignment horizontal="right" vertical="center" shrinkToFit="1"/>
    </xf>
    <xf numFmtId="0" fontId="36" fillId="0" borderId="41" xfId="1" applyNumberFormat="1" applyFont="1" applyFill="1" applyBorder="1" applyAlignment="1">
      <alignment horizontal="right" vertical="center" shrinkToFit="1"/>
    </xf>
    <xf numFmtId="38" fontId="42" fillId="0" borderId="27" xfId="1" applyFont="1" applyFill="1" applyBorder="1" applyAlignment="1">
      <alignment vertical="center" shrinkToFit="1"/>
    </xf>
    <xf numFmtId="38" fontId="42" fillId="0" borderId="19" xfId="1" applyFont="1" applyFill="1" applyBorder="1" applyAlignment="1">
      <alignment vertical="center" shrinkToFit="1"/>
    </xf>
    <xf numFmtId="0" fontId="30" fillId="0" borderId="44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left" vertical="center" shrinkToFit="1"/>
    </xf>
    <xf numFmtId="0" fontId="36" fillId="0" borderId="39" xfId="1" applyNumberFormat="1" applyFont="1" applyFill="1" applyBorder="1" applyAlignment="1">
      <alignment horizontal="right" vertical="center" shrinkToFit="1"/>
    </xf>
    <xf numFmtId="38" fontId="42" fillId="0" borderId="20" xfId="1" applyFont="1" applyFill="1" applyBorder="1" applyAlignment="1">
      <alignment vertical="center" shrinkToFit="1"/>
    </xf>
    <xf numFmtId="0" fontId="30" fillId="0" borderId="88" xfId="0" applyFont="1" applyFill="1" applyBorder="1" applyAlignment="1">
      <alignment horizontal="center" vertical="center" shrinkToFit="1"/>
    </xf>
    <xf numFmtId="0" fontId="19" fillId="0" borderId="127" xfId="0" applyFont="1" applyFill="1" applyBorder="1" applyAlignment="1">
      <alignment horizontal="left" vertical="center" shrinkToFit="1"/>
    </xf>
    <xf numFmtId="0" fontId="19" fillId="0" borderId="53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 horizontal="left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wrapText="1" shrinkToFit="1"/>
    </xf>
    <xf numFmtId="0" fontId="21" fillId="0" borderId="89" xfId="0" applyFont="1" applyFill="1" applyBorder="1" applyAlignment="1">
      <alignment horizontal="center" vertical="center" shrinkToFit="1"/>
    </xf>
    <xf numFmtId="0" fontId="39" fillId="0" borderId="53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horizontal="center" vertical="center" shrinkToFit="1"/>
    </xf>
    <xf numFmtId="177" fontId="20" fillId="0" borderId="17" xfId="1" applyNumberFormat="1" applyFont="1" applyFill="1" applyBorder="1" applyAlignment="1">
      <alignment horizontal="right" vertical="center" shrinkToFit="1"/>
    </xf>
    <xf numFmtId="0" fontId="36" fillId="0" borderId="42" xfId="1" applyNumberFormat="1" applyFont="1" applyFill="1" applyBorder="1" applyAlignment="1">
      <alignment horizontal="right" vertical="center" shrinkToFit="1"/>
    </xf>
    <xf numFmtId="38" fontId="42" fillId="0" borderId="90" xfId="1" applyFont="1" applyFill="1" applyBorder="1" applyAlignment="1">
      <alignment vertical="center" shrinkToFit="1"/>
    </xf>
    <xf numFmtId="0" fontId="30" fillId="0" borderId="46" xfId="0" applyFont="1" applyFill="1" applyBorder="1" applyAlignment="1">
      <alignment horizontal="center" vertical="center" shrinkToFit="1"/>
    </xf>
    <xf numFmtId="0" fontId="19" fillId="0" borderId="54" xfId="0" applyFont="1" applyFill="1" applyBorder="1" applyAlignment="1">
      <alignment horizontal="left" vertical="center" shrinkToFit="1"/>
    </xf>
    <xf numFmtId="0" fontId="19" fillId="0" borderId="45" xfId="0" applyFont="1" applyFill="1" applyBorder="1" applyAlignment="1">
      <alignment horizontal="left" vertical="center" shrinkToFit="1"/>
    </xf>
    <xf numFmtId="177" fontId="20" fillId="0" borderId="91" xfId="1" applyNumberFormat="1" applyFont="1" applyFill="1" applyBorder="1" applyAlignment="1">
      <alignment horizontal="right" vertical="center" shrinkToFit="1"/>
    </xf>
    <xf numFmtId="38" fontId="42" fillId="0" borderId="174" xfId="1" applyFont="1" applyFill="1" applyBorder="1" applyAlignment="1">
      <alignment vertical="center" shrinkToFit="1"/>
    </xf>
    <xf numFmtId="38" fontId="42" fillId="0" borderId="66" xfId="1" applyFont="1" applyFill="1" applyBorder="1" applyAlignment="1">
      <alignment vertical="center" shrinkToFit="1"/>
    </xf>
    <xf numFmtId="177" fontId="20" fillId="0" borderId="28" xfId="1" applyNumberFormat="1" applyFont="1" applyFill="1" applyBorder="1" applyAlignment="1">
      <alignment horizontal="right" vertical="center" shrinkToFit="1"/>
    </xf>
    <xf numFmtId="38" fontId="42" fillId="0" borderId="44" xfId="1" applyFont="1" applyFill="1" applyBorder="1" applyAlignment="1">
      <alignment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left" vertical="center" shrinkToFit="1"/>
    </xf>
    <xf numFmtId="0" fontId="19" fillId="0" borderId="16" xfId="0" applyFont="1" applyFill="1" applyBorder="1" applyAlignment="1">
      <alignment horizontal="left" vertical="center" shrinkToFit="1"/>
    </xf>
    <xf numFmtId="177" fontId="20" fillId="0" borderId="29" xfId="1" applyNumberFormat="1" applyFont="1" applyFill="1" applyBorder="1" applyAlignment="1">
      <alignment horizontal="right" vertical="center" shrinkToFit="1"/>
    </xf>
    <xf numFmtId="38" fontId="42" fillId="0" borderId="58" xfId="1" applyFont="1" applyFill="1" applyBorder="1" applyAlignment="1">
      <alignment vertical="center" shrinkToFit="1"/>
    </xf>
    <xf numFmtId="0" fontId="30" fillId="0" borderId="27" xfId="0" applyFont="1" applyFill="1" applyBorder="1" applyAlignment="1">
      <alignment horizontal="center" vertical="center" shrinkToFit="1"/>
    </xf>
    <xf numFmtId="0" fontId="19" fillId="0" borderId="116" xfId="0" applyFont="1" applyFill="1" applyBorder="1" applyAlignment="1">
      <alignment horizontal="left" vertical="center" shrinkToFit="1"/>
    </xf>
    <xf numFmtId="0" fontId="19" fillId="0" borderId="50" xfId="0" applyFont="1" applyFill="1" applyBorder="1" applyAlignment="1">
      <alignment horizontal="lef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7" fontId="20" fillId="0" borderId="35" xfId="1" applyNumberFormat="1" applyFont="1" applyFill="1" applyBorder="1" applyAlignment="1">
      <alignment horizontal="right" vertical="center" shrinkToFit="1"/>
    </xf>
    <xf numFmtId="38" fontId="42" fillId="0" borderId="47" xfId="1" applyFont="1" applyFill="1" applyBorder="1" applyAlignment="1">
      <alignment vertical="center" shrinkToFit="1"/>
    </xf>
    <xf numFmtId="0" fontId="22" fillId="0" borderId="45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wrapText="1" shrinkToFit="1"/>
    </xf>
    <xf numFmtId="0" fontId="40" fillId="0" borderId="54" xfId="0" applyFont="1" applyFill="1" applyBorder="1" applyAlignment="1">
      <alignment vertical="center" shrinkToFit="1"/>
    </xf>
    <xf numFmtId="0" fontId="32" fillId="0" borderId="45" xfId="0" applyFont="1" applyFill="1" applyBorder="1" applyAlignment="1">
      <alignment horizontal="center" vertical="center" shrinkToFit="1"/>
    </xf>
    <xf numFmtId="177" fontId="32" fillId="0" borderId="45" xfId="1" applyNumberFormat="1" applyFont="1" applyFill="1" applyBorder="1" applyAlignment="1">
      <alignment horizontal="right" vertical="center" shrinkToFit="1"/>
    </xf>
    <xf numFmtId="177" fontId="32" fillId="0" borderId="91" xfId="1" applyNumberFormat="1" applyFont="1" applyFill="1" applyBorder="1" applyAlignment="1">
      <alignment horizontal="right" vertical="center" shrinkToFit="1"/>
    </xf>
    <xf numFmtId="38" fontId="43" fillId="0" borderId="66" xfId="1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wrapText="1" shrinkToFit="1"/>
    </xf>
    <xf numFmtId="0" fontId="40" fillId="0" borderId="51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horizontal="center" vertical="center" shrinkToFit="1"/>
    </xf>
    <xf numFmtId="177" fontId="32" fillId="0" borderId="15" xfId="1" applyNumberFormat="1" applyFont="1" applyFill="1" applyBorder="1" applyAlignment="1">
      <alignment horizontal="right" vertical="center" shrinkToFit="1"/>
    </xf>
    <xf numFmtId="177" fontId="32" fillId="0" borderId="28" xfId="1" applyNumberFormat="1" applyFont="1" applyFill="1" applyBorder="1" applyAlignment="1">
      <alignment horizontal="right" vertical="center" shrinkToFit="1"/>
    </xf>
    <xf numFmtId="38" fontId="43" fillId="0" borderId="20" xfId="1" applyFont="1" applyFill="1" applyBorder="1" applyAlignment="1">
      <alignment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40" fillId="0" borderId="52" xfId="0" applyFont="1" applyFill="1" applyBorder="1" applyAlignment="1">
      <alignment vertical="center" shrinkToFit="1"/>
    </xf>
    <xf numFmtId="0" fontId="32" fillId="0" borderId="16" xfId="0" applyFont="1" applyFill="1" applyBorder="1" applyAlignment="1">
      <alignment horizontal="center" vertical="center" shrinkToFit="1"/>
    </xf>
    <xf numFmtId="177" fontId="32" fillId="0" borderId="16" xfId="1" applyNumberFormat="1" applyFont="1" applyFill="1" applyBorder="1" applyAlignment="1">
      <alignment horizontal="right" vertical="center" shrinkToFit="1"/>
    </xf>
    <xf numFmtId="177" fontId="32" fillId="0" borderId="29" xfId="1" applyNumberFormat="1" applyFont="1" applyFill="1" applyBorder="1" applyAlignment="1">
      <alignment horizontal="right" vertical="center" shrinkToFit="1"/>
    </xf>
    <xf numFmtId="38" fontId="43" fillId="0" borderId="58" xfId="1" applyFont="1" applyFill="1" applyBorder="1" applyAlignment="1">
      <alignment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wrapText="1" shrinkToFit="1"/>
    </xf>
    <xf numFmtId="0" fontId="40" fillId="0" borderId="50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horizontal="center" vertical="center" shrinkToFit="1"/>
    </xf>
    <xf numFmtId="177" fontId="32" fillId="0" borderId="14" xfId="1" applyNumberFormat="1" applyFont="1" applyFill="1" applyBorder="1" applyAlignment="1">
      <alignment horizontal="right" vertical="center" shrinkToFit="1"/>
    </xf>
    <xf numFmtId="177" fontId="32" fillId="0" borderId="32" xfId="1" applyNumberFormat="1" applyFont="1" applyFill="1" applyBorder="1" applyAlignment="1">
      <alignment horizontal="right" vertical="center" shrinkToFit="1"/>
    </xf>
    <xf numFmtId="38" fontId="43" fillId="0" borderId="19" xfId="1" applyFont="1" applyFill="1" applyBorder="1" applyAlignment="1">
      <alignment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40" fillId="0" borderId="53" xfId="0" applyFont="1" applyFill="1" applyBorder="1" applyAlignment="1">
      <alignment vertical="center" wrapText="1" shrinkToFit="1"/>
    </xf>
    <xf numFmtId="0" fontId="32" fillId="0" borderId="17" xfId="0" applyFont="1" applyFill="1" applyBorder="1" applyAlignment="1">
      <alignment horizontal="center" vertical="center" shrinkToFit="1"/>
    </xf>
    <xf numFmtId="177" fontId="32" fillId="0" borderId="17" xfId="1" applyNumberFormat="1" applyFont="1" applyFill="1" applyBorder="1" applyAlignment="1">
      <alignment horizontal="right" vertical="center" shrinkToFit="1"/>
    </xf>
    <xf numFmtId="177" fontId="32" fillId="0" borderId="35" xfId="1" applyNumberFormat="1" applyFont="1" applyFill="1" applyBorder="1" applyAlignment="1">
      <alignment horizontal="right" vertical="center" shrinkToFit="1"/>
    </xf>
    <xf numFmtId="38" fontId="43" fillId="0" borderId="90" xfId="1" applyFont="1" applyFill="1" applyBorder="1" applyAlignment="1">
      <alignment vertical="center" shrinkToFit="1"/>
    </xf>
    <xf numFmtId="38" fontId="42" fillId="0" borderId="88" xfId="1" applyFont="1" applyFill="1" applyBorder="1" applyAlignment="1">
      <alignment vertical="center" shrinkToFit="1"/>
    </xf>
    <xf numFmtId="38" fontId="43" fillId="0" borderId="38" xfId="1" applyFont="1" applyFill="1" applyBorder="1" applyAlignment="1">
      <alignment vertical="center" shrinkToFit="1"/>
    </xf>
    <xf numFmtId="0" fontId="30" fillId="0" borderId="114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left" vertical="center" shrinkToFit="1"/>
    </xf>
    <xf numFmtId="0" fontId="19" fillId="0" borderId="61" xfId="0" applyFont="1" applyFill="1" applyBorder="1" applyAlignment="1">
      <alignment horizontal="left" vertical="center" shrinkToFit="1"/>
    </xf>
    <xf numFmtId="0" fontId="19" fillId="0" borderId="59" xfId="0" applyFont="1" applyFill="1" applyBorder="1" applyAlignment="1">
      <alignment horizontal="left" vertical="center" shrinkToFit="1"/>
    </xf>
    <xf numFmtId="0" fontId="19" fillId="0" borderId="60" xfId="0" applyFont="1" applyFill="1" applyBorder="1" applyAlignment="1">
      <alignment horizontal="left" vertical="center" shrinkToFit="1"/>
    </xf>
    <xf numFmtId="0" fontId="19" fillId="0" borderId="114" xfId="0" applyFont="1" applyFill="1" applyBorder="1" applyAlignment="1">
      <alignment horizontal="left" vertical="center" shrinkToFit="1"/>
    </xf>
    <xf numFmtId="0" fontId="22" fillId="0" borderId="117" xfId="0" applyFont="1" applyFill="1" applyBorder="1" applyAlignment="1">
      <alignment horizontal="center" vertical="center" shrinkToFit="1"/>
    </xf>
    <xf numFmtId="0" fontId="21" fillId="0" borderId="117" xfId="0" applyFont="1" applyFill="1" applyBorder="1" applyAlignment="1">
      <alignment horizontal="center" vertical="center" wrapText="1" shrinkToFit="1"/>
    </xf>
    <xf numFmtId="0" fontId="21" fillId="0" borderId="118" xfId="0" applyFont="1" applyFill="1" applyBorder="1" applyAlignment="1">
      <alignment horizontal="center" vertical="center" shrinkToFit="1"/>
    </xf>
    <xf numFmtId="0" fontId="40" fillId="0" borderId="119" xfId="0" applyFont="1" applyFill="1" applyBorder="1" applyAlignment="1">
      <alignment vertical="center" shrinkToFit="1"/>
    </xf>
    <xf numFmtId="0" fontId="32" fillId="0" borderId="117" xfId="0" applyFont="1" applyFill="1" applyBorder="1" applyAlignment="1">
      <alignment horizontal="center" vertical="center" shrinkToFit="1"/>
    </xf>
    <xf numFmtId="177" fontId="32" fillId="0" borderId="117" xfId="1" applyNumberFormat="1" applyFont="1" applyFill="1" applyBorder="1" applyAlignment="1">
      <alignment horizontal="right" vertical="center" shrinkToFit="1"/>
    </xf>
    <xf numFmtId="177" fontId="32" fillId="0" borderId="120" xfId="1" applyNumberFormat="1" applyFont="1" applyFill="1" applyBorder="1" applyAlignment="1">
      <alignment horizontal="right" vertical="center" shrinkToFit="1"/>
    </xf>
    <xf numFmtId="38" fontId="43" fillId="0" borderId="27" xfId="1" applyFont="1" applyFill="1" applyBorder="1" applyAlignment="1">
      <alignment vertical="center" shrinkToFit="1"/>
    </xf>
    <xf numFmtId="38" fontId="43" fillId="0" borderId="121" xfId="1" applyFont="1" applyFill="1" applyBorder="1" applyAlignment="1">
      <alignment vertical="center" shrinkToFit="1"/>
    </xf>
    <xf numFmtId="0" fontId="19" fillId="0" borderId="56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center" vertical="center" wrapText="1" shrinkToFit="1"/>
    </xf>
    <xf numFmtId="0" fontId="31" fillId="0" borderId="56" xfId="0" applyFont="1" applyFill="1" applyBorder="1" applyAlignment="1">
      <alignment horizontal="center" vertical="center" shrinkToFit="1"/>
    </xf>
    <xf numFmtId="0" fontId="41" fillId="0" borderId="50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177" fontId="19" fillId="0" borderId="14" xfId="1" applyNumberFormat="1" applyFont="1" applyFill="1" applyBorder="1" applyAlignment="1">
      <alignment horizontal="right" vertical="center" shrinkToFit="1"/>
    </xf>
    <xf numFmtId="177" fontId="19" fillId="0" borderId="32" xfId="1" applyNumberFormat="1" applyFont="1" applyFill="1" applyBorder="1" applyAlignment="1">
      <alignment horizontal="right" vertical="center" shrinkToFit="1"/>
    </xf>
    <xf numFmtId="38" fontId="43" fillId="0" borderId="46" xfId="1" applyFont="1" applyFill="1" applyBorder="1" applyAlignment="1">
      <alignment vertical="center" shrinkToFit="1"/>
    </xf>
    <xf numFmtId="0" fontId="30" fillId="0" borderId="38" xfId="0" applyFont="1" applyFill="1" applyBorder="1" applyAlignment="1">
      <alignment horizontal="center" vertical="center" shrinkToFit="1"/>
    </xf>
    <xf numFmtId="0" fontId="19" fillId="0" borderId="70" xfId="0" applyFont="1" applyFill="1" applyBorder="1" applyAlignment="1">
      <alignment horizontal="left" vertical="center" shrinkToFit="1"/>
    </xf>
    <xf numFmtId="0" fontId="19" fillId="0" borderId="13" xfId="0" applyFont="1" applyFill="1" applyBorder="1" applyAlignment="1">
      <alignment horizontal="left" vertical="center" shrinkToFit="1"/>
    </xf>
    <xf numFmtId="0" fontId="19" fillId="0" borderId="38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center" vertical="center" shrinkToFit="1"/>
    </xf>
    <xf numFmtId="0" fontId="41" fillId="0" borderId="55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177" fontId="19" fillId="0" borderId="22" xfId="1" applyNumberFormat="1" applyFont="1" applyFill="1" applyBorder="1" applyAlignment="1">
      <alignment horizontal="right" vertical="center" shrinkToFit="1"/>
    </xf>
    <xf numFmtId="177" fontId="19" fillId="0" borderId="86" xfId="1" applyNumberFormat="1" applyFont="1" applyFill="1" applyBorder="1" applyAlignment="1">
      <alignment horizontal="right" vertical="center" shrinkToFit="1"/>
    </xf>
    <xf numFmtId="38" fontId="43" fillId="0" borderId="87" xfId="1" applyFont="1" applyFill="1" applyBorder="1" applyAlignment="1">
      <alignment vertical="center" shrinkToFit="1"/>
    </xf>
    <xf numFmtId="0" fontId="30" fillId="0" borderId="105" xfId="0" applyFont="1" applyFill="1" applyBorder="1" applyAlignment="1">
      <alignment horizontal="center" vertical="center" shrinkToFit="1"/>
    </xf>
    <xf numFmtId="0" fontId="19" fillId="0" borderId="98" xfId="0" applyFont="1" applyFill="1" applyBorder="1" applyAlignment="1">
      <alignment horizontal="left" vertical="center" shrinkToFit="1"/>
    </xf>
    <xf numFmtId="0" fontId="19" fillId="0" borderId="96" xfId="0" applyFont="1" applyFill="1" applyBorder="1" applyAlignment="1">
      <alignment horizontal="left" vertical="center" shrinkToFit="1"/>
    </xf>
    <xf numFmtId="0" fontId="19" fillId="0" borderId="106" xfId="0" applyFont="1" applyFill="1" applyBorder="1" applyAlignment="1">
      <alignment horizontal="left" vertical="center" shrinkToFit="1"/>
    </xf>
    <xf numFmtId="0" fontId="19" fillId="0" borderId="95" xfId="0" applyFont="1" applyFill="1" applyBorder="1" applyAlignment="1">
      <alignment horizontal="left" vertical="center" shrinkToFit="1"/>
    </xf>
    <xf numFmtId="0" fontId="19" fillId="0" borderId="105" xfId="0" applyFont="1" applyFill="1" applyBorder="1" applyAlignment="1">
      <alignment horizontal="left" vertical="center" shrinkToFit="1"/>
    </xf>
    <xf numFmtId="0" fontId="19" fillId="0" borderId="95" xfId="0" applyFont="1" applyFill="1" applyBorder="1" applyAlignment="1">
      <alignment vertical="center" shrinkToFit="1"/>
    </xf>
    <xf numFmtId="0" fontId="19" fillId="0" borderId="97" xfId="0" applyFont="1" applyFill="1" applyBorder="1" applyAlignment="1">
      <alignment horizontal="center" vertical="center" wrapText="1" shrinkToFit="1"/>
    </xf>
    <xf numFmtId="0" fontId="19" fillId="0" borderId="97" xfId="0" applyFont="1" applyFill="1" applyBorder="1" applyAlignment="1">
      <alignment vertical="center" shrinkToFit="1"/>
    </xf>
    <xf numFmtId="38" fontId="43" fillId="0" borderId="105" xfId="1" applyFont="1" applyFill="1" applyBorder="1" applyAlignment="1">
      <alignment vertical="center" shrinkToFit="1"/>
    </xf>
    <xf numFmtId="38" fontId="43" fillId="0" borderId="107" xfId="1" applyFont="1" applyFill="1" applyBorder="1" applyAlignment="1">
      <alignment vertical="center" shrinkToFit="1"/>
    </xf>
    <xf numFmtId="177" fontId="36" fillId="0" borderId="41" xfId="1" applyNumberFormat="1" applyFont="1" applyFill="1" applyBorder="1" applyAlignment="1">
      <alignment horizontal="right" vertical="center" shrinkToFit="1"/>
    </xf>
    <xf numFmtId="177" fontId="36" fillId="0" borderId="39" xfId="1" applyNumberFormat="1" applyFont="1" applyFill="1" applyBorder="1" applyAlignment="1">
      <alignment horizontal="right" vertical="center" shrinkToFit="1"/>
    </xf>
    <xf numFmtId="177" fontId="36" fillId="0" borderId="42" xfId="1" applyNumberFormat="1" applyFont="1" applyFill="1" applyBorder="1" applyAlignment="1">
      <alignment horizontal="right" vertical="center" shrinkToFit="1"/>
    </xf>
    <xf numFmtId="38" fontId="42" fillId="0" borderId="11" xfId="1" applyFont="1" applyFill="1" applyBorder="1" applyAlignment="1">
      <alignment vertical="center" shrinkToFit="1"/>
    </xf>
    <xf numFmtId="38" fontId="42" fillId="0" borderId="46" xfId="1" applyFont="1" applyFill="1" applyBorder="1" applyAlignment="1">
      <alignment vertical="center" shrinkToFit="1"/>
    </xf>
    <xf numFmtId="38" fontId="42" fillId="0" borderId="146" xfId="1" applyFont="1" applyFill="1" applyBorder="1" applyAlignment="1">
      <alignment vertical="center" shrinkToFit="1"/>
    </xf>
    <xf numFmtId="0" fontId="30" fillId="0" borderId="27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177" fontId="32" fillId="0" borderId="33" xfId="1" applyNumberFormat="1" applyFont="1" applyFill="1" applyBorder="1" applyAlignment="1">
      <alignment horizontal="right" vertical="center" shrinkToFit="1"/>
    </xf>
    <xf numFmtId="0" fontId="33" fillId="0" borderId="51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177" fontId="32" fillId="0" borderId="30" xfId="1" applyNumberFormat="1" applyFont="1" applyFill="1" applyBorder="1" applyAlignment="1">
      <alignment horizontal="right" vertical="center" shrinkToFit="1"/>
    </xf>
    <xf numFmtId="0" fontId="30" fillId="0" borderId="88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40" fillId="0" borderId="53" xfId="0" applyFont="1" applyFill="1" applyBorder="1" applyAlignment="1">
      <alignment vertical="center" shrinkToFit="1"/>
    </xf>
    <xf numFmtId="177" fontId="32" fillId="0" borderId="100" xfId="1" applyNumberFormat="1" applyFont="1" applyFill="1" applyBorder="1" applyAlignment="1">
      <alignment horizontal="right" vertical="center" shrinkToFit="1"/>
    </xf>
    <xf numFmtId="0" fontId="33" fillId="0" borderId="54" xfId="0" applyFont="1" applyFill="1" applyBorder="1" applyAlignment="1">
      <alignment horizontal="center" vertical="center" shrinkToFit="1"/>
    </xf>
    <xf numFmtId="0" fontId="33" fillId="0" borderId="45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177" fontId="32" fillId="0" borderId="101" xfId="1" applyNumberFormat="1" applyFont="1" applyFill="1" applyBorder="1" applyAlignment="1">
      <alignment horizontal="right" vertical="center" shrinkToFit="1"/>
    </xf>
    <xf numFmtId="0" fontId="33" fillId="0" borderId="52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177" fontId="32" fillId="0" borderId="37" xfId="1" applyNumberFormat="1" applyFont="1" applyFill="1" applyBorder="1" applyAlignment="1">
      <alignment horizontal="right" vertical="center" shrinkToFit="1"/>
    </xf>
    <xf numFmtId="0" fontId="30" fillId="0" borderId="8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shrinkToFit="1"/>
    </xf>
    <xf numFmtId="0" fontId="19" fillId="0" borderId="82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wrapText="1" shrinkToFit="1"/>
    </xf>
    <xf numFmtId="0" fontId="21" fillId="0" borderId="77" xfId="0" applyFont="1" applyFill="1" applyBorder="1" applyAlignment="1">
      <alignment horizontal="center" vertical="center" shrinkToFit="1"/>
    </xf>
    <xf numFmtId="0" fontId="39" fillId="0" borderId="78" xfId="0" applyFont="1" applyFill="1" applyBorder="1" applyAlignment="1">
      <alignment vertical="center" shrinkToFit="1"/>
    </xf>
    <xf numFmtId="0" fontId="20" fillId="0" borderId="83" xfId="0" applyFont="1" applyFill="1" applyBorder="1" applyAlignment="1">
      <alignment horizontal="center" vertical="center" shrinkToFit="1"/>
    </xf>
    <xf numFmtId="177" fontId="20" fillId="0" borderId="83" xfId="1" applyNumberFormat="1" applyFont="1" applyFill="1" applyBorder="1" applyAlignment="1">
      <alignment horizontal="right" vertical="center" shrinkToFit="1"/>
    </xf>
    <xf numFmtId="177" fontId="36" fillId="0" borderId="40" xfId="1" applyNumberFormat="1" applyFont="1" applyFill="1" applyBorder="1" applyAlignment="1">
      <alignment horizontal="right" vertical="center" shrinkToFit="1"/>
    </xf>
    <xf numFmtId="38" fontId="42" fillId="0" borderId="84" xfId="1" applyFont="1" applyFill="1" applyBorder="1" applyAlignment="1">
      <alignment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33" fillId="0" borderId="89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30" fillId="0" borderId="63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left" vertical="center" shrinkToFit="1"/>
    </xf>
    <xf numFmtId="0" fontId="33" fillId="0" borderId="61" xfId="0" applyFont="1" applyFill="1" applyBorder="1" applyAlignment="1">
      <alignment horizontal="center" vertical="center" shrinkToFit="1"/>
    </xf>
    <xf numFmtId="0" fontId="33" fillId="0" borderId="59" xfId="0" applyFont="1" applyFill="1" applyBorder="1" applyAlignment="1">
      <alignment horizontal="center" vertical="center" shrinkToFit="1"/>
    </xf>
    <xf numFmtId="0" fontId="33" fillId="0" borderId="60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wrapText="1" shrinkToFit="1"/>
    </xf>
    <xf numFmtId="0" fontId="21" fillId="0" borderId="60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vertical="center" shrinkToFit="1"/>
    </xf>
    <xf numFmtId="0" fontId="20" fillId="0" borderId="59" xfId="0" applyFont="1" applyFill="1" applyBorder="1" applyAlignment="1">
      <alignment horizontal="center" vertical="center" shrinkToFit="1"/>
    </xf>
    <xf numFmtId="177" fontId="20" fillId="0" borderId="59" xfId="1" applyNumberFormat="1" applyFont="1" applyFill="1" applyBorder="1" applyAlignment="1">
      <alignment horizontal="right" vertical="center" shrinkToFit="1"/>
    </xf>
    <xf numFmtId="177" fontId="20" fillId="0" borderId="102" xfId="1" applyNumberFormat="1" applyFont="1" applyFill="1" applyBorder="1" applyAlignment="1">
      <alignment horizontal="right" vertical="center" shrinkToFit="1"/>
    </xf>
    <xf numFmtId="38" fontId="42" fillId="0" borderId="63" xfId="1" applyFont="1" applyFill="1" applyBorder="1" applyAlignment="1">
      <alignment vertical="center" shrinkToFit="1"/>
    </xf>
    <xf numFmtId="38" fontId="42" fillId="0" borderId="64" xfId="1" applyFont="1" applyFill="1" applyBorder="1" applyAlignment="1">
      <alignment vertical="center" shrinkToFit="1"/>
    </xf>
    <xf numFmtId="0" fontId="33" fillId="0" borderId="5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177" fontId="20" fillId="0" borderId="100" xfId="1" applyNumberFormat="1" applyFont="1" applyFill="1" applyBorder="1" applyAlignment="1">
      <alignment horizontal="right" vertical="center" shrinkToFit="1"/>
    </xf>
    <xf numFmtId="0" fontId="33" fillId="0" borderId="6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177" fontId="20" fillId="0" borderId="101" xfId="1" applyNumberFormat="1" applyFont="1" applyFill="1" applyBorder="1" applyAlignment="1">
      <alignment horizontal="right" vertical="center" shrinkToFit="1"/>
    </xf>
    <xf numFmtId="0" fontId="33" fillId="0" borderId="57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177" fontId="20" fillId="0" borderId="37" xfId="1" applyNumberFormat="1" applyFont="1" applyFill="1" applyBorder="1" applyAlignment="1">
      <alignment horizontal="right" vertical="center" shrinkToFit="1"/>
    </xf>
    <xf numFmtId="0" fontId="40" fillId="0" borderId="5" xfId="0" applyFont="1" applyFill="1" applyBorder="1" applyAlignment="1">
      <alignment vertical="center" shrinkToFi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left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103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wrapText="1" shrinkToFit="1"/>
    </xf>
    <xf numFmtId="0" fontId="21" fillId="0" borderId="103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177" fontId="32" fillId="0" borderId="36" xfId="1" applyNumberFormat="1" applyFont="1" applyFill="1" applyBorder="1" applyAlignment="1">
      <alignment horizontal="right" vertical="center" shrinkToFit="1"/>
    </xf>
    <xf numFmtId="177" fontId="32" fillId="0" borderId="104" xfId="1" applyNumberFormat="1" applyFont="1" applyFill="1" applyBorder="1" applyAlignment="1">
      <alignment horizontal="right" vertical="center" shrinkToFit="1"/>
    </xf>
    <xf numFmtId="38" fontId="43" fillId="0" borderId="8" xfId="1" applyFont="1" applyFill="1" applyBorder="1" applyAlignment="1">
      <alignment vertical="center" shrinkToFit="1"/>
    </xf>
    <xf numFmtId="0" fontId="22" fillId="0" borderId="45" xfId="0" applyFont="1" applyFill="1" applyBorder="1" applyAlignment="1">
      <alignment horizontal="center" vertical="center" wrapText="1" shrinkToFit="1"/>
    </xf>
    <xf numFmtId="0" fontId="31" fillId="0" borderId="65" xfId="0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vertical="center" shrinkToFit="1"/>
    </xf>
    <xf numFmtId="177" fontId="19" fillId="0" borderId="45" xfId="1" applyNumberFormat="1" applyFont="1" applyFill="1" applyBorder="1" applyAlignment="1">
      <alignment horizontal="right" vertical="center" shrinkToFit="1"/>
    </xf>
    <xf numFmtId="177" fontId="19" fillId="0" borderId="101" xfId="1" applyNumberFormat="1" applyFont="1" applyFill="1" applyBorder="1" applyAlignment="1">
      <alignment horizontal="right" vertical="center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shrinkToFit="1"/>
    </xf>
    <xf numFmtId="0" fontId="41" fillId="0" borderId="51" xfId="0" applyFont="1" applyFill="1" applyBorder="1" applyAlignment="1">
      <alignment vertical="center" shrinkToFit="1"/>
    </xf>
    <xf numFmtId="177" fontId="19" fillId="0" borderId="15" xfId="1" applyNumberFormat="1" applyFont="1" applyFill="1" applyBorder="1" applyAlignment="1">
      <alignment horizontal="right" vertical="center" shrinkToFit="1"/>
    </xf>
    <xf numFmtId="177" fontId="19" fillId="0" borderId="30" xfId="1" applyNumberFormat="1" applyFont="1" applyFill="1" applyBorder="1" applyAlignment="1">
      <alignment horizontal="right" vertical="center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31" fillId="0" borderId="57" xfId="0" applyFont="1" applyFill="1" applyBorder="1" applyAlignment="1">
      <alignment horizontal="center" vertical="center" shrinkToFit="1"/>
    </xf>
    <xf numFmtId="0" fontId="41" fillId="0" borderId="52" xfId="0" applyFont="1" applyFill="1" applyBorder="1" applyAlignment="1">
      <alignment vertical="center" shrinkToFit="1"/>
    </xf>
    <xf numFmtId="177" fontId="19" fillId="0" borderId="16" xfId="1" applyNumberFormat="1" applyFont="1" applyFill="1" applyBorder="1" applyAlignment="1">
      <alignment horizontal="right" vertical="center" shrinkToFit="1"/>
    </xf>
    <xf numFmtId="177" fontId="19" fillId="0" borderId="37" xfId="1" applyNumberFormat="1" applyFont="1" applyFill="1" applyBorder="1" applyAlignment="1">
      <alignment horizontal="right" vertical="center" shrinkToFit="1"/>
    </xf>
    <xf numFmtId="177" fontId="19" fillId="0" borderId="33" xfId="1" applyNumberFormat="1" applyFont="1" applyFill="1" applyBorder="1" applyAlignment="1">
      <alignment horizontal="right" vertical="center" shrinkToFit="1"/>
    </xf>
    <xf numFmtId="0" fontId="38" fillId="0" borderId="51" xfId="0" applyFont="1" applyFill="1" applyBorder="1" applyAlignment="1">
      <alignment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  <xf numFmtId="0" fontId="31" fillId="0" borderId="89" xfId="0" applyFont="1" applyFill="1" applyBorder="1" applyAlignment="1">
      <alignment horizontal="center" vertical="center" shrinkToFit="1"/>
    </xf>
    <xf numFmtId="0" fontId="41" fillId="0" borderId="53" xfId="0" applyFont="1" applyFill="1" applyBorder="1" applyAlignment="1">
      <alignment vertical="center" shrinkToFit="1"/>
    </xf>
    <xf numFmtId="177" fontId="19" fillId="0" borderId="17" xfId="1" applyNumberFormat="1" applyFont="1" applyFill="1" applyBorder="1" applyAlignment="1">
      <alignment horizontal="right" vertical="center" shrinkToFit="1"/>
    </xf>
    <xf numFmtId="177" fontId="19" fillId="0" borderId="100" xfId="1" applyNumberFormat="1" applyFont="1" applyFill="1" applyBorder="1" applyAlignment="1">
      <alignment horizontal="right" vertical="center" shrinkToFit="1"/>
    </xf>
    <xf numFmtId="38" fontId="42" fillId="0" borderId="175" xfId="1" applyFont="1" applyFill="1" applyBorder="1" applyAlignment="1">
      <alignment vertical="center" shrinkToFit="1"/>
    </xf>
    <xf numFmtId="0" fontId="22" fillId="0" borderId="116" xfId="0" applyFont="1" applyFill="1" applyBorder="1" applyAlignment="1">
      <alignment horizontal="left" vertical="center" wrapText="1" shrinkToFit="1"/>
    </xf>
    <xf numFmtId="38" fontId="42" fillId="0" borderId="82" xfId="1" applyFont="1" applyFill="1" applyBorder="1" applyAlignment="1">
      <alignment vertical="center" shrinkToFit="1"/>
    </xf>
    <xf numFmtId="0" fontId="22" fillId="0" borderId="76" xfId="0" applyFont="1" applyFill="1" applyBorder="1" applyAlignment="1">
      <alignment horizontal="left" vertical="center" wrapText="1" shrinkToFit="1"/>
    </xf>
    <xf numFmtId="38" fontId="43" fillId="0" borderId="11" xfId="1" applyFont="1" applyFill="1" applyBorder="1" applyAlignment="1">
      <alignment vertical="center" shrinkToFit="1"/>
    </xf>
    <xf numFmtId="38" fontId="43" fillId="0" borderId="44" xfId="1" applyFont="1" applyFill="1" applyBorder="1" applyAlignment="1">
      <alignment vertical="center" shrinkToFit="1"/>
    </xf>
    <xf numFmtId="0" fontId="22" fillId="0" borderId="92" xfId="0" applyFont="1" applyFill="1" applyBorder="1" applyAlignment="1">
      <alignment horizontal="left" vertical="center" wrapText="1" shrinkToFit="1"/>
    </xf>
    <xf numFmtId="0" fontId="19" fillId="0" borderId="57" xfId="0" applyFont="1" applyFill="1" applyBorder="1" applyAlignment="1">
      <alignment horizontal="left" vertical="center" shrinkToFit="1"/>
    </xf>
    <xf numFmtId="38" fontId="43" fillId="0" borderId="174" xfId="1" applyFont="1" applyFill="1" applyBorder="1" applyAlignment="1">
      <alignment vertical="center" shrinkToFit="1"/>
    </xf>
    <xf numFmtId="177" fontId="19" fillId="0" borderId="28" xfId="1" applyNumberFormat="1" applyFont="1" applyFill="1" applyBorder="1" applyAlignment="1">
      <alignment horizontal="right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wrapText="1" shrinkToFit="1"/>
    </xf>
    <xf numFmtId="0" fontId="39" fillId="0" borderId="5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 shrinkToFit="1"/>
    </xf>
    <xf numFmtId="177" fontId="20" fillId="0" borderId="36" xfId="1" applyNumberFormat="1" applyFont="1" applyFill="1" applyBorder="1" applyAlignment="1">
      <alignment horizontal="right" vertical="center" shrinkToFit="1"/>
    </xf>
    <xf numFmtId="177" fontId="36" fillId="0" borderId="68" xfId="1" applyNumberFormat="1" applyFont="1" applyFill="1" applyBorder="1" applyAlignment="1">
      <alignment horizontal="right" vertical="center" shrinkToFit="1"/>
    </xf>
    <xf numFmtId="38" fontId="42" fillId="0" borderId="8" xfId="1" applyFont="1" applyFill="1" applyBorder="1" applyAlignment="1">
      <alignment vertical="center" shrinkToFit="1"/>
    </xf>
    <xf numFmtId="0" fontId="30" fillId="0" borderId="63" xfId="0" applyFont="1" applyFill="1" applyBorder="1" applyAlignment="1">
      <alignment horizontal="center" vertical="center" shrinkToFit="1"/>
    </xf>
    <xf numFmtId="177" fontId="20" fillId="0" borderId="67" xfId="1" applyNumberFormat="1" applyFont="1" applyFill="1" applyBorder="1" applyAlignment="1">
      <alignment horizontal="right" vertical="center" shrinkToFit="1"/>
    </xf>
    <xf numFmtId="0" fontId="40" fillId="0" borderId="51" xfId="0" applyFont="1" applyFill="1" applyBorder="1" applyAlignment="1">
      <alignment vertical="center" wrapText="1" shrinkToFit="1"/>
    </xf>
    <xf numFmtId="0" fontId="20" fillId="0" borderId="15" xfId="0" applyFont="1" applyFill="1" applyBorder="1" applyAlignment="1">
      <alignment horizontal="left" vertical="center" shrinkToFit="1"/>
    </xf>
    <xf numFmtId="38" fontId="42" fillId="0" borderId="138" xfId="1" applyFont="1" applyFill="1" applyBorder="1" applyAlignment="1">
      <alignment vertical="center" shrinkToFit="1"/>
    </xf>
    <xf numFmtId="0" fontId="20" fillId="0" borderId="82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124" xfId="0" applyFont="1" applyFill="1" applyBorder="1" applyAlignment="1">
      <alignment horizontal="left" vertical="center" shrinkToFit="1"/>
    </xf>
    <xf numFmtId="0" fontId="19" fillId="0" borderId="122" xfId="0" applyFont="1" applyFill="1" applyBorder="1" applyAlignment="1">
      <alignment horizontal="left" vertical="center" shrinkToFit="1"/>
    </xf>
    <xf numFmtId="0" fontId="26" fillId="0" borderId="122" xfId="0" applyFont="1" applyFill="1" applyBorder="1" applyAlignment="1">
      <alignment horizontal="center" vertical="center" shrinkToFit="1"/>
    </xf>
    <xf numFmtId="0" fontId="26" fillId="0" borderId="122" xfId="0" applyFont="1" applyFill="1" applyBorder="1" applyAlignment="1">
      <alignment horizontal="center" vertical="center" wrapText="1" shrinkToFit="1"/>
    </xf>
    <xf numFmtId="0" fontId="21" fillId="0" borderId="123" xfId="0" applyFont="1" applyFill="1" applyBorder="1" applyAlignment="1">
      <alignment horizontal="center" vertical="center" shrinkToFit="1"/>
    </xf>
    <xf numFmtId="0" fontId="39" fillId="0" borderId="124" xfId="0" applyFont="1" applyFill="1" applyBorder="1" applyAlignment="1">
      <alignment vertical="center" shrinkToFit="1"/>
    </xf>
    <xf numFmtId="0" fontId="20" fillId="0" borderId="122" xfId="0" applyFont="1" applyFill="1" applyBorder="1" applyAlignment="1">
      <alignment horizontal="center" vertical="center" shrinkToFit="1"/>
    </xf>
    <xf numFmtId="177" fontId="20" fillId="0" borderId="7" xfId="1" applyNumberFormat="1" applyFont="1" applyFill="1" applyBorder="1" applyAlignment="1">
      <alignment horizontal="right" vertical="center" shrinkToFit="1"/>
    </xf>
    <xf numFmtId="177" fontId="36" fillId="0" borderId="145" xfId="1" applyNumberFormat="1" applyFont="1" applyFill="1" applyBorder="1" applyAlignment="1">
      <alignment horizontal="right" vertical="center" shrinkToFit="1"/>
    </xf>
    <xf numFmtId="38" fontId="42" fillId="0" borderId="125" xfId="1" applyFont="1" applyFill="1" applyBorder="1" applyAlignment="1">
      <alignment vertical="center" shrinkToFit="1"/>
    </xf>
    <xf numFmtId="0" fontId="20" fillId="0" borderId="63" xfId="0" applyFont="1" applyFill="1" applyBorder="1" applyAlignment="1">
      <alignment horizontal="left" vertical="center" shrinkToFit="1"/>
    </xf>
    <xf numFmtId="177" fontId="20" fillId="0" borderId="72" xfId="1" applyNumberFormat="1" applyFont="1" applyFill="1" applyBorder="1" applyAlignment="1">
      <alignment horizontal="right" vertical="center" shrinkToFit="1"/>
    </xf>
    <xf numFmtId="0" fontId="45" fillId="0" borderId="14" xfId="0" applyFont="1" applyFill="1" applyBorder="1" applyAlignment="1">
      <alignment horizontal="center" vertical="top" wrapText="1" shrinkToFit="1"/>
    </xf>
    <xf numFmtId="177" fontId="32" fillId="0" borderId="116" xfId="1" applyNumberFormat="1" applyFont="1" applyFill="1" applyBorder="1" applyAlignment="1">
      <alignment horizontal="right" vertical="center" shrinkToFit="1"/>
    </xf>
    <xf numFmtId="0" fontId="45" fillId="0" borderId="17" xfId="0" applyFont="1" applyFill="1" applyBorder="1" applyAlignment="1">
      <alignment horizontal="center" vertical="top" wrapText="1" shrinkToFit="1"/>
    </xf>
    <xf numFmtId="0" fontId="19" fillId="0" borderId="46" xfId="0" applyFont="1" applyFill="1" applyBorder="1" applyAlignment="1">
      <alignment horizontal="left" vertical="center" shrinkToFit="1"/>
    </xf>
    <xf numFmtId="0" fontId="19" fillId="0" borderId="44" xfId="0" applyFont="1" applyFill="1" applyBorder="1" applyAlignment="1">
      <alignment horizontal="left" vertical="center" shrinkToFit="1"/>
    </xf>
    <xf numFmtId="0" fontId="19" fillId="0" borderId="63" xfId="0" applyFont="1" applyFill="1" applyBorder="1" applyAlignment="1">
      <alignment horizontal="left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0" fontId="21" fillId="0" borderId="59" xfId="0" applyFont="1" applyFill="1" applyBorder="1" applyAlignment="1">
      <alignment horizontal="center" vertical="center" wrapText="1" shrinkToFit="1"/>
    </xf>
    <xf numFmtId="0" fontId="40" fillId="0" borderId="61" xfId="0" applyFont="1" applyFill="1" applyBorder="1" applyAlignment="1">
      <alignment vertical="center" shrinkToFit="1"/>
    </xf>
    <xf numFmtId="0" fontId="32" fillId="0" borderId="59" xfId="0" applyFont="1" applyFill="1" applyBorder="1" applyAlignment="1">
      <alignment horizontal="center" vertical="center" shrinkToFit="1"/>
    </xf>
    <xf numFmtId="177" fontId="32" fillId="0" borderId="59" xfId="1" applyNumberFormat="1" applyFont="1" applyFill="1" applyBorder="1" applyAlignment="1">
      <alignment horizontal="right" vertical="center" shrinkToFit="1"/>
    </xf>
    <xf numFmtId="177" fontId="32" fillId="0" borderId="102" xfId="1" applyNumberFormat="1" applyFont="1" applyFill="1" applyBorder="1" applyAlignment="1">
      <alignment horizontal="right" vertical="center" shrinkToFit="1"/>
    </xf>
    <xf numFmtId="38" fontId="43" fillId="0" borderId="64" xfId="1" applyFont="1" applyFill="1" applyBorder="1" applyAlignment="1">
      <alignment vertical="center" shrinkToFit="1"/>
    </xf>
    <xf numFmtId="0" fontId="30" fillId="0" borderId="105" xfId="0" applyFont="1" applyFill="1" applyBorder="1" applyAlignment="1">
      <alignment horizontal="center" vertical="center" wrapText="1"/>
    </xf>
    <xf numFmtId="0" fontId="33" fillId="0" borderId="96" xfId="0" applyFont="1" applyFill="1" applyBorder="1" applyAlignment="1">
      <alignment horizontal="center" vertical="center" shrinkToFit="1"/>
    </xf>
    <xf numFmtId="0" fontId="33" fillId="0" borderId="106" xfId="0" applyFont="1" applyFill="1" applyBorder="1" applyAlignment="1">
      <alignment horizontal="center" vertical="center" shrinkToFit="1"/>
    </xf>
    <xf numFmtId="0" fontId="22" fillId="0" borderId="95" xfId="0" applyFont="1" applyFill="1" applyBorder="1" applyAlignment="1">
      <alignment horizontal="center" vertical="center" shrinkToFit="1"/>
    </xf>
    <xf numFmtId="0" fontId="22" fillId="0" borderId="97" xfId="0" applyFont="1" applyFill="1" applyBorder="1" applyAlignment="1">
      <alignment horizontal="center" vertical="center" wrapText="1" shrinkToFit="1"/>
    </xf>
    <xf numFmtId="0" fontId="31" fillId="0" borderId="97" xfId="0" applyFont="1" applyFill="1" applyBorder="1" applyAlignment="1">
      <alignment horizontal="center" vertical="center" shrinkToFit="1"/>
    </xf>
    <xf numFmtId="0" fontId="41" fillId="0" borderId="97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left" vertical="center" shrinkToFit="1"/>
    </xf>
    <xf numFmtId="0" fontId="20" fillId="0" borderId="59" xfId="0" applyFont="1" applyFill="1" applyBorder="1" applyAlignment="1">
      <alignment horizontal="left" vertical="center" shrinkToFit="1"/>
    </xf>
    <xf numFmtId="0" fontId="37" fillId="0" borderId="51" xfId="0" applyFont="1" applyFill="1" applyBorder="1" applyAlignment="1">
      <alignment vertical="center" wrapText="1" shrinkToFit="1"/>
    </xf>
    <xf numFmtId="177" fontId="32" fillId="0" borderId="15" xfId="1" applyNumberFormat="1" applyFont="1" applyFill="1" applyBorder="1" applyAlignment="1">
      <alignment vertical="center" shrinkToFit="1"/>
    </xf>
    <xf numFmtId="177" fontId="32" fillId="0" borderId="30" xfId="1" applyNumberFormat="1" applyFont="1" applyFill="1" applyBorder="1" applyAlignment="1">
      <alignment vertical="center" shrinkToFit="1"/>
    </xf>
    <xf numFmtId="0" fontId="19" fillId="0" borderId="47" xfId="0" applyFont="1" applyFill="1" applyBorder="1" applyAlignment="1">
      <alignment horizontal="left" vertical="center" shrinkToFit="1"/>
    </xf>
    <xf numFmtId="0" fontId="19" fillId="0" borderId="89" xfId="0" applyFont="1" applyFill="1" applyBorder="1" applyAlignment="1">
      <alignment horizontal="left" vertical="center" shrinkToFit="1"/>
    </xf>
    <xf numFmtId="0" fontId="20" fillId="0" borderId="88" xfId="0" applyFont="1" applyFill="1" applyBorder="1" applyAlignment="1">
      <alignment horizontal="left" vertical="center" shrinkToFit="1"/>
    </xf>
    <xf numFmtId="0" fontId="45" fillId="0" borderId="14" xfId="0" applyFont="1" applyFill="1" applyBorder="1" applyAlignment="1">
      <alignment horizontal="center" vertical="center" wrapText="1" shrinkToFit="1"/>
    </xf>
    <xf numFmtId="0" fontId="19" fillId="0" borderId="88" xfId="0" applyFont="1" applyFill="1" applyBorder="1" applyAlignment="1">
      <alignment horizontal="left" vertical="center" shrinkToFit="1"/>
    </xf>
    <xf numFmtId="0" fontId="45" fillId="0" borderId="17" xfId="0" applyFont="1" applyFill="1" applyBorder="1" applyAlignment="1">
      <alignment horizontal="center" vertical="center" wrapText="1" shrinkToFit="1"/>
    </xf>
    <xf numFmtId="177" fontId="19" fillId="0" borderId="76" xfId="1" applyNumberFormat="1" applyFont="1" applyFill="1" applyBorder="1" applyAlignment="1">
      <alignment horizontal="right" vertical="center" shrinkToFit="1"/>
    </xf>
    <xf numFmtId="177" fontId="32" fillId="0" borderId="14" xfId="1" applyNumberFormat="1" applyFont="1" applyFill="1" applyBorder="1" applyAlignment="1">
      <alignment vertical="center" shrinkToFit="1"/>
    </xf>
    <xf numFmtId="177" fontId="32" fillId="0" borderId="33" xfId="1" applyNumberFormat="1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45" fillId="0" borderId="36" xfId="0" applyFont="1" applyFill="1" applyBorder="1" applyAlignment="1">
      <alignment horizontal="center" vertical="center" wrapText="1" shrinkToFit="1"/>
    </xf>
    <xf numFmtId="0" fontId="45" fillId="0" borderId="45" xfId="0" applyFont="1" applyFill="1" applyBorder="1" applyAlignment="1">
      <alignment horizontal="center" vertical="center" wrapText="1" shrinkToFit="1"/>
    </xf>
    <xf numFmtId="0" fontId="45" fillId="0" borderId="16" xfId="0" applyFont="1" applyFill="1" applyBorder="1" applyAlignment="1">
      <alignment horizontal="center" vertical="center" wrapText="1" shrinkToFit="1"/>
    </xf>
    <xf numFmtId="0" fontId="45" fillId="0" borderId="15" xfId="0" applyFont="1" applyFill="1" applyBorder="1" applyAlignment="1">
      <alignment horizontal="center" vertical="center" wrapText="1" shrinkToFit="1"/>
    </xf>
    <xf numFmtId="0" fontId="45" fillId="0" borderId="59" xfId="0" applyFont="1" applyFill="1" applyBorder="1" applyAlignment="1">
      <alignment horizontal="center" vertical="center" wrapText="1" shrinkToFit="1"/>
    </xf>
    <xf numFmtId="0" fontId="31" fillId="0" borderId="60" xfId="0" applyFont="1" applyFill="1" applyBorder="1" applyAlignment="1">
      <alignment horizontal="center" vertical="center" shrinkToFit="1"/>
    </xf>
    <xf numFmtId="0" fontId="41" fillId="0" borderId="61" xfId="0" applyFont="1" applyFill="1" applyBorder="1" applyAlignment="1">
      <alignment vertical="center" shrinkToFit="1"/>
    </xf>
    <xf numFmtId="0" fontId="19" fillId="0" borderId="59" xfId="0" applyFont="1" applyFill="1" applyBorder="1" applyAlignment="1">
      <alignment horizontal="center" vertical="center" shrinkToFit="1"/>
    </xf>
    <xf numFmtId="177" fontId="19" fillId="0" borderId="59" xfId="1" applyNumberFormat="1" applyFont="1" applyFill="1" applyBorder="1" applyAlignment="1">
      <alignment horizontal="right" vertical="center" shrinkToFit="1"/>
    </xf>
    <xf numFmtId="177" fontId="19" fillId="0" borderId="102" xfId="1" applyNumberFormat="1" applyFont="1" applyFill="1" applyBorder="1" applyAlignment="1">
      <alignment horizontal="right" vertical="center" shrinkToFit="1"/>
    </xf>
    <xf numFmtId="0" fontId="33" fillId="0" borderId="78" xfId="0" applyFont="1" applyFill="1" applyBorder="1" applyAlignment="1">
      <alignment horizontal="center" vertical="center" shrinkToFit="1"/>
    </xf>
    <xf numFmtId="0" fontId="33" fillId="0" borderId="83" xfId="0" applyFont="1" applyFill="1" applyBorder="1" applyAlignment="1">
      <alignment horizontal="center" vertical="center" shrinkToFit="1"/>
    </xf>
    <xf numFmtId="0" fontId="33" fillId="0" borderId="77" xfId="0" applyFont="1" applyFill="1" applyBorder="1" applyAlignment="1">
      <alignment horizontal="center" vertical="center" shrinkToFit="1"/>
    </xf>
    <xf numFmtId="0" fontId="19" fillId="0" borderId="82" xfId="0" applyFont="1" applyFill="1" applyBorder="1" applyAlignment="1">
      <alignment horizontal="left" vertical="center" shrinkToFit="1"/>
    </xf>
    <xf numFmtId="0" fontId="22" fillId="0" borderId="83" xfId="0" applyFont="1" applyFill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center" vertical="center" wrapText="1" shrinkToFit="1"/>
    </xf>
    <xf numFmtId="0" fontId="40" fillId="0" borderId="78" xfId="0" applyFont="1" applyFill="1" applyBorder="1" applyAlignment="1">
      <alignment vertical="center" shrinkToFit="1"/>
    </xf>
    <xf numFmtId="0" fontId="32" fillId="0" borderId="83" xfId="0" applyFont="1" applyFill="1" applyBorder="1" applyAlignment="1">
      <alignment horizontal="center" vertical="center" shrinkToFit="1"/>
    </xf>
    <xf numFmtId="177" fontId="32" fillId="0" borderId="83" xfId="1" applyNumberFormat="1" applyFont="1" applyFill="1" applyBorder="1" applyAlignment="1">
      <alignment horizontal="right" vertical="center" shrinkToFit="1"/>
    </xf>
    <xf numFmtId="177" fontId="32" fillId="0" borderId="129" xfId="1" applyNumberFormat="1" applyFont="1" applyFill="1" applyBorder="1" applyAlignment="1">
      <alignment horizontal="right" vertical="center" shrinkToFit="1"/>
    </xf>
    <xf numFmtId="38" fontId="43" fillId="0" borderId="84" xfId="1" applyFont="1" applyFill="1" applyBorder="1" applyAlignment="1">
      <alignment vertical="center" shrinkToFit="1"/>
    </xf>
    <xf numFmtId="38" fontId="43" fillId="0" borderId="47" xfId="1" applyFont="1" applyFill="1" applyBorder="1" applyAlignment="1">
      <alignment vertical="center" shrinkToFit="1"/>
    </xf>
    <xf numFmtId="38" fontId="43" fillId="0" borderId="88" xfId="1" applyFont="1" applyFill="1" applyBorder="1" applyAlignment="1">
      <alignment vertical="center" shrinkToFit="1"/>
    </xf>
    <xf numFmtId="38" fontId="43" fillId="0" borderId="138" xfId="1" applyFont="1" applyFill="1" applyBorder="1" applyAlignment="1">
      <alignment vertical="center" shrinkToFit="1"/>
    </xf>
    <xf numFmtId="0" fontId="19" fillId="0" borderId="126" xfId="0" applyFont="1" applyFill="1" applyBorder="1" applyAlignment="1">
      <alignment horizontal="left" vertical="center" wrapText="1" shrinkToFit="1"/>
    </xf>
    <xf numFmtId="0" fontId="22" fillId="0" borderId="83" xfId="0" applyFont="1" applyFill="1" applyBorder="1" applyAlignment="1">
      <alignment horizontal="center" vertical="center" wrapText="1" shrinkToFit="1"/>
    </xf>
    <xf numFmtId="0" fontId="31" fillId="0" borderId="77" xfId="0" applyFont="1" applyFill="1" applyBorder="1" applyAlignment="1">
      <alignment horizontal="center" vertical="center" shrinkToFit="1"/>
    </xf>
    <xf numFmtId="0" fontId="41" fillId="0" borderId="78" xfId="0" applyFont="1" applyFill="1" applyBorder="1" applyAlignment="1">
      <alignment vertical="center" shrinkToFit="1"/>
    </xf>
    <xf numFmtId="0" fontId="19" fillId="0" borderId="83" xfId="0" applyFont="1" applyFill="1" applyBorder="1" applyAlignment="1">
      <alignment horizontal="center" vertical="center" shrinkToFit="1"/>
    </xf>
    <xf numFmtId="177" fontId="19" fillId="0" borderId="83" xfId="1" applyNumberFormat="1" applyFont="1" applyFill="1" applyBorder="1" applyAlignment="1">
      <alignment horizontal="right" vertical="center" shrinkToFit="1"/>
    </xf>
    <xf numFmtId="177" fontId="19" fillId="0" borderId="99" xfId="1" applyNumberFormat="1" applyFont="1" applyFill="1" applyBorder="1" applyAlignment="1">
      <alignment horizontal="right" vertical="center" shrinkToFit="1"/>
    </xf>
    <xf numFmtId="0" fontId="19" fillId="0" borderId="76" xfId="0" applyFont="1" applyFill="1" applyBorder="1" applyAlignment="1">
      <alignment horizontal="left" vertical="center" wrapText="1" shrinkToFit="1"/>
    </xf>
    <xf numFmtId="0" fontId="19" fillId="0" borderId="92" xfId="0" applyFont="1" applyFill="1" applyBorder="1" applyAlignment="1">
      <alignment horizontal="left" vertical="center" wrapText="1" shrinkToFit="1"/>
    </xf>
    <xf numFmtId="177" fontId="19" fillId="0" borderId="29" xfId="1" applyNumberFormat="1" applyFont="1" applyFill="1" applyBorder="1" applyAlignment="1">
      <alignment horizontal="right" vertical="center" shrinkToFit="1"/>
    </xf>
    <xf numFmtId="0" fontId="22" fillId="0" borderId="59" xfId="0" applyFont="1" applyFill="1" applyBorder="1" applyAlignment="1">
      <alignment horizontal="center" vertical="center" wrapText="1" shrinkToFit="1"/>
    </xf>
    <xf numFmtId="177" fontId="19" fillId="0" borderId="67" xfId="1" applyNumberFormat="1" applyFont="1" applyFill="1" applyBorder="1" applyAlignment="1">
      <alignment horizontal="right" vertical="center" shrinkToFit="1"/>
    </xf>
    <xf numFmtId="0" fontId="22" fillId="0" borderId="128" xfId="0" applyFont="1" applyFill="1" applyBorder="1" applyAlignment="1">
      <alignment horizontal="left" vertical="center" wrapText="1" shrinkToFit="1"/>
    </xf>
    <xf numFmtId="0" fontId="19" fillId="0" borderId="65" xfId="0" applyFont="1" applyFill="1" applyBorder="1" applyAlignment="1">
      <alignment horizontal="left" vertical="center" shrinkToFit="1"/>
    </xf>
    <xf numFmtId="177" fontId="19" fillId="0" borderId="91" xfId="1" applyNumberFormat="1" applyFont="1" applyFill="1" applyBorder="1" applyAlignment="1">
      <alignment horizontal="right" vertical="center" shrinkToFit="1"/>
    </xf>
    <xf numFmtId="177" fontId="36" fillId="0" borderId="43" xfId="1" applyNumberFormat="1" applyFont="1" applyFill="1" applyBorder="1" applyAlignment="1">
      <alignment horizontal="right" vertical="center" shrinkToFit="1"/>
    </xf>
    <xf numFmtId="177" fontId="36" fillId="0" borderId="108" xfId="1" applyNumberFormat="1" applyFont="1" applyFill="1" applyBorder="1" applyAlignment="1">
      <alignment horizontal="right" vertical="center" shrinkToFit="1"/>
    </xf>
    <xf numFmtId="0" fontId="20" fillId="0" borderId="27" xfId="0" applyFont="1" applyFill="1" applyBorder="1" applyAlignment="1">
      <alignment horizontal="left" vertical="center" shrinkToFit="1"/>
    </xf>
    <xf numFmtId="177" fontId="20" fillId="0" borderId="19" xfId="1" applyNumberFormat="1" applyFont="1" applyFill="1" applyBorder="1" applyAlignment="1">
      <alignment horizontal="right" vertical="center" shrinkToFit="1"/>
    </xf>
    <xf numFmtId="177" fontId="20" fillId="0" borderId="90" xfId="1" applyNumberFormat="1" applyFont="1" applyFill="1" applyBorder="1" applyAlignment="1">
      <alignment horizontal="right" vertical="center" shrinkToFit="1"/>
    </xf>
    <xf numFmtId="38" fontId="46" fillId="0" borderId="66" xfId="1" applyFont="1" applyFill="1" applyBorder="1" applyAlignment="1">
      <alignment vertical="center" shrinkToFit="1"/>
    </xf>
    <xf numFmtId="38" fontId="46" fillId="0" borderId="58" xfId="1" applyFont="1" applyFill="1" applyBorder="1" applyAlignment="1">
      <alignment vertical="center" shrinkToFit="1"/>
    </xf>
    <xf numFmtId="38" fontId="46" fillId="0" borderId="8" xfId="1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4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 shrinkToFit="1"/>
    </xf>
    <xf numFmtId="38" fontId="32" fillId="0" borderId="14" xfId="1" applyFont="1" applyFill="1" applyBorder="1" applyAlignment="1">
      <alignment horizontal="right" vertical="center" shrinkToFit="1"/>
    </xf>
    <xf numFmtId="38" fontId="32" fillId="0" borderId="33" xfId="1" applyFont="1" applyFill="1" applyBorder="1" applyAlignment="1">
      <alignment horizontal="right" vertical="center" shrinkToFit="1"/>
    </xf>
    <xf numFmtId="38" fontId="32" fillId="0" borderId="15" xfId="1" applyFont="1" applyFill="1" applyBorder="1" applyAlignment="1">
      <alignment horizontal="right" vertical="center" shrinkToFit="1"/>
    </xf>
    <xf numFmtId="38" fontId="32" fillId="0" borderId="30" xfId="1" applyFont="1" applyFill="1" applyBorder="1" applyAlignment="1">
      <alignment horizontal="right" vertical="center" shrinkToFit="1"/>
    </xf>
    <xf numFmtId="38" fontId="32" fillId="0" borderId="17" xfId="1" applyFont="1" applyFill="1" applyBorder="1" applyAlignment="1">
      <alignment horizontal="right" vertical="center" shrinkToFit="1"/>
    </xf>
    <xf numFmtId="38" fontId="32" fillId="0" borderId="100" xfId="1" applyFont="1" applyFill="1" applyBorder="1" applyAlignment="1">
      <alignment horizontal="right" vertical="center" shrinkToFit="1"/>
    </xf>
    <xf numFmtId="38" fontId="32" fillId="0" borderId="45" xfId="1" applyFont="1" applyFill="1" applyBorder="1" applyAlignment="1">
      <alignment horizontal="right" vertical="center" shrinkToFit="1"/>
    </xf>
    <xf numFmtId="38" fontId="32" fillId="0" borderId="101" xfId="1" applyFont="1" applyFill="1" applyBorder="1" applyAlignment="1">
      <alignment horizontal="right" vertical="center" shrinkToFit="1"/>
    </xf>
    <xf numFmtId="38" fontId="32" fillId="0" borderId="16" xfId="1" applyFont="1" applyFill="1" applyBorder="1" applyAlignment="1">
      <alignment horizontal="right" vertical="center" shrinkToFit="1"/>
    </xf>
    <xf numFmtId="38" fontId="32" fillId="0" borderId="37" xfId="1" applyFont="1" applyFill="1" applyBorder="1" applyAlignment="1">
      <alignment horizontal="right" vertical="center" shrinkToFit="1"/>
    </xf>
    <xf numFmtId="177" fontId="32" fillId="0" borderId="99" xfId="1" applyNumberFormat="1" applyFont="1" applyFill="1" applyBorder="1" applyAlignment="1">
      <alignment horizontal="right" vertical="center" shrinkToFit="1"/>
    </xf>
    <xf numFmtId="38" fontId="43" fillId="0" borderId="82" xfId="1" applyFont="1" applyFill="1" applyBorder="1" applyAlignment="1">
      <alignment vertical="center" shrinkToFit="1"/>
    </xf>
    <xf numFmtId="0" fontId="30" fillId="0" borderId="146" xfId="0" applyFont="1" applyFill="1" applyBorder="1" applyAlignment="1">
      <alignment horizontal="center" vertical="center" shrinkToFit="1"/>
    </xf>
    <xf numFmtId="0" fontId="19" fillId="0" borderId="147" xfId="0" applyFont="1" applyFill="1" applyBorder="1" applyAlignment="1">
      <alignment horizontal="left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148" xfId="0" applyFont="1" applyFill="1" applyBorder="1" applyAlignment="1">
      <alignment horizontal="center" vertical="center" shrinkToFit="1"/>
    </xf>
    <xf numFmtId="0" fontId="33" fillId="0" borderId="149" xfId="0" applyFont="1" applyFill="1" applyBorder="1" applyAlignment="1">
      <alignment horizontal="center" vertical="center" shrinkToFit="1"/>
    </xf>
    <xf numFmtId="0" fontId="19" fillId="0" borderId="146" xfId="0" applyFont="1" applyFill="1" applyBorder="1" applyAlignment="1">
      <alignment horizontal="left" vertical="center" shrinkToFit="1"/>
    </xf>
    <xf numFmtId="0" fontId="22" fillId="0" borderId="148" xfId="0" applyFont="1" applyFill="1" applyBorder="1" applyAlignment="1">
      <alignment horizontal="center" vertical="center" shrinkToFit="1"/>
    </xf>
    <xf numFmtId="0" fontId="22" fillId="0" borderId="148" xfId="0" applyFont="1" applyFill="1" applyBorder="1" applyAlignment="1">
      <alignment horizontal="center" vertical="center" wrapText="1" shrinkToFit="1"/>
    </xf>
    <xf numFmtId="0" fontId="31" fillId="0" borderId="149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vertical="center" shrinkToFit="1"/>
    </xf>
    <xf numFmtId="0" fontId="19" fillId="0" borderId="148" xfId="0" applyFont="1" applyFill="1" applyBorder="1" applyAlignment="1">
      <alignment horizontal="center" vertical="center" shrinkToFit="1"/>
    </xf>
    <xf numFmtId="177" fontId="19" fillId="0" borderId="148" xfId="1" applyNumberFormat="1" applyFont="1" applyFill="1" applyBorder="1" applyAlignment="1">
      <alignment horizontal="right" vertical="center" shrinkToFit="1"/>
    </xf>
    <xf numFmtId="177" fontId="19" fillId="0" borderId="168" xfId="1" applyNumberFormat="1" applyFont="1" applyFill="1" applyBorder="1" applyAlignment="1">
      <alignment horizontal="right" vertical="center" shrinkToFit="1"/>
    </xf>
    <xf numFmtId="38" fontId="43" fillId="0" borderId="151" xfId="1" applyFont="1" applyFill="1" applyBorder="1" applyAlignment="1">
      <alignment vertical="center" shrinkToFit="1"/>
    </xf>
    <xf numFmtId="177" fontId="19" fillId="0" borderId="34" xfId="1" applyNumberFormat="1" applyFont="1" applyFill="1" applyBorder="1" applyAlignment="1">
      <alignment horizontal="right" vertical="center" shrinkToFit="1"/>
    </xf>
    <xf numFmtId="177" fontId="19" fillId="0" borderId="69" xfId="1" applyNumberFormat="1" applyFont="1" applyFill="1" applyBorder="1" applyAlignment="1">
      <alignment horizontal="right" vertical="center" shrinkToFit="1"/>
    </xf>
    <xf numFmtId="177" fontId="20" fillId="0" borderId="62" xfId="1" applyNumberFormat="1" applyFont="1" applyFill="1" applyBorder="1" applyAlignment="1">
      <alignment horizontal="right" vertical="center" shrinkToFit="1"/>
    </xf>
    <xf numFmtId="177" fontId="20" fillId="0" borderId="111" xfId="1" applyNumberFormat="1" applyFont="1" applyFill="1" applyBorder="1" applyAlignment="1">
      <alignment horizontal="right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109" xfId="1" applyNumberFormat="1" applyFont="1" applyFill="1" applyBorder="1" applyAlignment="1">
      <alignment horizontal="right" vertical="center" shrinkToFit="1"/>
    </xf>
    <xf numFmtId="177" fontId="32" fillId="0" borderId="110" xfId="1" applyNumberFormat="1" applyFont="1" applyFill="1" applyBorder="1" applyAlignment="1">
      <alignment horizontal="right" vertical="center" shrinkToFit="1"/>
    </xf>
    <xf numFmtId="177" fontId="32" fillId="0" borderId="34" xfId="1" applyNumberFormat="1" applyFont="1" applyFill="1" applyBorder="1" applyAlignment="1">
      <alignment horizontal="right" vertical="center" shrinkToFit="1"/>
    </xf>
    <xf numFmtId="177" fontId="32" fillId="0" borderId="69" xfId="1" applyNumberFormat="1" applyFont="1" applyFill="1" applyBorder="1" applyAlignment="1">
      <alignment horizontal="right" vertical="center" shrinkToFit="1"/>
    </xf>
    <xf numFmtId="177" fontId="32" fillId="0" borderId="111" xfId="1" applyNumberFormat="1" applyFont="1" applyFill="1" applyBorder="1" applyAlignment="1">
      <alignment horizontal="right" vertical="center" shrinkToFit="1"/>
    </xf>
    <xf numFmtId="177" fontId="32" fillId="0" borderId="112" xfId="1" applyNumberFormat="1" applyFont="1" applyFill="1" applyBorder="1" applyAlignment="1">
      <alignment horizontal="right" vertical="center" shrinkToFit="1"/>
    </xf>
    <xf numFmtId="0" fontId="30" fillId="0" borderId="131" xfId="0" applyFont="1" applyFill="1" applyBorder="1" applyAlignment="1">
      <alignment horizontal="center" vertical="center" wrapText="1"/>
    </xf>
    <xf numFmtId="0" fontId="19" fillId="0" borderId="132" xfId="0" applyFont="1" applyFill="1" applyBorder="1" applyAlignment="1">
      <alignment horizontal="left" vertical="center" shrinkToFit="1"/>
    </xf>
    <xf numFmtId="0" fontId="19" fillId="0" borderId="131" xfId="0" applyFont="1" applyFill="1" applyBorder="1" applyAlignment="1">
      <alignment horizontal="left" vertical="center" shrinkToFit="1"/>
    </xf>
    <xf numFmtId="0" fontId="22" fillId="0" borderId="133" xfId="0" applyFont="1" applyFill="1" applyBorder="1" applyAlignment="1">
      <alignment horizontal="center" vertical="center" shrinkToFit="1"/>
    </xf>
    <xf numFmtId="0" fontId="22" fillId="0" borderId="133" xfId="0" applyFont="1" applyFill="1" applyBorder="1" applyAlignment="1">
      <alignment horizontal="center" vertical="center" wrapText="1" shrinkToFit="1"/>
    </xf>
    <xf numFmtId="0" fontId="31" fillId="0" borderId="134" xfId="0" applyFont="1" applyFill="1" applyBorder="1" applyAlignment="1">
      <alignment horizontal="center" vertical="center" shrinkToFit="1"/>
    </xf>
    <xf numFmtId="0" fontId="41" fillId="0" borderId="135" xfId="0" applyFont="1" applyFill="1" applyBorder="1" applyAlignment="1">
      <alignment vertical="center" shrinkToFit="1"/>
    </xf>
    <xf numFmtId="0" fontId="19" fillId="0" borderId="133" xfId="0" applyFont="1" applyFill="1" applyBorder="1" applyAlignment="1">
      <alignment horizontal="center" vertical="center" shrinkToFit="1"/>
    </xf>
    <xf numFmtId="177" fontId="19" fillId="0" borderId="133" xfId="1" applyNumberFormat="1" applyFont="1" applyFill="1" applyBorder="1" applyAlignment="1">
      <alignment horizontal="right" vertical="center" shrinkToFit="1"/>
    </xf>
    <xf numFmtId="177" fontId="19" fillId="0" borderId="136" xfId="1" applyNumberFormat="1" applyFont="1" applyFill="1" applyBorder="1" applyAlignment="1">
      <alignment horizontal="right" vertical="center" shrinkToFit="1"/>
    </xf>
    <xf numFmtId="38" fontId="43" fillId="0" borderId="137" xfId="1" applyFont="1" applyFill="1" applyBorder="1" applyAlignment="1">
      <alignment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19" fillId="0" borderId="113" xfId="0" applyFont="1" applyFill="1" applyBorder="1" applyAlignment="1">
      <alignment horizontal="left" vertical="center" shrinkToFit="1"/>
    </xf>
    <xf numFmtId="0" fontId="19" fillId="0" borderId="26" xfId="0" applyFont="1" applyFill="1" applyBorder="1" applyAlignment="1">
      <alignment horizontal="left" vertical="center" shrinkToFit="1"/>
    </xf>
    <xf numFmtId="0" fontId="19" fillId="0" borderId="48" xfId="0" applyFont="1" applyFill="1" applyBorder="1" applyAlignment="1">
      <alignment vertical="center" shrinkToFit="1"/>
    </xf>
    <xf numFmtId="0" fontId="19" fillId="0" borderId="31" xfId="0" applyFont="1" applyFill="1" applyBorder="1" applyAlignment="1">
      <alignment horizontal="center" vertical="center" wrapText="1" shrinkToFit="1"/>
    </xf>
    <xf numFmtId="0" fontId="19" fillId="0" borderId="31" xfId="0" applyFont="1" applyFill="1" applyBorder="1" applyAlignment="1">
      <alignment vertical="center" shrinkToFit="1"/>
    </xf>
    <xf numFmtId="38" fontId="43" fillId="0" borderId="26" xfId="1" applyFont="1" applyFill="1" applyBorder="1" applyAlignment="1">
      <alignment vertical="center" shrinkToFit="1"/>
    </xf>
    <xf numFmtId="38" fontId="43" fillId="0" borderId="25" xfId="1" applyFont="1" applyFill="1" applyBorder="1" applyAlignment="1">
      <alignment vertical="center" shrinkToFit="1"/>
    </xf>
    <xf numFmtId="177" fontId="19" fillId="0" borderId="35" xfId="1" applyNumberFormat="1" applyFont="1" applyFill="1" applyBorder="1" applyAlignment="1">
      <alignment horizontal="right" vertical="center" shrinkToFit="1"/>
    </xf>
    <xf numFmtId="0" fontId="41" fillId="0" borderId="54" xfId="0" applyFont="1" applyFill="1" applyBorder="1" applyAlignment="1">
      <alignment horizontal="left" vertical="center" shrinkToFit="1"/>
    </xf>
    <xf numFmtId="0" fontId="41" fillId="0" borderId="51" xfId="0" applyFont="1" applyFill="1" applyBorder="1" applyAlignment="1">
      <alignment horizontal="left" vertical="center" shrinkToFit="1"/>
    </xf>
    <xf numFmtId="0" fontId="41" fillId="0" borderId="52" xfId="0" applyFont="1" applyFill="1" applyBorder="1" applyAlignment="1">
      <alignment horizontal="left" vertical="center" shrinkToFit="1"/>
    </xf>
    <xf numFmtId="0" fontId="40" fillId="0" borderId="50" xfId="0" applyFont="1" applyFill="1" applyBorder="1" applyAlignment="1">
      <alignment horizontal="left" vertical="center" shrinkToFit="1"/>
    </xf>
    <xf numFmtId="0" fontId="40" fillId="0" borderId="51" xfId="0" applyFont="1" applyFill="1" applyBorder="1" applyAlignment="1">
      <alignment horizontal="left" vertical="center" shrinkToFit="1"/>
    </xf>
    <xf numFmtId="0" fontId="40" fillId="0" borderId="53" xfId="0" applyFont="1" applyFill="1" applyBorder="1" applyAlignment="1">
      <alignment horizontal="left" vertical="center" shrinkToFit="1"/>
    </xf>
    <xf numFmtId="0" fontId="19" fillId="0" borderId="77" xfId="0" applyFont="1" applyFill="1" applyBorder="1" applyAlignment="1">
      <alignment horizontal="left" vertical="center" shrinkToFit="1"/>
    </xf>
    <xf numFmtId="0" fontId="30" fillId="0" borderId="85" xfId="0" applyFont="1" applyFill="1" applyBorder="1" applyAlignment="1">
      <alignment horizontal="center" vertical="center" wrapText="1"/>
    </xf>
    <xf numFmtId="38" fontId="32" fillId="0" borderId="15" xfId="1" applyFont="1" applyFill="1" applyBorder="1" applyAlignment="1">
      <alignment vertical="center" shrinkToFit="1"/>
    </xf>
    <xf numFmtId="38" fontId="32" fillId="0" borderId="30" xfId="1" applyFont="1" applyFill="1" applyBorder="1" applyAlignment="1">
      <alignment vertical="center" shrinkToFit="1"/>
    </xf>
    <xf numFmtId="38" fontId="19" fillId="0" borderId="15" xfId="1" applyFont="1" applyFill="1" applyBorder="1" applyAlignment="1">
      <alignment vertical="center" shrinkToFit="1"/>
    </xf>
    <xf numFmtId="38" fontId="19" fillId="0" borderId="30" xfId="1" applyFont="1" applyFill="1" applyBorder="1" applyAlignment="1">
      <alignment vertical="center" shrinkToFit="1"/>
    </xf>
    <xf numFmtId="0" fontId="40" fillId="0" borderId="52" xfId="0" applyFont="1" applyFill="1" applyBorder="1" applyAlignment="1">
      <alignment horizontal="left" vertical="center" shrinkToFit="1"/>
    </xf>
    <xf numFmtId="0" fontId="41" fillId="0" borderId="53" xfId="0" applyFont="1" applyFill="1" applyBorder="1" applyAlignment="1">
      <alignment horizontal="left" vertical="center" shrinkToFit="1"/>
    </xf>
    <xf numFmtId="0" fontId="19" fillId="0" borderId="128" xfId="0" applyFont="1" applyFill="1" applyBorder="1" applyAlignment="1">
      <alignment horizontal="left" vertical="center" wrapText="1" shrinkToFit="1"/>
    </xf>
    <xf numFmtId="0" fontId="19" fillId="0" borderId="116" xfId="0" applyFont="1" applyFill="1" applyBorder="1" applyAlignment="1">
      <alignment horizontal="left" vertical="center" wrapText="1" shrinkToFit="1"/>
    </xf>
    <xf numFmtId="0" fontId="19" fillId="0" borderId="127" xfId="0" applyFont="1" applyFill="1" applyBorder="1" applyAlignment="1">
      <alignment horizontal="left" vertical="center" wrapText="1" shrinkToFit="1"/>
    </xf>
    <xf numFmtId="0" fontId="19" fillId="0" borderId="71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horizontal="left" vertical="center" shrinkToFit="1"/>
    </xf>
    <xf numFmtId="0" fontId="19" fillId="0" borderId="103" xfId="0" applyFont="1" applyFill="1" applyBorder="1" applyAlignment="1">
      <alignment horizontal="left" vertical="center" shrinkToFit="1"/>
    </xf>
    <xf numFmtId="0" fontId="22" fillId="0" borderId="36" xfId="0" applyFont="1" applyFill="1" applyBorder="1" applyAlignment="1">
      <alignment horizontal="center" vertical="center" wrapText="1" shrinkToFit="1"/>
    </xf>
    <xf numFmtId="0" fontId="31" fillId="0" borderId="103" xfId="0" applyFont="1" applyFill="1" applyBorder="1" applyAlignment="1">
      <alignment horizontal="center" vertical="center" shrinkToFit="1"/>
    </xf>
    <xf numFmtId="0" fontId="41" fillId="0" borderId="5" xfId="0" applyFont="1" applyFill="1" applyBorder="1" applyAlignment="1">
      <alignment vertical="center" shrinkToFit="1"/>
    </xf>
    <xf numFmtId="0" fontId="19" fillId="0" borderId="36" xfId="0" applyFont="1" applyFill="1" applyBorder="1" applyAlignment="1">
      <alignment horizontal="center" vertical="center" shrinkToFit="1"/>
    </xf>
    <xf numFmtId="177" fontId="19" fillId="0" borderId="36" xfId="1" applyNumberFormat="1" applyFont="1" applyFill="1" applyBorder="1" applyAlignment="1">
      <alignment horizontal="right" vertical="center" shrinkToFit="1"/>
    </xf>
    <xf numFmtId="177" fontId="19" fillId="0" borderId="0" xfId="1" applyNumberFormat="1" applyFont="1" applyFill="1" applyBorder="1" applyAlignment="1">
      <alignment horizontal="right" vertical="center" shrinkToFit="1"/>
    </xf>
    <xf numFmtId="0" fontId="19" fillId="0" borderId="72" xfId="0" applyFont="1" applyFill="1" applyBorder="1" applyAlignment="1">
      <alignment horizontal="left" vertical="center" wrapText="1" shrinkToFit="1"/>
    </xf>
    <xf numFmtId="177" fontId="20" fillId="0" borderId="8" xfId="1" applyNumberFormat="1" applyFont="1" applyFill="1" applyBorder="1" applyAlignment="1">
      <alignment horizontal="right" vertical="center" shrinkToFit="1"/>
    </xf>
    <xf numFmtId="177" fontId="32" fillId="0" borderId="66" xfId="1" applyNumberFormat="1" applyFont="1" applyFill="1" applyBorder="1" applyAlignment="1">
      <alignment horizontal="right" vertical="center" shrinkToFit="1"/>
    </xf>
    <xf numFmtId="178" fontId="19" fillId="0" borderId="14" xfId="1" applyNumberFormat="1" applyFont="1" applyFill="1" applyBorder="1" applyAlignment="1">
      <alignment horizontal="right" vertical="center" shrinkToFit="1"/>
    </xf>
    <xf numFmtId="178" fontId="19" fillId="0" borderId="33" xfId="1" applyNumberFormat="1" applyFont="1" applyFill="1" applyBorder="1" applyAlignment="1">
      <alignment horizontal="right" vertical="center" shrinkToFit="1"/>
    </xf>
    <xf numFmtId="178" fontId="19" fillId="0" borderId="15" xfId="1" applyNumberFormat="1" applyFont="1" applyFill="1" applyBorder="1" applyAlignment="1">
      <alignment horizontal="right" vertical="center" shrinkToFit="1"/>
    </xf>
    <xf numFmtId="178" fontId="19" fillId="0" borderId="30" xfId="1" applyNumberFormat="1" applyFont="1" applyFill="1" applyBorder="1" applyAlignment="1">
      <alignment horizontal="right" vertical="center" shrinkToFit="1"/>
    </xf>
    <xf numFmtId="178" fontId="19" fillId="0" borderId="17" xfId="1" applyNumberFormat="1" applyFont="1" applyFill="1" applyBorder="1" applyAlignment="1">
      <alignment horizontal="right" vertical="center" shrinkToFit="1"/>
    </xf>
    <xf numFmtId="178" fontId="19" fillId="0" borderId="100" xfId="1" applyNumberFormat="1" applyFont="1" applyFill="1" applyBorder="1" applyAlignment="1">
      <alignment horizontal="right" vertical="center" shrinkToFit="1"/>
    </xf>
    <xf numFmtId="178" fontId="32" fillId="0" borderId="45" xfId="1" applyNumberFormat="1" applyFont="1" applyFill="1" applyBorder="1" applyAlignment="1">
      <alignment horizontal="right" vertical="center" shrinkToFit="1"/>
    </xf>
    <xf numFmtId="178" fontId="32" fillId="0" borderId="101" xfId="1" applyNumberFormat="1" applyFont="1" applyFill="1" applyBorder="1" applyAlignment="1">
      <alignment horizontal="right" vertical="center" shrinkToFit="1"/>
    </xf>
    <xf numFmtId="178" fontId="32" fillId="0" borderId="16" xfId="1" applyNumberFormat="1" applyFont="1" applyFill="1" applyBorder="1" applyAlignment="1">
      <alignment horizontal="right" vertical="center" shrinkToFit="1"/>
    </xf>
    <xf numFmtId="178" fontId="32" fillId="0" borderId="37" xfId="1" applyNumberFormat="1" applyFont="1" applyFill="1" applyBorder="1" applyAlignment="1">
      <alignment horizontal="right" vertical="center" shrinkToFit="1"/>
    </xf>
    <xf numFmtId="178" fontId="32" fillId="0" borderId="14" xfId="1" applyNumberFormat="1" applyFont="1" applyFill="1" applyBorder="1" applyAlignment="1">
      <alignment horizontal="right" vertical="center" shrinkToFit="1"/>
    </xf>
    <xf numFmtId="178" fontId="32" fillId="0" borderId="32" xfId="1" applyNumberFormat="1" applyFont="1" applyFill="1" applyBorder="1" applyAlignment="1">
      <alignment horizontal="right" vertical="center" shrinkToFit="1"/>
    </xf>
    <xf numFmtId="178" fontId="32" fillId="0" borderId="15" xfId="1" applyNumberFormat="1" applyFont="1" applyFill="1" applyBorder="1" applyAlignment="1">
      <alignment horizontal="right" vertical="center" shrinkToFit="1"/>
    </xf>
    <xf numFmtId="178" fontId="32" fillId="0" borderId="28" xfId="1" applyNumberFormat="1" applyFont="1" applyFill="1" applyBorder="1" applyAlignment="1">
      <alignment horizontal="right" vertical="center" shrinkToFit="1"/>
    </xf>
    <xf numFmtId="178" fontId="32" fillId="0" borderId="17" xfId="1" applyNumberFormat="1" applyFont="1" applyFill="1" applyBorder="1" applyAlignment="1">
      <alignment horizontal="right" vertical="center" shrinkToFit="1"/>
    </xf>
    <xf numFmtId="178" fontId="32" fillId="0" borderId="35" xfId="1" applyNumberFormat="1" applyFont="1" applyFill="1" applyBorder="1" applyAlignment="1">
      <alignment horizontal="right" vertical="center" shrinkToFit="1"/>
    </xf>
    <xf numFmtId="0" fontId="40" fillId="0" borderId="54" xfId="0" applyFont="1" applyFill="1" applyBorder="1" applyAlignment="1">
      <alignment horizontal="left" vertical="center" shrinkToFit="1"/>
    </xf>
    <xf numFmtId="178" fontId="32" fillId="0" borderId="91" xfId="1" applyNumberFormat="1" applyFont="1" applyFill="1" applyBorder="1" applyAlignment="1">
      <alignment horizontal="right" vertical="center" shrinkToFit="1"/>
    </xf>
    <xf numFmtId="178" fontId="32" fillId="0" borderId="29" xfId="1" applyNumberFormat="1" applyFont="1" applyFill="1" applyBorder="1" applyAlignment="1">
      <alignment horizontal="right" vertical="center" shrinkToFit="1"/>
    </xf>
    <xf numFmtId="0" fontId="41" fillId="0" borderId="50" xfId="0" applyFont="1" applyFill="1" applyBorder="1" applyAlignment="1">
      <alignment horizontal="left" vertical="center" shrinkToFit="1"/>
    </xf>
    <xf numFmtId="178" fontId="19" fillId="0" borderId="32" xfId="1" applyNumberFormat="1" applyFont="1" applyFill="1" applyBorder="1" applyAlignment="1">
      <alignment horizontal="right" vertical="center" shrinkToFit="1"/>
    </xf>
    <xf numFmtId="178" fontId="19" fillId="0" borderId="28" xfId="1" applyNumberFormat="1" applyFont="1" applyFill="1" applyBorder="1" applyAlignment="1">
      <alignment horizontal="right" vertical="center" shrinkToFit="1"/>
    </xf>
    <xf numFmtId="178" fontId="19" fillId="0" borderId="16" xfId="1" applyNumberFormat="1" applyFont="1" applyFill="1" applyBorder="1" applyAlignment="1">
      <alignment horizontal="right" vertical="center" shrinkToFit="1"/>
    </xf>
    <xf numFmtId="178" fontId="19" fillId="0" borderId="29" xfId="1" applyNumberFormat="1" applyFont="1" applyFill="1" applyBorder="1" applyAlignment="1">
      <alignment horizontal="right" vertical="center" shrinkToFit="1"/>
    </xf>
    <xf numFmtId="0" fontId="19" fillId="0" borderId="88" xfId="0" applyFont="1" applyFill="1" applyBorder="1" applyAlignment="1">
      <alignment horizontal="center" vertical="center" wrapText="1" shrinkToFit="1"/>
    </xf>
    <xf numFmtId="178" fontId="20" fillId="0" borderId="17" xfId="1" applyNumberFormat="1" applyFont="1" applyFill="1" applyBorder="1" applyAlignment="1">
      <alignment horizontal="right" vertical="center" shrinkToFit="1"/>
    </xf>
    <xf numFmtId="178" fontId="36" fillId="0" borderId="42" xfId="1" applyNumberFormat="1" applyFont="1" applyFill="1" applyBorder="1" applyAlignment="1">
      <alignment horizontal="right" vertical="center" shrinkToFit="1"/>
    </xf>
    <xf numFmtId="0" fontId="19" fillId="0" borderId="63" xfId="0" applyFont="1" applyFill="1" applyBorder="1" applyAlignment="1">
      <alignment horizontal="center" vertical="center" wrapText="1" shrinkToFit="1"/>
    </xf>
    <xf numFmtId="178" fontId="20" fillId="0" borderId="59" xfId="1" applyNumberFormat="1" applyFont="1" applyFill="1" applyBorder="1" applyAlignment="1">
      <alignment horizontal="right" vertical="center" shrinkToFit="1"/>
    </xf>
    <xf numFmtId="178" fontId="20" fillId="0" borderId="67" xfId="1" applyNumberFormat="1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center" vertical="center" wrapText="1" shrinkToFit="1"/>
    </xf>
    <xf numFmtId="178" fontId="19" fillId="0" borderId="45" xfId="1" applyNumberFormat="1" applyFont="1" applyFill="1" applyBorder="1" applyAlignment="1">
      <alignment horizontal="right" vertical="center" shrinkToFit="1"/>
    </xf>
    <xf numFmtId="178" fontId="19" fillId="0" borderId="101" xfId="1" applyNumberFormat="1" applyFont="1" applyFill="1" applyBorder="1" applyAlignment="1">
      <alignment horizontal="right" vertical="center" shrinkToFit="1"/>
    </xf>
    <xf numFmtId="0" fontId="19" fillId="0" borderId="44" xfId="0" applyFont="1" applyFill="1" applyBorder="1" applyAlignment="1">
      <alignment horizontal="center" vertical="center" wrapText="1" shrinkToFit="1"/>
    </xf>
    <xf numFmtId="178" fontId="32" fillId="0" borderId="30" xfId="1" applyNumberFormat="1" applyFont="1" applyFill="1" applyBorder="1" applyAlignment="1">
      <alignment horizontal="right" vertical="center" shrinkToFit="1"/>
    </xf>
    <xf numFmtId="0" fontId="19" fillId="0" borderId="47" xfId="0" applyFont="1" applyFill="1" applyBorder="1" applyAlignment="1">
      <alignment horizontal="center" vertical="center" wrapText="1" shrinkToFit="1"/>
    </xf>
    <xf numFmtId="0" fontId="19" fillId="0" borderId="27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  <xf numFmtId="178" fontId="32" fillId="0" borderId="36" xfId="1" applyNumberFormat="1" applyFont="1" applyFill="1" applyBorder="1" applyAlignment="1">
      <alignment horizontal="right" vertical="center" shrinkToFit="1"/>
    </xf>
    <xf numFmtId="178" fontId="32" fillId="0" borderId="104" xfId="1" applyNumberFormat="1" applyFont="1" applyFill="1" applyBorder="1" applyAlignment="1">
      <alignment horizontal="right" vertical="center" shrinkToFit="1"/>
    </xf>
    <xf numFmtId="0" fontId="20" fillId="0" borderId="105" xfId="0" applyFont="1" applyFill="1" applyBorder="1" applyAlignment="1">
      <alignment horizontal="center" vertical="center" wrapText="1" shrinkToFit="1"/>
    </xf>
    <xf numFmtId="178" fontId="20" fillId="0" borderId="14" xfId="1" applyNumberFormat="1" applyFont="1" applyFill="1" applyBorder="1" applyAlignment="1">
      <alignment horizontal="right" vertical="center" shrinkToFit="1"/>
    </xf>
    <xf numFmtId="178" fontId="36" fillId="0" borderId="41" xfId="1" applyNumberFormat="1" applyFont="1" applyFill="1" applyBorder="1" applyAlignment="1">
      <alignment horizontal="right" vertical="center" shrinkToFit="1"/>
    </xf>
    <xf numFmtId="178" fontId="20" fillId="0" borderId="15" xfId="1" applyNumberFormat="1" applyFont="1" applyFill="1" applyBorder="1" applyAlignment="1">
      <alignment horizontal="right" vertical="center" shrinkToFit="1"/>
    </xf>
    <xf numFmtId="178" fontId="20" fillId="0" borderId="30" xfId="1" applyNumberFormat="1" applyFont="1" applyFill="1" applyBorder="1" applyAlignment="1">
      <alignment horizontal="right" vertical="center" shrinkToFit="1"/>
    </xf>
    <xf numFmtId="0" fontId="19" fillId="0" borderId="114" xfId="0" applyFont="1" applyFill="1" applyBorder="1" applyAlignment="1">
      <alignment horizontal="center" vertical="center" wrapText="1" shrinkToFit="1"/>
    </xf>
    <xf numFmtId="38" fontId="32" fillId="0" borderId="117" xfId="1" applyFont="1" applyFill="1" applyBorder="1" applyAlignment="1">
      <alignment horizontal="right" vertical="center" shrinkToFit="1"/>
    </xf>
    <xf numFmtId="0" fontId="32" fillId="0" borderId="130" xfId="1" applyNumberFormat="1" applyFont="1" applyFill="1" applyBorder="1" applyAlignment="1">
      <alignment horizontal="right" vertical="center" shrinkToFit="1"/>
    </xf>
    <xf numFmtId="0" fontId="20" fillId="0" borderId="36" xfId="1" applyNumberFormat="1" applyFont="1" applyFill="1" applyBorder="1" applyAlignment="1">
      <alignment horizontal="right" vertical="center" shrinkToFit="1"/>
    </xf>
    <xf numFmtId="0" fontId="36" fillId="0" borderId="68" xfId="1" applyNumberFormat="1" applyFont="1" applyFill="1" applyBorder="1" applyAlignment="1">
      <alignment horizontal="right" vertical="center" shrinkToFit="1"/>
    </xf>
    <xf numFmtId="176" fontId="20" fillId="0" borderId="59" xfId="1" applyNumberFormat="1" applyFont="1" applyFill="1" applyBorder="1" applyAlignment="1">
      <alignment horizontal="right" vertical="center" shrinkToFit="1"/>
    </xf>
    <xf numFmtId="176" fontId="20" fillId="0" borderId="102" xfId="1" applyNumberFormat="1" applyFont="1" applyFill="1" applyBorder="1" applyAlignment="1">
      <alignment horizontal="right" vertical="center" shrinkToFit="1"/>
    </xf>
    <xf numFmtId="0" fontId="19" fillId="0" borderId="98" xfId="0" applyFont="1" applyFill="1" applyBorder="1" applyAlignment="1">
      <alignment horizontal="left" vertical="center" wrapText="1" shrinkToFit="1"/>
    </xf>
    <xf numFmtId="177" fontId="36" fillId="0" borderId="152" xfId="1" applyNumberFormat="1" applyFont="1" applyFill="1" applyBorder="1" applyAlignment="1">
      <alignment horizontal="right" vertical="center" shrinkToFit="1"/>
    </xf>
    <xf numFmtId="0" fontId="19" fillId="0" borderId="82" xfId="0" applyFont="1" applyFill="1" applyBorder="1" applyAlignment="1">
      <alignment horizontal="center" vertical="center" wrapText="1" shrinkToFit="1"/>
    </xf>
    <xf numFmtId="0" fontId="19" fillId="0" borderId="78" xfId="0" applyFont="1" applyFill="1" applyBorder="1" applyAlignment="1">
      <alignment horizontal="center" vertical="center" shrinkToFit="1"/>
    </xf>
    <xf numFmtId="177" fontId="19" fillId="0" borderId="129" xfId="1" applyNumberFormat="1" applyFont="1" applyFill="1" applyBorder="1" applyAlignment="1">
      <alignment horizontal="right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0" fillId="0" borderId="98" xfId="0" applyFont="1" applyFill="1" applyBorder="1" applyAlignment="1">
      <alignment horizontal="left" vertical="center" shrinkToFit="1"/>
    </xf>
    <xf numFmtId="177" fontId="20" fillId="0" borderId="128" xfId="1" applyNumberFormat="1" applyFont="1" applyFill="1" applyBorder="1" applyAlignment="1">
      <alignment horizontal="right" vertical="center" shrinkToFit="1"/>
    </xf>
    <xf numFmtId="0" fontId="19" fillId="0" borderId="105" xfId="0" applyFont="1" applyFill="1" applyBorder="1" applyAlignment="1">
      <alignment horizontal="center" vertical="center" wrapText="1" shrinkToFit="1"/>
    </xf>
    <xf numFmtId="177" fontId="19" fillId="0" borderId="104" xfId="1" applyNumberFormat="1" applyFont="1" applyFill="1" applyBorder="1" applyAlignment="1">
      <alignment horizontal="right" vertical="center" shrinkToFit="1"/>
    </xf>
    <xf numFmtId="0" fontId="19" fillId="0" borderId="138" xfId="0" applyFont="1" applyFill="1" applyBorder="1" applyAlignment="1">
      <alignment horizontal="center" vertical="center" wrapText="1" shrinkToFit="1"/>
    </xf>
    <xf numFmtId="0" fontId="19" fillId="0" borderId="139" xfId="0" applyFont="1" applyFill="1" applyBorder="1" applyAlignment="1">
      <alignment horizontal="left" vertical="center" shrinkToFit="1"/>
    </xf>
    <xf numFmtId="0" fontId="33" fillId="0" borderId="140" xfId="0" applyFont="1" applyFill="1" applyBorder="1" applyAlignment="1">
      <alignment horizontal="center" vertical="center" shrinkToFit="1"/>
    </xf>
    <xf numFmtId="0" fontId="33" fillId="0" borderId="141" xfId="0" applyFont="1" applyFill="1" applyBorder="1" applyAlignment="1">
      <alignment horizontal="center" vertical="center" shrinkToFit="1"/>
    </xf>
    <xf numFmtId="0" fontId="33" fillId="0" borderId="142" xfId="0" applyFont="1" applyFill="1" applyBorder="1" applyAlignment="1">
      <alignment horizontal="center" vertical="center" shrinkToFit="1"/>
    </xf>
    <xf numFmtId="0" fontId="19" fillId="0" borderId="138" xfId="0" applyFont="1" applyFill="1" applyBorder="1" applyAlignment="1">
      <alignment horizontal="left" vertical="center" shrinkToFit="1"/>
    </xf>
    <xf numFmtId="0" fontId="22" fillId="0" borderId="141" xfId="0" applyFont="1" applyFill="1" applyBorder="1" applyAlignment="1">
      <alignment horizontal="center" vertical="center" shrinkToFit="1"/>
    </xf>
    <xf numFmtId="0" fontId="22" fillId="0" borderId="141" xfId="0" applyFont="1" applyFill="1" applyBorder="1" applyAlignment="1">
      <alignment horizontal="center" vertical="center" wrapText="1" shrinkToFit="1"/>
    </xf>
    <xf numFmtId="0" fontId="31" fillId="0" borderId="142" xfId="0" applyFont="1" applyFill="1" applyBorder="1" applyAlignment="1">
      <alignment horizontal="center" vertical="center" shrinkToFit="1"/>
    </xf>
    <xf numFmtId="0" fontId="41" fillId="0" borderId="140" xfId="0" applyFont="1" applyFill="1" applyBorder="1" applyAlignment="1">
      <alignment vertical="center" shrinkToFit="1"/>
    </xf>
    <xf numFmtId="0" fontId="19" fillId="0" borderId="141" xfId="0" applyFont="1" applyFill="1" applyBorder="1" applyAlignment="1">
      <alignment horizontal="center" vertical="center" shrinkToFit="1"/>
    </xf>
    <xf numFmtId="177" fontId="19" fillId="0" borderId="141" xfId="1" applyNumberFormat="1" applyFont="1" applyFill="1" applyBorder="1" applyAlignment="1">
      <alignment horizontal="right" vertical="center" shrinkToFit="1"/>
    </xf>
    <xf numFmtId="177" fontId="19" fillId="0" borderId="143" xfId="1" applyNumberFormat="1" applyFont="1" applyFill="1" applyBorder="1" applyAlignment="1">
      <alignment horizontal="right" vertical="center" shrinkToFit="1"/>
    </xf>
    <xf numFmtId="38" fontId="43" fillId="0" borderId="144" xfId="1" applyFont="1" applyFill="1" applyBorder="1" applyAlignment="1">
      <alignment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30" fillId="0" borderId="44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left" vertical="center" shrinkToFit="1"/>
    </xf>
    <xf numFmtId="0" fontId="30" fillId="0" borderId="88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89" xfId="0" applyFont="1" applyFill="1" applyBorder="1" applyAlignment="1">
      <alignment vertical="center" shrinkToFit="1"/>
    </xf>
    <xf numFmtId="0" fontId="39" fillId="0" borderId="53" xfId="0" applyFont="1" applyFill="1" applyBorder="1" applyAlignment="1">
      <alignment horizontal="left" vertical="center" shrinkToFit="1"/>
    </xf>
    <xf numFmtId="0" fontId="30" fillId="0" borderId="4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vertical="center" shrinkToFit="1"/>
    </xf>
    <xf numFmtId="0" fontId="39" fillId="0" borderId="54" xfId="0" applyFont="1" applyFill="1" applyBorder="1" applyAlignment="1">
      <alignment horizontal="left" vertical="center" shrinkToFit="1"/>
    </xf>
    <xf numFmtId="0" fontId="30" fillId="0" borderId="47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vertical="center" shrinkToFit="1"/>
    </xf>
    <xf numFmtId="0" fontId="39" fillId="0" borderId="52" xfId="0" applyFont="1" applyFill="1" applyBorder="1" applyAlignment="1">
      <alignment horizontal="left" vertical="center" shrinkToFit="1"/>
    </xf>
    <xf numFmtId="0" fontId="30" fillId="0" borderId="2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shrinkToFit="1"/>
    </xf>
    <xf numFmtId="0" fontId="22" fillId="0" borderId="122" xfId="0" applyFont="1" applyFill="1" applyBorder="1" applyAlignment="1">
      <alignment horizontal="center" vertical="center" shrinkToFit="1"/>
    </xf>
    <xf numFmtId="0" fontId="22" fillId="0" borderId="122" xfId="0" applyFont="1" applyFill="1" applyBorder="1" applyAlignment="1">
      <alignment horizontal="center" vertical="center" wrapText="1" shrinkToFit="1"/>
    </xf>
    <xf numFmtId="0" fontId="31" fillId="0" borderId="123" xfId="0" applyFont="1" applyFill="1" applyBorder="1" applyAlignment="1">
      <alignment horizontal="center" vertical="center" shrinkToFit="1"/>
    </xf>
    <xf numFmtId="0" fontId="41" fillId="0" borderId="124" xfId="0" applyFont="1" applyFill="1" applyBorder="1" applyAlignment="1">
      <alignment horizontal="left" vertical="center" shrinkToFit="1"/>
    </xf>
    <xf numFmtId="0" fontId="19" fillId="0" borderId="122" xfId="0" applyFont="1" applyFill="1" applyBorder="1" applyAlignment="1">
      <alignment horizontal="center" vertical="center" shrinkToFit="1"/>
    </xf>
    <xf numFmtId="177" fontId="19" fillId="0" borderId="122" xfId="1" applyNumberFormat="1" applyFont="1" applyFill="1" applyBorder="1" applyAlignment="1">
      <alignment horizontal="right" vertical="center" shrinkToFit="1"/>
    </xf>
    <xf numFmtId="177" fontId="19" fillId="0" borderId="7" xfId="1" applyNumberFormat="1" applyFont="1" applyFill="1" applyBorder="1" applyAlignment="1">
      <alignment horizontal="right" vertical="center" shrinkToFit="1"/>
    </xf>
    <xf numFmtId="38" fontId="43" fillId="0" borderId="125" xfId="1" applyFont="1" applyFill="1" applyBorder="1" applyAlignment="1">
      <alignment vertical="center" shrinkToFit="1"/>
    </xf>
    <xf numFmtId="0" fontId="30" fillId="0" borderId="3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shrinkToFit="1"/>
    </xf>
    <xf numFmtId="0" fontId="40" fillId="0" borderId="55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177" fontId="32" fillId="0" borderId="22" xfId="1" applyNumberFormat="1" applyFont="1" applyFill="1" applyBorder="1" applyAlignment="1">
      <alignment horizontal="right" vertical="center" shrinkToFit="1"/>
    </xf>
    <xf numFmtId="177" fontId="32" fillId="0" borderId="86" xfId="1" applyNumberFormat="1" applyFont="1" applyFill="1" applyBorder="1" applyAlignment="1">
      <alignment horizontal="right"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22" fillId="0" borderId="127" xfId="0" applyFont="1" applyFill="1" applyBorder="1" applyAlignment="1">
      <alignment horizontal="left" vertical="center" wrapText="1" shrinkToFit="1"/>
    </xf>
    <xf numFmtId="0" fontId="34" fillId="0" borderId="27" xfId="0" applyFont="1" applyFill="1" applyBorder="1" applyAlignment="1">
      <alignment horizontal="center" vertical="center" textRotation="255" shrinkToFit="1"/>
    </xf>
    <xf numFmtId="0" fontId="22" fillId="0" borderId="116" xfId="0" applyFont="1" applyFill="1" applyBorder="1" applyAlignment="1">
      <alignment horizontal="left" vertical="center" shrinkToFit="1"/>
    </xf>
    <xf numFmtId="0" fontId="22" fillId="0" borderId="50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2" fillId="0" borderId="56" xfId="0" applyFont="1" applyFill="1" applyBorder="1" applyAlignment="1">
      <alignment vertical="center" shrinkToFit="1"/>
    </xf>
    <xf numFmtId="0" fontId="22" fillId="0" borderId="27" xfId="0" applyFont="1" applyFill="1" applyBorder="1" applyAlignment="1">
      <alignment horizontal="left" vertical="center" shrinkToFit="1"/>
    </xf>
    <xf numFmtId="177" fontId="22" fillId="0" borderId="14" xfId="0" applyNumberFormat="1" applyFont="1" applyFill="1" applyBorder="1" applyAlignment="1">
      <alignment horizontal="right" vertical="center" shrinkToFit="1"/>
    </xf>
    <xf numFmtId="177" fontId="22" fillId="0" borderId="56" xfId="0" applyNumberFormat="1" applyFont="1" applyFill="1" applyBorder="1" applyAlignment="1">
      <alignment horizontal="right" vertical="center" shrinkToFit="1"/>
    </xf>
    <xf numFmtId="0" fontId="34" fillId="0" borderId="44" xfId="0" applyFont="1" applyFill="1" applyBorder="1" applyAlignment="1">
      <alignment horizontal="center" vertical="center" textRotation="255" shrinkToFit="1"/>
    </xf>
    <xf numFmtId="0" fontId="22" fillId="0" borderId="76" xfId="0" applyFont="1" applyFill="1" applyBorder="1" applyAlignment="1">
      <alignment horizontal="left" vertical="center" shrinkToFit="1"/>
    </xf>
    <xf numFmtId="0" fontId="22" fillId="0" borderId="51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44" xfId="0" applyFont="1" applyFill="1" applyBorder="1" applyAlignment="1">
      <alignment horizontal="left" vertical="center" shrinkToFit="1"/>
    </xf>
    <xf numFmtId="177" fontId="22" fillId="0" borderId="15" xfId="0" applyNumberFormat="1" applyFont="1" applyFill="1" applyBorder="1" applyAlignment="1">
      <alignment horizontal="right" vertical="center" shrinkToFit="1"/>
    </xf>
    <xf numFmtId="177" fontId="22" fillId="0" borderId="13" xfId="0" applyNumberFormat="1" applyFont="1" applyFill="1" applyBorder="1" applyAlignment="1">
      <alignment horizontal="right" vertical="center" shrinkToFit="1"/>
    </xf>
    <xf numFmtId="0" fontId="19" fillId="0" borderId="97" xfId="0" applyFont="1" applyFill="1" applyBorder="1" applyAlignment="1">
      <alignment horizontal="center" vertical="center" shrinkToFit="1"/>
    </xf>
    <xf numFmtId="0" fontId="19" fillId="0" borderId="123" xfId="0" applyFont="1" applyFill="1" applyBorder="1" applyAlignment="1">
      <alignment horizontal="left" vertical="center" shrinkToFit="1"/>
    </xf>
    <xf numFmtId="0" fontId="33" fillId="0" borderId="95" xfId="0" applyFont="1" applyFill="1" applyBorder="1" applyAlignment="1">
      <alignment horizontal="center" vertical="center" shrinkToFit="1"/>
    </xf>
    <xf numFmtId="0" fontId="19" fillId="0" borderId="77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40" fillId="0" borderId="53" xfId="0" applyFont="1" applyFill="1" applyBorder="1" applyAlignment="1" applyProtection="1">
      <alignment vertical="center" shrinkToFit="1"/>
      <protection locked="0"/>
    </xf>
    <xf numFmtId="0" fontId="30" fillId="0" borderId="176" xfId="0" applyFont="1" applyFill="1" applyBorder="1" applyAlignment="1">
      <alignment horizontal="center" vertical="center" shrinkToFit="1"/>
    </xf>
    <xf numFmtId="0" fontId="19" fillId="0" borderId="177" xfId="0" applyFont="1" applyFill="1" applyBorder="1" applyAlignment="1">
      <alignment horizontal="left" vertical="center" shrinkToFit="1"/>
    </xf>
    <xf numFmtId="0" fontId="19" fillId="0" borderId="178" xfId="0" applyFont="1" applyFill="1" applyBorder="1" applyAlignment="1">
      <alignment horizontal="left" vertical="center" shrinkToFit="1"/>
    </xf>
    <xf numFmtId="0" fontId="19" fillId="0" borderId="179" xfId="0" applyFont="1" applyFill="1" applyBorder="1" applyAlignment="1">
      <alignment vertical="center" shrinkToFit="1"/>
    </xf>
    <xf numFmtId="0" fontId="19" fillId="0" borderId="180" xfId="0" applyFont="1" applyFill="1" applyBorder="1" applyAlignment="1">
      <alignment horizontal="center" vertical="center" wrapText="1" shrinkToFit="1"/>
    </xf>
    <xf numFmtId="0" fontId="19" fillId="0" borderId="180" xfId="0" applyFont="1" applyFill="1" applyBorder="1" applyAlignment="1">
      <alignment vertical="center" shrinkToFit="1"/>
    </xf>
    <xf numFmtId="38" fontId="43" fillId="0" borderId="176" xfId="1" applyFont="1" applyFill="1" applyBorder="1" applyAlignment="1">
      <alignment vertical="center" shrinkToFit="1"/>
    </xf>
    <xf numFmtId="38" fontId="43" fillId="0" borderId="181" xfId="1" applyFont="1" applyFill="1" applyBorder="1" applyAlignment="1">
      <alignment vertical="center" shrinkToFit="1"/>
    </xf>
    <xf numFmtId="0" fontId="30" fillId="0" borderId="176" xfId="0" applyFont="1" applyFill="1" applyBorder="1" applyAlignment="1">
      <alignment horizontal="center" vertical="center" wrapText="1"/>
    </xf>
    <xf numFmtId="0" fontId="22" fillId="0" borderId="179" xfId="0" applyFont="1" applyFill="1" applyBorder="1" applyAlignment="1">
      <alignment horizontal="center" vertical="center" shrinkToFit="1"/>
    </xf>
    <xf numFmtId="0" fontId="22" fillId="0" borderId="180" xfId="0" applyFont="1" applyFill="1" applyBorder="1" applyAlignment="1">
      <alignment horizontal="center" vertical="center" wrapText="1" shrinkToFit="1"/>
    </xf>
    <xf numFmtId="0" fontId="31" fillId="0" borderId="180" xfId="0" applyFont="1" applyFill="1" applyBorder="1" applyAlignment="1">
      <alignment horizontal="center" vertical="center" shrinkToFit="1"/>
    </xf>
    <xf numFmtId="0" fontId="41" fillId="0" borderId="180" xfId="0" applyFont="1" applyFill="1" applyBorder="1" applyAlignment="1">
      <alignment vertical="center" shrinkToFit="1"/>
    </xf>
    <xf numFmtId="0" fontId="19" fillId="0" borderId="180" xfId="0" applyFont="1" applyFill="1" applyBorder="1" applyAlignment="1">
      <alignment horizontal="center" vertical="center" shrinkToFit="1"/>
    </xf>
    <xf numFmtId="177" fontId="32" fillId="0" borderId="109" xfId="1" applyNumberFormat="1" applyFont="1" applyFill="1" applyBorder="1" applyAlignment="1">
      <alignment horizontal="right" vertical="center" shrinkToFit="1"/>
    </xf>
    <xf numFmtId="0" fontId="19" fillId="0" borderId="176" xfId="0" applyFont="1" applyFill="1" applyBorder="1" applyAlignment="1">
      <alignment horizontal="left" vertical="center" shrinkToFit="1"/>
    </xf>
    <xf numFmtId="176" fontId="32" fillId="0" borderId="36" xfId="1" applyNumberFormat="1" applyFont="1" applyFill="1" applyBorder="1" applyAlignment="1">
      <alignment horizontal="right" vertical="center" shrinkToFit="1"/>
    </xf>
    <xf numFmtId="176" fontId="32" fillId="0" borderId="104" xfId="1" applyNumberFormat="1" applyFont="1" applyFill="1" applyBorder="1" applyAlignment="1">
      <alignment horizontal="right" vertical="center" shrinkToFit="1"/>
    </xf>
    <xf numFmtId="0" fontId="20" fillId="0" borderId="176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30" fillId="0" borderId="114" xfId="0" applyFont="1" applyFill="1" applyBorder="1" applyAlignment="1">
      <alignment horizontal="center" vertical="center" wrapText="1"/>
    </xf>
    <xf numFmtId="177" fontId="32" fillId="0" borderId="130" xfId="1" applyNumberFormat="1" applyFont="1" applyFill="1" applyBorder="1" applyAlignment="1">
      <alignment horizontal="right" vertical="center" shrinkToFit="1"/>
    </xf>
    <xf numFmtId="38" fontId="42" fillId="0" borderId="182" xfId="1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center" vertical="center" wrapText="1"/>
    </xf>
    <xf numFmtId="177" fontId="20" fillId="0" borderId="122" xfId="1" applyNumberFormat="1" applyFont="1" applyFill="1" applyBorder="1" applyAlignment="1">
      <alignment horizontal="right" vertical="center" shrinkToFit="1"/>
    </xf>
    <xf numFmtId="38" fontId="42" fillId="0" borderId="10" xfId="1" applyFont="1" applyFill="1" applyBorder="1" applyAlignment="1">
      <alignment vertical="center" shrinkToFit="1"/>
    </xf>
    <xf numFmtId="0" fontId="20" fillId="0" borderId="131" xfId="0" applyFont="1" applyFill="1" applyBorder="1" applyAlignment="1">
      <alignment horizontal="left" vertical="center" shrinkToFit="1"/>
    </xf>
    <xf numFmtId="0" fontId="26" fillId="0" borderId="133" xfId="0" applyFont="1" applyFill="1" applyBorder="1" applyAlignment="1">
      <alignment horizontal="center" vertical="center" shrinkToFit="1"/>
    </xf>
    <xf numFmtId="0" fontId="26" fillId="0" borderId="133" xfId="0" applyFont="1" applyFill="1" applyBorder="1" applyAlignment="1">
      <alignment horizontal="center" vertical="center" wrapText="1" shrinkToFit="1"/>
    </xf>
    <xf numFmtId="0" fontId="21" fillId="0" borderId="134" xfId="0" applyFont="1" applyFill="1" applyBorder="1" applyAlignment="1">
      <alignment horizontal="center" vertical="center" shrinkToFit="1"/>
    </xf>
    <xf numFmtId="0" fontId="39" fillId="0" borderId="135" xfId="0" applyFont="1" applyFill="1" applyBorder="1" applyAlignment="1">
      <alignment vertical="center" shrinkToFit="1"/>
    </xf>
    <xf numFmtId="0" fontId="20" fillId="0" borderId="133" xfId="0" applyFont="1" applyFill="1" applyBorder="1" applyAlignment="1">
      <alignment horizontal="center" vertical="center" shrinkToFit="1"/>
    </xf>
    <xf numFmtId="177" fontId="20" fillId="0" borderId="133" xfId="1" applyNumberFormat="1" applyFont="1" applyFill="1" applyBorder="1" applyAlignment="1">
      <alignment horizontal="right" vertical="center" shrinkToFit="1"/>
    </xf>
    <xf numFmtId="177" fontId="20" fillId="0" borderId="183" xfId="1" applyNumberFormat="1" applyFont="1" applyFill="1" applyBorder="1" applyAlignment="1">
      <alignment horizontal="right" vertical="center" shrinkToFit="1"/>
    </xf>
    <xf numFmtId="38" fontId="42" fillId="0" borderId="131" xfId="1" applyFont="1" applyFill="1" applyBorder="1" applyAlignment="1">
      <alignment vertical="center" shrinkToFit="1"/>
    </xf>
    <xf numFmtId="38" fontId="42" fillId="0" borderId="137" xfId="1" applyFont="1" applyFill="1" applyBorder="1" applyAlignment="1">
      <alignment vertical="center" shrinkToFit="1"/>
    </xf>
    <xf numFmtId="0" fontId="30" fillId="0" borderId="38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vertical="center" shrinkToFit="1"/>
    </xf>
    <xf numFmtId="177" fontId="32" fillId="0" borderId="184" xfId="1" applyNumberFormat="1" applyFont="1" applyFill="1" applyBorder="1" applyAlignment="1">
      <alignment horizontal="right" vertical="center" shrinkToFit="1"/>
    </xf>
    <xf numFmtId="38" fontId="42" fillId="0" borderId="38" xfId="1" applyFont="1" applyFill="1" applyBorder="1" applyAlignment="1">
      <alignment vertical="center" shrinkToFit="1"/>
    </xf>
    <xf numFmtId="0" fontId="30" fillId="0" borderId="2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wrapText="1" shrinkToFit="1"/>
    </xf>
    <xf numFmtId="0" fontId="21" fillId="0" borderId="48" xfId="0" applyFont="1" applyFill="1" applyBorder="1" applyAlignment="1">
      <alignment horizontal="center" vertical="center" shrinkToFit="1"/>
    </xf>
    <xf numFmtId="0" fontId="40" fillId="0" borderId="49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horizontal="center" vertical="center" shrinkToFit="1"/>
    </xf>
    <xf numFmtId="177" fontId="32" fillId="0" borderId="24" xfId="1" applyNumberFormat="1" applyFont="1" applyFill="1" applyBorder="1" applyAlignment="1">
      <alignment horizontal="right" vertical="center" shrinkToFit="1"/>
    </xf>
    <xf numFmtId="177" fontId="32" fillId="0" borderId="185" xfId="1" applyNumberFormat="1" applyFont="1" applyFill="1" applyBorder="1" applyAlignment="1">
      <alignment horizontal="right" vertical="center" shrinkToFit="1"/>
    </xf>
    <xf numFmtId="38" fontId="42" fillId="0" borderId="26" xfId="1" applyFont="1" applyFill="1" applyBorder="1" applyAlignment="1">
      <alignment vertical="center" shrinkToFit="1"/>
    </xf>
    <xf numFmtId="0" fontId="45" fillId="0" borderId="83" xfId="0" applyFont="1" applyFill="1" applyBorder="1" applyAlignment="1">
      <alignment horizontal="center" vertical="center" wrapText="1" shrinkToFit="1"/>
    </xf>
    <xf numFmtId="38" fontId="43" fillId="0" borderId="10" xfId="1" applyFont="1" applyFill="1" applyBorder="1" applyAlignment="1">
      <alignment vertical="center" shrinkToFit="1"/>
    </xf>
    <xf numFmtId="177" fontId="19" fillId="0" borderId="186" xfId="1" applyNumberFormat="1" applyFont="1" applyFill="1" applyBorder="1" applyAlignment="1">
      <alignment horizontal="right" vertical="center" shrinkToFit="1"/>
    </xf>
    <xf numFmtId="177" fontId="32" fillId="0" borderId="187" xfId="1" applyNumberFormat="1" applyFont="1" applyFill="1" applyBorder="1" applyAlignment="1">
      <alignment horizontal="right" vertical="center" shrinkToFit="1"/>
    </xf>
    <xf numFmtId="0" fontId="19" fillId="0" borderId="26" xfId="0" applyFont="1" applyFill="1" applyBorder="1" applyAlignment="1">
      <alignment horizontal="center" vertical="center" wrapText="1" shrinkToFit="1"/>
    </xf>
    <xf numFmtId="0" fontId="19" fillId="0" borderId="113" xfId="0" applyFont="1" applyFill="1" applyBorder="1" applyAlignment="1">
      <alignment horizontal="left" vertical="center" wrapText="1" shrinkToFit="1"/>
    </xf>
    <xf numFmtId="176" fontId="32" fillId="0" borderId="24" xfId="1" applyNumberFormat="1" applyFont="1" applyFill="1" applyBorder="1" applyAlignment="1">
      <alignment horizontal="right" vertical="center" shrinkToFit="1"/>
    </xf>
    <xf numFmtId="176" fontId="32" fillId="0" borderId="185" xfId="1" applyNumberFormat="1" applyFont="1" applyFill="1" applyBorder="1" applyAlignment="1">
      <alignment horizontal="right" vertical="center" shrinkToFit="1"/>
    </xf>
    <xf numFmtId="0" fontId="19" fillId="0" borderId="115" xfId="0" applyFont="1" applyFill="1" applyBorder="1" applyAlignment="1">
      <alignment horizontal="left" vertical="center" wrapText="1" shrinkToFit="1"/>
    </xf>
    <xf numFmtId="0" fontId="22" fillId="0" borderId="117" xfId="0" applyFont="1" applyFill="1" applyBorder="1" applyAlignment="1">
      <alignment horizontal="center" vertical="center" wrapText="1" shrinkToFit="1"/>
    </xf>
    <xf numFmtId="0" fontId="31" fillId="0" borderId="118" xfId="0" applyFont="1" applyFill="1" applyBorder="1" applyAlignment="1">
      <alignment horizontal="center" vertical="center" shrinkToFit="1"/>
    </xf>
    <xf numFmtId="0" fontId="41" fillId="0" borderId="119" xfId="0" applyFont="1" applyFill="1" applyBorder="1" applyAlignment="1">
      <alignment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177" fontId="19" fillId="0" borderId="117" xfId="1" applyNumberFormat="1" applyFont="1" applyFill="1" applyBorder="1" applyAlignment="1">
      <alignment horizontal="right" vertical="center" shrinkToFit="1"/>
    </xf>
    <xf numFmtId="177" fontId="19" fillId="0" borderId="130" xfId="1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38" xfId="0" applyFont="1" applyFill="1" applyBorder="1" applyAlignment="1">
      <alignment horizontal="center" vertical="center" wrapText="1" shrinkToFit="1"/>
    </xf>
    <xf numFmtId="177" fontId="19" fillId="0" borderId="184" xfId="1" applyNumberFormat="1" applyFont="1" applyFill="1" applyBorder="1" applyAlignment="1">
      <alignment horizontal="right" vertical="center" shrinkToFit="1"/>
    </xf>
    <xf numFmtId="38" fontId="42" fillId="0" borderId="114" xfId="1" applyFont="1" applyFill="1" applyBorder="1" applyAlignment="1">
      <alignment vertical="center" shrinkToFit="1"/>
    </xf>
    <xf numFmtId="38" fontId="43" fillId="0" borderId="146" xfId="1" applyFont="1" applyFill="1" applyBorder="1" applyAlignment="1">
      <alignment vertical="center" shrinkToFit="1"/>
    </xf>
    <xf numFmtId="38" fontId="43" fillId="0" borderId="63" xfId="1" applyFont="1" applyFill="1" applyBorder="1" applyAlignment="1">
      <alignment vertical="center" shrinkToFit="1"/>
    </xf>
    <xf numFmtId="0" fontId="19" fillId="0" borderId="180" xfId="0" applyFont="1" applyFill="1" applyBorder="1" applyAlignment="1">
      <alignment horizontal="center" vertical="center" shrinkToFit="1"/>
    </xf>
    <xf numFmtId="0" fontId="19" fillId="0" borderId="181" xfId="0" applyFont="1" applyFill="1" applyBorder="1" applyAlignment="1">
      <alignment horizontal="center" vertical="center" shrinkToFit="1"/>
    </xf>
    <xf numFmtId="0" fontId="19" fillId="0" borderId="97" xfId="0" applyFont="1" applyFill="1" applyBorder="1" applyAlignment="1">
      <alignment horizontal="center" vertical="center" shrinkToFit="1"/>
    </xf>
    <xf numFmtId="0" fontId="19" fillId="0" borderId="107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177" fontId="19" fillId="0" borderId="97" xfId="1" applyNumberFormat="1" applyFont="1" applyFill="1" applyBorder="1" applyAlignment="1">
      <alignment horizontal="center" vertical="center" shrinkToFit="1"/>
    </xf>
    <xf numFmtId="177" fontId="19" fillId="0" borderId="107" xfId="1" applyNumberFormat="1" applyFont="1" applyFill="1" applyBorder="1" applyAlignment="1">
      <alignment horizontal="center" vertical="center" shrinkToFit="1"/>
    </xf>
    <xf numFmtId="177" fontId="19" fillId="0" borderId="180" xfId="1" applyNumberFormat="1" applyFont="1" applyFill="1" applyBorder="1" applyAlignment="1">
      <alignment horizontal="center" vertical="center" shrinkToFit="1"/>
    </xf>
    <xf numFmtId="177" fontId="19" fillId="0" borderId="181" xfId="1" applyNumberFormat="1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textRotation="255" shrinkToFit="1"/>
    </xf>
    <xf numFmtId="0" fontId="5" fillId="0" borderId="80" xfId="0" applyFont="1" applyFill="1" applyBorder="1" applyAlignment="1">
      <alignment horizontal="center" vertical="center" textRotation="255" shrinkToFit="1"/>
    </xf>
    <xf numFmtId="0" fontId="5" fillId="0" borderId="81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7" fillId="0" borderId="0" xfId="0" applyFont="1" applyFill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4" fillId="0" borderId="95" xfId="0" applyFont="1" applyFill="1" applyBorder="1" applyAlignment="1">
      <alignment horizontal="left" vertical="center" shrinkToFit="1"/>
    </xf>
    <xf numFmtId="0" fontId="24" fillId="0" borderId="96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left" vertical="center" shrinkToFit="1"/>
    </xf>
    <xf numFmtId="0" fontId="24" fillId="0" borderId="52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49" fillId="0" borderId="0" xfId="2" applyFont="1" applyBorder="1" applyAlignment="1">
      <alignment horizontal="right" vertical="center"/>
    </xf>
    <xf numFmtId="0" fontId="24" fillId="0" borderId="93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94" xfId="0" applyFont="1" applyFill="1" applyBorder="1" applyAlignment="1">
      <alignment horizontal="center" vertical="center" shrinkToFit="1"/>
    </xf>
    <xf numFmtId="0" fontId="24" fillId="0" borderId="77" xfId="0" applyFont="1" applyFill="1" applyBorder="1" applyAlignment="1">
      <alignment horizontal="center" vertical="center" shrinkToFit="1"/>
    </xf>
    <xf numFmtId="0" fontId="24" fillId="0" borderId="78" xfId="0" applyFont="1" applyFill="1" applyBorder="1" applyAlignment="1">
      <alignment horizontal="center" vertical="center" shrinkToFit="1"/>
    </xf>
    <xf numFmtId="0" fontId="32" fillId="2" borderId="97" xfId="0" applyFont="1" applyFill="1" applyBorder="1" applyAlignment="1">
      <alignment horizontal="center" vertical="center" shrinkToFit="1"/>
    </xf>
    <xf numFmtId="0" fontId="32" fillId="2" borderId="107" xfId="0" applyFont="1" applyFill="1" applyBorder="1" applyAlignment="1">
      <alignment horizontal="center" vertical="center" shrinkToFit="1"/>
    </xf>
    <xf numFmtId="0" fontId="32" fillId="2" borderId="153" xfId="0" applyFont="1" applyFill="1" applyBorder="1" applyAlignment="1">
      <alignment horizontal="center" vertical="center" shrinkToFit="1"/>
    </xf>
    <xf numFmtId="0" fontId="32" fillId="2" borderId="154" xfId="0" applyFont="1" applyFill="1" applyBorder="1" applyAlignment="1">
      <alignment horizontal="center" vertical="center" shrinkToFit="1"/>
    </xf>
    <xf numFmtId="0" fontId="32" fillId="2" borderId="155" xfId="0" applyFont="1" applyFill="1" applyBorder="1" applyAlignment="1">
      <alignment horizontal="center" vertical="center" shrinkToFit="1"/>
    </xf>
    <xf numFmtId="0" fontId="32" fillId="2" borderId="156" xfId="0" applyFont="1" applyFill="1" applyBorder="1" applyAlignment="1">
      <alignment horizontal="center" vertical="center" shrinkToFit="1"/>
    </xf>
    <xf numFmtId="0" fontId="48" fillId="2" borderId="97" xfId="0" applyFont="1" applyFill="1" applyBorder="1" applyAlignment="1">
      <alignment horizontal="center" vertical="center" shrinkToFit="1"/>
    </xf>
    <xf numFmtId="0" fontId="48" fillId="2" borderId="107" xfId="0" applyFont="1" applyFill="1" applyBorder="1" applyAlignment="1">
      <alignment horizontal="center" vertical="center" shrinkToFit="1"/>
    </xf>
    <xf numFmtId="0" fontId="48" fillId="2" borderId="153" xfId="0" applyFont="1" applyFill="1" applyBorder="1" applyAlignment="1">
      <alignment horizontal="center" vertical="center" shrinkToFit="1"/>
    </xf>
    <xf numFmtId="0" fontId="48" fillId="2" borderId="154" xfId="0" applyFont="1" applyFill="1" applyBorder="1" applyAlignment="1">
      <alignment horizontal="center" vertical="center" shrinkToFit="1"/>
    </xf>
    <xf numFmtId="177" fontId="32" fillId="2" borderId="97" xfId="1" applyNumberFormat="1" applyFont="1" applyFill="1" applyBorder="1" applyAlignment="1">
      <alignment horizontal="center" vertical="center" shrinkToFit="1"/>
    </xf>
    <xf numFmtId="177" fontId="32" fillId="2" borderId="107" xfId="1" applyNumberFormat="1" applyFont="1" applyFill="1" applyBorder="1" applyAlignment="1">
      <alignment horizontal="center" vertical="center" shrinkToFit="1"/>
    </xf>
    <xf numFmtId="0" fontId="32" fillId="2" borderId="9" xfId="0" applyFont="1" applyFill="1" applyBorder="1" applyAlignment="1">
      <alignment horizontal="center" vertical="center" shrinkToFit="1"/>
    </xf>
    <xf numFmtId="0" fontId="32" fillId="2" borderId="162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8" fillId="0" borderId="8" xfId="0" applyFont="1" applyFill="1" applyBorder="1" applyAlignment="1">
      <alignment horizontal="left" vertical="center" shrinkToFit="1"/>
    </xf>
    <xf numFmtId="0" fontId="11" fillId="0" borderId="0" xfId="2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5"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CCFFFF"/>
      <color rgb="FFFFFF99"/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315057</xdr:colOff>
      <xdr:row>1</xdr:row>
      <xdr:rowOff>43962</xdr:rowOff>
    </xdr:from>
    <xdr:to>
      <xdr:col>29</xdr:col>
      <xdr:colOff>424961</xdr:colOff>
      <xdr:row>4</xdr:row>
      <xdr:rowOff>145807</xdr:rowOff>
    </xdr:to>
    <xdr:sp macro="" textlink="">
      <xdr:nvSpPr>
        <xdr:cNvPr id="2" name="正方形/長方形 1"/>
        <xdr:cNvSpPr/>
      </xdr:nvSpPr>
      <xdr:spPr>
        <a:xfrm>
          <a:off x="1384788" y="424962"/>
          <a:ext cx="3062654" cy="695326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857250</xdr:colOff>
      <xdr:row>1</xdr:row>
      <xdr:rowOff>66675</xdr:rowOff>
    </xdr:from>
    <xdr:to>
      <xdr:col>29</xdr:col>
      <xdr:colOff>3924300</xdr:colOff>
      <xdr:row>4</xdr:row>
      <xdr:rowOff>123825</xdr:rowOff>
    </xdr:to>
    <xdr:sp macro="" textlink="">
      <xdr:nvSpPr>
        <xdr:cNvPr id="5" name="正方形/長方形 4"/>
        <xdr:cNvSpPr/>
      </xdr:nvSpPr>
      <xdr:spPr>
        <a:xfrm>
          <a:off x="3352800" y="447675"/>
          <a:ext cx="3067050" cy="657225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責任者名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315057</xdr:colOff>
      <xdr:row>1</xdr:row>
      <xdr:rowOff>43962</xdr:rowOff>
    </xdr:from>
    <xdr:to>
      <xdr:col>29</xdr:col>
      <xdr:colOff>424961</xdr:colOff>
      <xdr:row>4</xdr:row>
      <xdr:rowOff>145807</xdr:rowOff>
    </xdr:to>
    <xdr:sp macro="" textlink="">
      <xdr:nvSpPr>
        <xdr:cNvPr id="2" name="正方形/長方形 1"/>
        <xdr:cNvSpPr/>
      </xdr:nvSpPr>
      <xdr:spPr>
        <a:xfrm>
          <a:off x="5077557" y="224937"/>
          <a:ext cx="2910254" cy="70192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857250</xdr:colOff>
      <xdr:row>1</xdr:row>
      <xdr:rowOff>66675</xdr:rowOff>
    </xdr:from>
    <xdr:to>
      <xdr:col>29</xdr:col>
      <xdr:colOff>3924300</xdr:colOff>
      <xdr:row>4</xdr:row>
      <xdr:rowOff>123825</xdr:rowOff>
    </xdr:to>
    <xdr:sp macro="" textlink="">
      <xdr:nvSpPr>
        <xdr:cNvPr id="3" name="正方形/長方形 2"/>
        <xdr:cNvSpPr/>
      </xdr:nvSpPr>
      <xdr:spPr>
        <a:xfrm>
          <a:off x="8420100" y="247650"/>
          <a:ext cx="3067050" cy="657225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責任者名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ukukyohan.co.jp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2487"/>
  <sheetViews>
    <sheetView tabSelected="1" zoomScale="84" zoomScaleNormal="84" zoomScaleSheetLayoutView="90" workbookViewId="0">
      <pane ySplit="16" topLeftCell="A17" activePane="bottomLeft" state="frozen"/>
      <selection pane="bottomLeft" activeCell="AD12" sqref="AD12"/>
    </sheetView>
  </sheetViews>
  <sheetFormatPr defaultRowHeight="21" customHeight="1" x14ac:dyDescent="0.15"/>
  <cols>
    <col min="1" max="20" width="3.125" style="1" customWidth="1"/>
    <col min="21" max="21" width="6.75" style="2" customWidth="1"/>
    <col min="22" max="22" width="11.25" style="2" customWidth="1"/>
    <col min="23" max="25" width="12.75" style="12" hidden="1" customWidth="1"/>
    <col min="26" max="26" width="4.375" style="27" customWidth="1"/>
    <col min="27" max="27" width="4.125" style="12" customWidth="1"/>
    <col min="28" max="28" width="7.5" style="319" customWidth="1"/>
    <col min="29" max="29" width="2.75" style="3" customWidth="1"/>
    <col min="30" max="30" width="77.5" style="2" customWidth="1"/>
    <col min="31" max="31" width="6.125" style="2" customWidth="1"/>
    <col min="32" max="33" width="10.25" style="4" customWidth="1"/>
    <col min="34" max="34" width="10" style="5" customWidth="1"/>
    <col min="35" max="35" width="18.75" style="5" customWidth="1"/>
    <col min="36" max="36" width="9" style="5" hidden="1" customWidth="1"/>
    <col min="37" max="37" width="14.875" style="5" hidden="1" customWidth="1"/>
    <col min="38" max="38" width="9" style="5" hidden="1" customWidth="1"/>
    <col min="39" max="39" width="0" style="5" hidden="1" customWidth="1"/>
    <col min="40" max="16384" width="9" style="5"/>
  </cols>
  <sheetData>
    <row r="1" spans="1:41" s="10" customFormat="1" ht="14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30"/>
      <c r="W1" s="30"/>
      <c r="X1" s="30"/>
      <c r="Y1" s="30"/>
      <c r="Z1" s="30"/>
      <c r="AA1" s="30"/>
      <c r="AB1" s="297"/>
      <c r="AC1" s="30"/>
      <c r="AD1" s="194"/>
      <c r="AE1" s="30"/>
      <c r="AF1" s="232" t="s">
        <v>290</v>
      </c>
      <c r="AG1" s="233"/>
      <c r="AH1" s="38"/>
      <c r="AI1" s="39"/>
    </row>
    <row r="2" spans="1:41" ht="15.75" customHeight="1" x14ac:dyDescent="0.15">
      <c r="U2" s="35"/>
      <c r="V2" s="32"/>
      <c r="W2" s="32"/>
      <c r="X2" s="32"/>
      <c r="Y2" s="32"/>
      <c r="Z2" s="32"/>
      <c r="AA2" s="32"/>
      <c r="AB2" s="298"/>
      <c r="AC2" s="32"/>
      <c r="AD2" s="31"/>
      <c r="AE2" s="36" t="s">
        <v>299</v>
      </c>
      <c r="AF2" s="32"/>
      <c r="AG2" s="32"/>
      <c r="AH2" s="32"/>
      <c r="AI2" s="36"/>
      <c r="AK2" s="6" t="s">
        <v>1168</v>
      </c>
    </row>
    <row r="3" spans="1:41" ht="15.75" customHeight="1" x14ac:dyDescent="0.15">
      <c r="U3" s="35"/>
      <c r="V3" s="32"/>
      <c r="W3" s="32"/>
      <c r="X3" s="32"/>
      <c r="Y3" s="32"/>
      <c r="Z3" s="32"/>
      <c r="AA3" s="32"/>
      <c r="AB3" s="298"/>
      <c r="AC3" s="32"/>
      <c r="AD3" s="31"/>
      <c r="AE3" s="40"/>
      <c r="AF3" s="32"/>
      <c r="AG3" s="32"/>
      <c r="AH3" s="32"/>
      <c r="AI3" s="36"/>
      <c r="AK3" s="6" t="s">
        <v>1169</v>
      </c>
    </row>
    <row r="4" spans="1:41" ht="15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35"/>
      <c r="V4" s="32"/>
      <c r="W4" s="32"/>
      <c r="X4" s="32"/>
      <c r="Y4" s="32"/>
      <c r="Z4" s="32"/>
      <c r="AA4" s="32"/>
      <c r="AB4" s="298"/>
      <c r="AC4" s="32"/>
      <c r="AD4" s="31"/>
      <c r="AE4" s="40"/>
      <c r="AF4" s="42"/>
      <c r="AG4" s="42"/>
      <c r="AH4" s="37"/>
      <c r="AI4" s="36"/>
      <c r="AK4" s="6" t="s">
        <v>1170</v>
      </c>
    </row>
    <row r="5" spans="1:41" ht="15.75" customHeight="1" x14ac:dyDescent="0.1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35"/>
      <c r="V5" s="31"/>
      <c r="W5" s="31"/>
      <c r="X5" s="31"/>
      <c r="Y5" s="31"/>
      <c r="Z5" s="31"/>
      <c r="AA5" s="31"/>
      <c r="AB5" s="299"/>
      <c r="AC5" s="35"/>
      <c r="AD5" s="31"/>
      <c r="AE5" s="41"/>
      <c r="AF5" s="43"/>
      <c r="AG5" s="43"/>
      <c r="AH5" s="44"/>
      <c r="AI5" s="45"/>
      <c r="AK5" s="6" t="s">
        <v>1171</v>
      </c>
    </row>
    <row r="6" spans="1:41" ht="15" customHeight="1" thickBot="1" x14ac:dyDescent="0.2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34" t="s">
        <v>1116</v>
      </c>
      <c r="V6" s="34"/>
      <c r="W6" s="34"/>
      <c r="X6" s="34"/>
      <c r="Y6" s="34"/>
      <c r="Z6" s="34"/>
      <c r="AA6" s="34"/>
      <c r="AB6" s="300"/>
      <c r="AC6" s="34"/>
      <c r="AD6" s="37"/>
      <c r="AE6" s="31"/>
      <c r="AF6" s="47"/>
      <c r="AG6" s="47"/>
      <c r="AH6" s="34"/>
      <c r="AI6" s="34"/>
      <c r="AK6" s="6" t="s">
        <v>1172</v>
      </c>
    </row>
    <row r="7" spans="1:41" ht="15" customHeight="1" x14ac:dyDescent="0.1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484" t="s">
        <v>1138</v>
      </c>
      <c r="V7" s="1484"/>
      <c r="W7" s="1484"/>
      <c r="X7" s="1484"/>
      <c r="Y7" s="1484"/>
      <c r="Z7" s="1484"/>
      <c r="AA7" s="1484"/>
      <c r="AB7" s="1484"/>
      <c r="AC7" s="1484"/>
      <c r="AD7" s="1485"/>
      <c r="AE7" s="1498" t="s">
        <v>296</v>
      </c>
      <c r="AF7" s="1501" t="s">
        <v>1139</v>
      </c>
      <c r="AG7" s="1502"/>
      <c r="AH7" s="774">
        <f>AH17+AH20+AH23+AH26+AH30+AH34+AH37+AH40+AH41+AH65+AH68+AH71+AH74+AH77+AH80+AH83+AH86+AH89+AH93+AH97+AH100+AH103+AH106+AH114+AH117+AH120+AH123+AH403+AH406+AH409+AH412+AH416+AH420+AH423+AH426+AH427+AH428+AH435+AH452+AH455+AH458+AH461+AH464+AH468+AH469+AH470+AH471+AH472+AH473+AH474+AH475+AH478+AH481+AH484+AH488+AH492+AH495+AH498+AH499+AH500+AH501+AH502+AH503+AH504+AH535+AH538+AH541+AH544+AH547+AH548+AH549+AH550+AH560+AH561+AH562+AH563+AH576+AH577+AH583+AH586+AH589+AH593+AH594+AH595+AH596+AH613+AH614+AH615+AH616+AH634+AH635+AH636+AH637+AH638+AH649+AH650+AH651+AH652+AH653+AH654+AH655+AH672+AH675+AH678+AH681+AH688+AH691+AH694+AH697+AH700+AH703+AH706+AH707+AH708+AH791+AH793+AH801+AH803+AH808+AH811+AH814+AH817+AH979+AH980+AH981+AH982+AH1132+AH1135+AH1138+AH1141+AH1144+AH1147+AH1151+AH1155+AH1158+AH1161+AH1162+AH1163+AH1164+AH1165+AH1166+AH1167+AH1168+AH1169+AH1170+AH1171+AH1172+AH1173+AH1174+AH1175+AH1176+AH1177+AH1211+AH1214+AH1217+AH1220+AH1223+AH1226+AH1229+AH1232+AH1235+AH1238+AH1241+AH1247+AH1255+AH1263+AH1267</f>
        <v>0</v>
      </c>
      <c r="AI7" s="775">
        <f>AI17+AI20+AI23+AI26+AI30+AI34+AI37+AI40+AI41+AI65+AI68+AI71+AI74+AI77+AI80+AI83+AI86+AI89+AI93+AI97+AI100+AI103+AI106+AI114+AI117+AI120+AI123+AI403+AI406+AI409+AI412+AI416+AI420+AI423+AI426+AI427+AI428+AI435+AI452+AI455+AI458+AI461+AI464+AI468+AI469+AI470+AI471+AI472+AI473+AI474+AI475+AI478+AI481+AI484+AI488+AI492+AI495+AI498+AI499+AI500+AI501+AI502+AI503+AI504+AI535+AI538+AI541+AI544+AI547+AI548+AI549+AI550+AI560+AI561+AI562+AI563+AI576+AI577+AI583+AI586+AI589+AI593+AI594+AI595+AI596+AI613+AI614+AI615+AI616+AI634+AI635+AI636+AI637+AI638+AI649+AI650+AI651+AI652+AI653+AI654+AI655+AI672+AI675+AI678+AI681+AI688+AI691+AI694+AI697+AI700+AI703+AI706+AI707+AI708+AI791+AI793+AI801+AI803+AI808+AI811+AI814+AI817+AI979+AI980+AI981+AI982+AI1132+AI1135+AI1138+AI1141+AI1144+AI1147+AI1151+AI1155+AI1158+AI1161+AI1162+AI1163+AI1164+AI1165+AI1166+AI1167+AI1168+AI1169+AI1170+AI1171+AI1172+AI1173+AI1174+AI1175+AI1176+AI1177+AI1211+AI1214+AI1217+AI1220+AI1223+AI1226+AI1229+AI1232+AI1235+AI1238+AI1241+AI1247+AI1255+AI1263+AI1267</f>
        <v>0</v>
      </c>
      <c r="AK7" s="6" t="s">
        <v>1173</v>
      </c>
      <c r="AL7" s="773"/>
      <c r="AM7" s="773"/>
      <c r="AN7" s="773"/>
      <c r="AO7" s="773"/>
    </row>
    <row r="8" spans="1:41" ht="15" customHeight="1" thickBot="1" x14ac:dyDescent="0.2">
      <c r="A8" s="174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486" t="s">
        <v>1437</v>
      </c>
      <c r="V8" s="1486"/>
      <c r="W8" s="1486"/>
      <c r="X8" s="1486"/>
      <c r="Y8" s="1486"/>
      <c r="Z8" s="1486"/>
      <c r="AA8" s="1486"/>
      <c r="AB8" s="1486"/>
      <c r="AC8" s="1486"/>
      <c r="AD8" s="35" t="s">
        <v>1142</v>
      </c>
      <c r="AE8" s="1499"/>
      <c r="AF8" s="1492" t="s">
        <v>1140</v>
      </c>
      <c r="AG8" s="1493"/>
      <c r="AH8" s="776">
        <f>AH18+AH21+AH24+AH27+AH31+AH35+AH38+AH42+AH43+AH66+AH69+AH72+AH75+AH78+AH81+AH84+AH87+AH90+AH94+AH98+AH101+AH104+AH107+AH115+AH118+AH121+AH124+AH404+AH407+AH410+AH413+AH417+AH421+AH424+AH429+AH430+AH431+AH436+AH453+AH456+AH459+AH462+AH465+AH479+AH482+AH485+AH489+AH493+AH496+AH505+AH506+AH507+AH508+AH509+AH510+AH511+AH512+AH536+AH539+AH542+AH545+AH551+AH552+AH553+AH554+AH564+AH565+AH566+AH567+AH578+AH579+AH584+AH587+AH590+AH597+AH598+AH599+AH600+AH617+AH618+AH619+AH620+AH639+AH640+AH641+AH642+AH643+AH644+AH859+AH860+AH861+AH862+AH863+AH864+AH865+AH866+AH867+AH868+AH973+AH974+AH997+AH1133+AH1136+AH1139+AH1142+AH1145+AH1148+AH1152+AH1156+AH1159+AH1178+AH1179+AH1180+AH1181+AH1182+AH1183+AH1184+AH1185+AH1186+AH1187+AH1188+AH1189+AH1190+AH1191+AH1212+AH1215+AH1218+AH1221+AH1224+AH1227+AH1230+AH1233+AH1236+AH1239+AH1242+AH1248+AH1256+AH1264+AH1268</f>
        <v>0</v>
      </c>
      <c r="AI8" s="777">
        <f>AI18+AI21+AI24+AI27+AI31+AI35+AI38+AI42+AI43+AI66+AI69+AI72+AI75+AI78+AI81+AI84+AI87+AI90+AI94+AI98+AI101+AI104+AI107+AI115+AI118+AI121+AI124+AI404+AI407+AI410+AI413+AI417+AI421+AI424+AI429+AI430+AI431+AI436+AI453+AI456+AI459+AI462+AI465+AI479+AI482+AI485+AI489+AI493+AI496+AI505+AI506+AI507+AI508+AI509+AI510+AI511+AI512+AI536+AI539+AI542+AI545+AI551+AI552+AI553+AI554+AI564+AI565+AI566+AI567+AI578+AI579+AI584+AI587+AI590+AI597+AI598+AI599+AI600+AI617+AI618+AI619+AI620+AI639+AI640+AI641+AI642+AI643+AI644+AI859+AI860+AI861+AI862+AI863+AI864+AI865+AI866+AI867+AI868+AI973+AI974+AI997+AI1133+AI1136+AI1139+AI1142+AI1145+AI1148+AI1152+AI1156+AI1159+AI1178+AI1179+AI1180+AI1181+AI1182+AI1183+AI1184+AI1185+AI1186+AI1187+AI1188+AI1189+AI1190+AI1191+AI1212+AI1215+AI1218+AI1221+AI1224+AI1227+AI1230+AI1233+AI1236+AI1239+AI1242+AI1248+AI1256+AI1264+AI1268</f>
        <v>0</v>
      </c>
      <c r="AK8" s="6" t="s">
        <v>1174</v>
      </c>
      <c r="AL8" s="773"/>
      <c r="AM8" s="773"/>
      <c r="AN8" s="773"/>
      <c r="AO8" s="773"/>
    </row>
    <row r="9" spans="1:41" ht="15" customHeight="1" x14ac:dyDescent="0.15">
      <c r="A9" s="1480" t="s">
        <v>1148</v>
      </c>
      <c r="B9" s="1480" t="s">
        <v>1149</v>
      </c>
      <c r="C9" s="1480" t="s">
        <v>1150</v>
      </c>
      <c r="D9" s="1480" t="s">
        <v>1151</v>
      </c>
      <c r="E9" s="1480" t="s">
        <v>1152</v>
      </c>
      <c r="F9" s="1480" t="s">
        <v>1153</v>
      </c>
      <c r="G9" s="1480" t="s">
        <v>1154</v>
      </c>
      <c r="H9" s="1480" t="s">
        <v>1155</v>
      </c>
      <c r="I9" s="1480" t="s">
        <v>1156</v>
      </c>
      <c r="J9" s="1480" t="s">
        <v>1157</v>
      </c>
      <c r="K9" s="1480" t="s">
        <v>1158</v>
      </c>
      <c r="L9" s="1480" t="s">
        <v>1159</v>
      </c>
      <c r="M9" s="1480" t="s">
        <v>1160</v>
      </c>
      <c r="N9" s="1480" t="s">
        <v>1161</v>
      </c>
      <c r="O9" s="1480" t="s">
        <v>1162</v>
      </c>
      <c r="P9" s="1480" t="s">
        <v>1163</v>
      </c>
      <c r="Q9" s="1480" t="s">
        <v>1164</v>
      </c>
      <c r="R9" s="1480" t="s">
        <v>1165</v>
      </c>
      <c r="S9" s="1480" t="s">
        <v>1166</v>
      </c>
      <c r="T9" s="1480" t="s">
        <v>1167</v>
      </c>
      <c r="U9" s="1486" t="s">
        <v>1137</v>
      </c>
      <c r="V9" s="1486"/>
      <c r="W9" s="1486"/>
      <c r="X9" s="1486"/>
      <c r="Y9" s="1486"/>
      <c r="Z9" s="1486"/>
      <c r="AA9" s="1486"/>
      <c r="AB9" s="1486"/>
      <c r="AC9" s="1486"/>
      <c r="AD9" s="1487"/>
      <c r="AE9" s="1499"/>
      <c r="AF9" s="1492" t="s">
        <v>1141</v>
      </c>
      <c r="AG9" s="1493"/>
      <c r="AH9" s="776">
        <f>AH19+AH22+AH25+AH28+AH32+AH36+AH39+AH44+AH45+AH67+AH70+AH73+AH76+AH79+AH82+AH85+AH88+AH91+AH95+AH99+AH102+AH105+AH108+AH116+AH119+AH122+AH125+AH267+AH268+AH269+AH270+AH271+AH272+AH273+AH274+AH275+AH276+AH277+AH278+AH279+AH280+AH281+AH282+AH283+AH284+AH286+AH287+AH288+AH289+AH405+AH408+AH411+AH414+AH418+AH422+AH425+AH432+AH433+AH434+AH437+AH454+AH457+AH460+AH463+AH466+AH480+AH483+AH486+AH490+AH494+AH497+AH513+AH514+AH515+AH516+AH517+AH518+AH519+AH520+AH521+AH537+AH540+AH543+AH546+AH555+AH556+AH557+AH558+AH559+AH568+AH569+AH570+AH571+AH572+AH580+AH581+AH585+AH588+AH591+AH601+AH602+AH603+AH604+AH605+AH606+AH610+AH621+AH622+AH623+AH624+AH625+AH626+AH628+AH629+AH630+AH631+AH632+AH633+AH645+AH646+AH647+AH648+AH656+AH657+AH658+AH659+AH660+AH661+AH975+AH976+AH977+AH978+AH998+AH1134+AH1137+AH1140+AH1143+AH1146+AH1149+AH1153+AH1157+AH1160+AH1192+AH1193+AH1194+AH1195+AH1196+AH1197+AH1198+AH1199+AH1200+AH1201+AH1202+AH1203+AH1213+AH1216+AH1219+AH1222+AH1225+AH1228+AH1231+AH1234+AH1237+AH1240+AH1243+AH1249+AH1257+AH1265+AH1269+AH1328+AH1329+AH1330+AH1332+AH1331+AH1333+AH1334</f>
        <v>0</v>
      </c>
      <c r="AI9" s="777">
        <f>AI19+AI22+AI25+AI28+AI32+AI36+AI39+AI44+AI45+AI67+AI70+AI73+AI76+AI79+AI82+AI85+AI88+AI91+AI95+AI99+AI102+AI105+AI108+AI116+AI119+AI122+AI125+AI267+AI268+AI269+AI270+AI271+AI272+AI273+AI274+AI275+AI276+AI277+AI278+AI279+AI280+AI281+AI282+AI283+AI284+AI286+AI287+AI288+AI289+AI405+AI408+AI411+AI414+AI418+AI422+AI425+AI432+AI433+AI434+AI437+AI454+AI457+AI460+AI463+AI466+AI480+AI483+AI486+AI490+AI494+AI497+AI513+AI514+AI515+AI516+AI517+AI518+AI519+AI520+AI521+AI537+AI540+AI543+AI546+AI555+AI556+AI557+AI558+AI559+AI568+AI569+AI570+AI571+AI572+AI580+AI581+AI585+AI588+AI591+AI601+AI602+AI603+AI604+AI605+AI606+AI610+AI621+AI622+AI623+AI624+AI625+AI626+AI628+AI629+AI630+AI631+AI632+AI633+AI645+AI646+AI647+AI648+AI656+AI657+AI658+AI659+AI660+AI661+AI975+AI976+AI977+AI978+AI998+AI1134+AI1137+AI1140+AI1143+AI1146+AI1149+AI1153+AI1157+AI1160+AI1192+AI1193+AI1194+AI1195+AI1196+AI1197+AI1198+AI1199+AI1200+AI1201+AI1202+AI1203+AI1213+AI1216+AI1219+AI1222+AI1225+AI1228+AI1231+AI1234+AI1237+AI1240+AI1243+AI1249+AI1257+AI1265+AI1269+AI1328+AI1329+AI1330+AI1332+AI1331+AI1333+AI1334</f>
        <v>0</v>
      </c>
      <c r="AK9" s="6" t="s">
        <v>1175</v>
      </c>
      <c r="AL9" s="773"/>
      <c r="AM9" s="773"/>
      <c r="AN9" s="773"/>
      <c r="AO9" s="773"/>
    </row>
    <row r="10" spans="1:41" ht="15" customHeight="1" x14ac:dyDescent="0.15">
      <c r="A10" s="1481"/>
      <c r="B10" s="1481"/>
      <c r="C10" s="1481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1"/>
      <c r="S10" s="1481"/>
      <c r="T10" s="1481"/>
      <c r="U10" s="1490" t="s">
        <v>1459</v>
      </c>
      <c r="V10" s="1490"/>
      <c r="W10" s="1490"/>
      <c r="X10" s="1490"/>
      <c r="Y10" s="1490"/>
      <c r="Z10" s="1490"/>
      <c r="AA10" s="1490"/>
      <c r="AB10" s="1490"/>
      <c r="AC10" s="1490"/>
      <c r="AD10" s="1491"/>
      <c r="AE10" s="1499"/>
      <c r="AF10" s="1494" t="s">
        <v>1535</v>
      </c>
      <c r="AG10" s="1495"/>
      <c r="AH10" s="409">
        <f>+AH14-AH7-AH8-AH9</f>
        <v>0</v>
      </c>
      <c r="AI10" s="410">
        <f>+AI14-AI7-AI8-AI9</f>
        <v>0</v>
      </c>
      <c r="AK10" s="6" t="s">
        <v>1176</v>
      </c>
      <c r="AL10" s="773"/>
      <c r="AM10" s="773">
        <f>SUBTOTAL(9,AH7:AH10)</f>
        <v>0</v>
      </c>
      <c r="AN10" s="773"/>
      <c r="AO10" s="773"/>
    </row>
    <row r="11" spans="1:41" ht="15" customHeight="1" x14ac:dyDescent="0.15">
      <c r="A11" s="1481"/>
      <c r="B11" s="1481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490" t="s">
        <v>1460</v>
      </c>
      <c r="V11" s="1490"/>
      <c r="W11" s="1490"/>
      <c r="X11" s="1490"/>
      <c r="Y11" s="1490"/>
      <c r="Z11" s="1490"/>
      <c r="AA11" s="1490"/>
      <c r="AB11" s="1490"/>
      <c r="AC11" s="1490"/>
      <c r="AD11" s="1491"/>
      <c r="AE11" s="1499"/>
      <c r="AF11" s="8"/>
      <c r="AG11" s="8"/>
      <c r="AH11" s="761"/>
      <c r="AI11" s="762"/>
      <c r="AK11" s="6" t="s">
        <v>1177</v>
      </c>
    </row>
    <row r="12" spans="1:41" ht="15" customHeight="1" x14ac:dyDescent="0.15">
      <c r="A12" s="1481"/>
      <c r="B12" s="1481"/>
      <c r="C12" s="1481"/>
      <c r="D12" s="1481"/>
      <c r="E12" s="1481"/>
      <c r="F12" s="1481"/>
      <c r="G12" s="1481"/>
      <c r="H12" s="1481"/>
      <c r="I12" s="1481"/>
      <c r="J12" s="1481"/>
      <c r="K12" s="1481"/>
      <c r="L12" s="1481"/>
      <c r="M12" s="1481"/>
      <c r="N12" s="1481"/>
      <c r="O12" s="1481"/>
      <c r="P12" s="1481"/>
      <c r="Q12" s="1481"/>
      <c r="R12" s="1481"/>
      <c r="S12" s="1481"/>
      <c r="T12" s="1481"/>
      <c r="AE12" s="1499"/>
      <c r="AF12" s="48" t="s">
        <v>293</v>
      </c>
      <c r="AG12" s="49" t="s">
        <v>297</v>
      </c>
      <c r="AH12" s="413">
        <f>AH17+AH18+AH19+AH65+AH66+AH67+AH93+AH94+AH95+AH173+AH180+AH183+AH188+AH403+AH404+AH405+AH452+AH453+AH454+AH478+AH479+AH480+AH535+AH536+AH537+AH576+AH577+AH578+AH579+AH580+AH581+AH672+AH673+AH674+AH735+AH688+AH689+AH690+AH739+AH791+AH792+AH801+AH802+AH808+AH809+AH810+AH857+AH883+AH899+AH1023+AH1030+AH1132+AH1133+AH1134+AH1211+AH1212+AH1213+AH212+AH236+AH261+AH267+AH286+AH291+AH1002+AH1009</f>
        <v>0</v>
      </c>
      <c r="AI12" s="414">
        <f>AI17+AI18+AI19+AI65+AI66+AI67+AI93+AI94+AI95+AI173+AI180+AI183+AI188+AI212+AI236+AI261+AI267+AI286+AI291+AI403+AI404+AI405+AI452+AI453+AI454+AI478+AI479+AI480+AI535+AI536+AI537+AI576+AI577+AI578+AI579+AI580+AI581+AI672+AI673+AI674+AI688+AI689+AI690+AI735+AI739+AI791+AI792+AI801+AI802+AI808+AI809+AI810+AI857+AI883+AI899+AI1002+AI1009+AI1023+AI1030+AI1132+AI1133+AI1134+AI1211+AI1212+AI1213</f>
        <v>0</v>
      </c>
      <c r="AK12" s="6" t="s">
        <v>1178</v>
      </c>
    </row>
    <row r="13" spans="1:41" ht="15" customHeight="1" thickBot="1" x14ac:dyDescent="0.2">
      <c r="A13" s="1481"/>
      <c r="B13" s="1481"/>
      <c r="C13" s="1481"/>
      <c r="D13" s="1481"/>
      <c r="E13" s="1481"/>
      <c r="F13" s="1481"/>
      <c r="G13" s="1481"/>
      <c r="H13" s="1481"/>
      <c r="I13" s="1481"/>
      <c r="J13" s="1481"/>
      <c r="K13" s="1481"/>
      <c r="L13" s="1481"/>
      <c r="M13" s="1481"/>
      <c r="N13" s="1481"/>
      <c r="O13" s="1481"/>
      <c r="P13" s="1481"/>
      <c r="Q13" s="1481"/>
      <c r="R13" s="1481"/>
      <c r="S13" s="1481"/>
      <c r="T13" s="1483"/>
      <c r="U13" s="1497" t="s">
        <v>1146</v>
      </c>
      <c r="V13" s="1497"/>
      <c r="W13" s="1497"/>
      <c r="X13" s="1497"/>
      <c r="Y13" s="1497"/>
      <c r="Z13" s="1497"/>
      <c r="AA13" s="1497"/>
      <c r="AB13" s="1497"/>
      <c r="AC13" s="1497"/>
      <c r="AD13" s="1496" t="s">
        <v>1147</v>
      </c>
      <c r="AE13" s="1499"/>
      <c r="AF13" s="48" t="s">
        <v>1038</v>
      </c>
      <c r="AG13" s="50" t="s">
        <v>298</v>
      </c>
      <c r="AH13" s="415">
        <f>+AH14-AH12</f>
        <v>0</v>
      </c>
      <c r="AI13" s="416">
        <f>+AI14-AI12</f>
        <v>0</v>
      </c>
      <c r="AK13" s="6" t="s">
        <v>1179</v>
      </c>
    </row>
    <row r="14" spans="1:41" ht="15" customHeight="1" thickTop="1" thickBot="1" x14ac:dyDescent="0.2">
      <c r="A14" s="1481"/>
      <c r="B14" s="1481"/>
      <c r="C14" s="1481"/>
      <c r="D14" s="1481"/>
      <c r="E14" s="1481"/>
      <c r="F14" s="1481"/>
      <c r="G14" s="1481"/>
      <c r="H14" s="1481"/>
      <c r="I14" s="1481"/>
      <c r="J14" s="1481"/>
      <c r="K14" s="1481"/>
      <c r="L14" s="1481"/>
      <c r="M14" s="1481"/>
      <c r="N14" s="1481"/>
      <c r="O14" s="1481"/>
      <c r="P14" s="1481"/>
      <c r="Q14" s="1481"/>
      <c r="R14" s="1481"/>
      <c r="S14" s="1481"/>
      <c r="T14" s="1483"/>
      <c r="U14" s="1497"/>
      <c r="V14" s="1497"/>
      <c r="W14" s="1497"/>
      <c r="X14" s="1497"/>
      <c r="Y14" s="1497"/>
      <c r="Z14" s="1497"/>
      <c r="AA14" s="1497"/>
      <c r="AB14" s="1497"/>
      <c r="AC14" s="1497"/>
      <c r="AD14" s="1496"/>
      <c r="AE14" s="1500"/>
      <c r="AF14" s="1488" t="s">
        <v>295</v>
      </c>
      <c r="AG14" s="1489"/>
      <c r="AH14" s="417">
        <f>+AH172+AH187+AH402+AH477+AH671+AH790+AH856+AH1001+AH1131+AH1271+AH1315+AH1346</f>
        <v>0</v>
      </c>
      <c r="AI14" s="418">
        <f>AI172+AI187+AI402+AI477+AI671+AI790+AI856+AI1001+AI1131+AI1271+AI1315+AI1346</f>
        <v>0</v>
      </c>
      <c r="AK14" s="6" t="s">
        <v>1180</v>
      </c>
    </row>
    <row r="15" spans="1:41" ht="7.5" customHeight="1" thickBot="1" x14ac:dyDescent="0.2">
      <c r="A15" s="1482"/>
      <c r="B15" s="1482"/>
      <c r="C15" s="1482"/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46"/>
      <c r="V15" s="46"/>
      <c r="W15" s="46"/>
      <c r="X15" s="46"/>
      <c r="Y15" s="46"/>
      <c r="Z15" s="46"/>
      <c r="AA15" s="46"/>
      <c r="AB15" s="301"/>
      <c r="AC15" s="33"/>
      <c r="AD15" s="51"/>
      <c r="AE15" s="46"/>
      <c r="AF15" s="47"/>
      <c r="AG15" s="47"/>
      <c r="AH15" s="34"/>
      <c r="AI15" s="34"/>
      <c r="AK15" s="6" t="s">
        <v>1181</v>
      </c>
    </row>
    <row r="16" spans="1:41" ht="24" customHeight="1" thickBo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2" t="s">
        <v>285</v>
      </c>
      <c r="V16" s="470" t="s">
        <v>291</v>
      </c>
      <c r="W16" s="442"/>
      <c r="X16" s="53"/>
      <c r="Y16" s="419"/>
      <c r="Z16" s="52"/>
      <c r="AA16" s="53"/>
      <c r="AB16" s="302" t="s">
        <v>286</v>
      </c>
      <c r="AC16" s="55"/>
      <c r="AD16" s="56" t="s">
        <v>287</v>
      </c>
      <c r="AE16" s="54" t="s">
        <v>288</v>
      </c>
      <c r="AF16" s="57" t="s">
        <v>372</v>
      </c>
      <c r="AG16" s="58" t="s">
        <v>373</v>
      </c>
      <c r="AH16" s="52" t="s">
        <v>283</v>
      </c>
      <c r="AI16" s="59" t="s">
        <v>284</v>
      </c>
      <c r="AK16" s="6" t="s">
        <v>1182</v>
      </c>
      <c r="AN16" s="811"/>
    </row>
    <row r="17" spans="1:37" s="6" customFormat="1" ht="23.1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 t="s">
        <v>1136</v>
      </c>
      <c r="N17" s="28"/>
      <c r="O17" s="28"/>
      <c r="P17" s="28"/>
      <c r="Q17" s="28"/>
      <c r="R17" s="28"/>
      <c r="S17" s="28"/>
      <c r="T17" s="28" t="s">
        <v>1136</v>
      </c>
      <c r="U17" s="856" t="s">
        <v>1093</v>
      </c>
      <c r="V17" s="857" t="s">
        <v>358</v>
      </c>
      <c r="W17" s="814"/>
      <c r="X17" s="815"/>
      <c r="Y17" s="815"/>
      <c r="Z17" s="816"/>
      <c r="AA17" s="817" t="s">
        <v>910</v>
      </c>
      <c r="AB17" s="818" t="s">
        <v>359</v>
      </c>
      <c r="AC17" s="819" t="s">
        <v>1199</v>
      </c>
      <c r="AD17" s="820" t="s">
        <v>360</v>
      </c>
      <c r="AE17" s="821" t="s">
        <v>289</v>
      </c>
      <c r="AF17" s="822">
        <v>784</v>
      </c>
      <c r="AG17" s="823">
        <v>784</v>
      </c>
      <c r="AH17" s="824"/>
      <c r="AI17" s="825">
        <f>+AG17*AH17</f>
        <v>0</v>
      </c>
      <c r="AJ17" s="6">
        <v>1</v>
      </c>
    </row>
    <row r="18" spans="1:37" s="6" customFormat="1" ht="23.1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 t="s">
        <v>1136</v>
      </c>
      <c r="N18" s="28"/>
      <c r="O18" s="28"/>
      <c r="P18" s="28"/>
      <c r="Q18" s="28"/>
      <c r="R18" s="28"/>
      <c r="S18" s="28"/>
      <c r="T18" s="28" t="s">
        <v>1136</v>
      </c>
      <c r="U18" s="826" t="s">
        <v>1093</v>
      </c>
      <c r="V18" s="784" t="s">
        <v>358</v>
      </c>
      <c r="W18" s="827"/>
      <c r="X18" s="828"/>
      <c r="Y18" s="828"/>
      <c r="Z18" s="828"/>
      <c r="AA18" s="796" t="s">
        <v>910</v>
      </c>
      <c r="AB18" s="797" t="s">
        <v>359</v>
      </c>
      <c r="AC18" s="798" t="s">
        <v>1199</v>
      </c>
      <c r="AD18" s="799" t="s">
        <v>361</v>
      </c>
      <c r="AE18" s="800" t="s">
        <v>932</v>
      </c>
      <c r="AF18" s="801">
        <v>784</v>
      </c>
      <c r="AG18" s="829">
        <v>784</v>
      </c>
      <c r="AH18" s="824"/>
      <c r="AI18" s="830">
        <f t="shared" ref="AI18:AI80" si="0">+AG18*AH18</f>
        <v>0</v>
      </c>
      <c r="AJ18" s="6">
        <v>2</v>
      </c>
      <c r="AK18" s="6" t="s">
        <v>1184</v>
      </c>
    </row>
    <row r="19" spans="1:37" s="6" customFormat="1" ht="23.1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 t="s">
        <v>1136</v>
      </c>
      <c r="N19" s="28"/>
      <c r="O19" s="28"/>
      <c r="P19" s="28"/>
      <c r="Q19" s="28"/>
      <c r="R19" s="28"/>
      <c r="S19" s="28"/>
      <c r="T19" s="28" t="s">
        <v>1136</v>
      </c>
      <c r="U19" s="831" t="s">
        <v>1093</v>
      </c>
      <c r="V19" s="832" t="s">
        <v>358</v>
      </c>
      <c r="W19" s="833"/>
      <c r="X19" s="834"/>
      <c r="Y19" s="834"/>
      <c r="Z19" s="834"/>
      <c r="AA19" s="835" t="s">
        <v>910</v>
      </c>
      <c r="AB19" s="836" t="s">
        <v>359</v>
      </c>
      <c r="AC19" s="837" t="s">
        <v>1199</v>
      </c>
      <c r="AD19" s="838" t="s">
        <v>362</v>
      </c>
      <c r="AE19" s="839" t="s">
        <v>934</v>
      </c>
      <c r="AF19" s="840">
        <v>811</v>
      </c>
      <c r="AG19" s="841">
        <v>811</v>
      </c>
      <c r="AH19" s="824"/>
      <c r="AI19" s="842">
        <f t="shared" si="0"/>
        <v>0</v>
      </c>
      <c r="AJ19" s="6">
        <v>3</v>
      </c>
      <c r="AK19" s="6" t="s">
        <v>1185</v>
      </c>
    </row>
    <row r="20" spans="1:37" s="6" customFormat="1" ht="23.1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 t="s">
        <v>1136</v>
      </c>
      <c r="N20" s="28"/>
      <c r="O20" s="28"/>
      <c r="P20" s="28"/>
      <c r="Q20" s="28"/>
      <c r="R20" s="28"/>
      <c r="S20" s="28"/>
      <c r="T20" s="28" t="s">
        <v>1136</v>
      </c>
      <c r="U20" s="843" t="s">
        <v>1093</v>
      </c>
      <c r="V20" s="782" t="s">
        <v>358</v>
      </c>
      <c r="W20" s="844"/>
      <c r="X20" s="845"/>
      <c r="Y20" s="845"/>
      <c r="Z20" s="845"/>
      <c r="AA20" s="788" t="s">
        <v>910</v>
      </c>
      <c r="AB20" s="789" t="s">
        <v>363</v>
      </c>
      <c r="AC20" s="790" t="s">
        <v>1199</v>
      </c>
      <c r="AD20" s="791" t="s">
        <v>364</v>
      </c>
      <c r="AE20" s="792" t="s">
        <v>289</v>
      </c>
      <c r="AF20" s="793">
        <v>26000</v>
      </c>
      <c r="AG20" s="846">
        <f>+AF20*1.08</f>
        <v>28080.000000000004</v>
      </c>
      <c r="AH20" s="847"/>
      <c r="AI20" s="848">
        <f t="shared" si="0"/>
        <v>0</v>
      </c>
      <c r="AJ20" s="6">
        <v>4</v>
      </c>
      <c r="AK20" s="6" t="s">
        <v>1186</v>
      </c>
    </row>
    <row r="21" spans="1:37" s="6" customFormat="1" ht="23.1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 t="s">
        <v>1136</v>
      </c>
      <c r="N21" s="28"/>
      <c r="O21" s="28"/>
      <c r="P21" s="28"/>
      <c r="Q21" s="28"/>
      <c r="R21" s="28"/>
      <c r="S21" s="28"/>
      <c r="T21" s="28" t="s">
        <v>1136</v>
      </c>
      <c r="U21" s="826" t="s">
        <v>1093</v>
      </c>
      <c r="V21" s="784" t="s">
        <v>358</v>
      </c>
      <c r="W21" s="827"/>
      <c r="X21" s="828"/>
      <c r="Y21" s="828"/>
      <c r="Z21" s="828"/>
      <c r="AA21" s="796" t="s">
        <v>910</v>
      </c>
      <c r="AB21" s="797" t="s">
        <v>363</v>
      </c>
      <c r="AC21" s="798" t="s">
        <v>1199</v>
      </c>
      <c r="AD21" s="799" t="s">
        <v>365</v>
      </c>
      <c r="AE21" s="800" t="s">
        <v>932</v>
      </c>
      <c r="AF21" s="801">
        <v>26000</v>
      </c>
      <c r="AG21" s="849">
        <f t="shared" ref="AG21:AG63" si="1">+AF21*1.08</f>
        <v>28080.000000000004</v>
      </c>
      <c r="AH21" s="850"/>
      <c r="AI21" s="830">
        <f t="shared" si="0"/>
        <v>0</v>
      </c>
      <c r="AJ21" s="6">
        <v>5</v>
      </c>
      <c r="AK21" s="6" t="s">
        <v>1187</v>
      </c>
    </row>
    <row r="22" spans="1:37" s="6" customFormat="1" ht="23.1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 t="s">
        <v>1136</v>
      </c>
      <c r="N22" s="28"/>
      <c r="O22" s="28"/>
      <c r="P22" s="28"/>
      <c r="Q22" s="28"/>
      <c r="R22" s="28"/>
      <c r="S22" s="28"/>
      <c r="T22" s="28" t="s">
        <v>1136</v>
      </c>
      <c r="U22" s="851" t="s">
        <v>1093</v>
      </c>
      <c r="V22" s="786" t="s">
        <v>358</v>
      </c>
      <c r="W22" s="852"/>
      <c r="X22" s="853"/>
      <c r="Y22" s="853"/>
      <c r="Z22" s="853"/>
      <c r="AA22" s="804" t="s">
        <v>910</v>
      </c>
      <c r="AB22" s="805" t="s">
        <v>363</v>
      </c>
      <c r="AC22" s="806" t="s">
        <v>1199</v>
      </c>
      <c r="AD22" s="807" t="s">
        <v>366</v>
      </c>
      <c r="AE22" s="808" t="s">
        <v>934</v>
      </c>
      <c r="AF22" s="809">
        <v>26000</v>
      </c>
      <c r="AG22" s="854">
        <f t="shared" si="1"/>
        <v>28080.000000000004</v>
      </c>
      <c r="AH22" s="824"/>
      <c r="AI22" s="855">
        <f t="shared" si="0"/>
        <v>0</v>
      </c>
      <c r="AJ22" s="6">
        <v>6</v>
      </c>
      <c r="AK22" s="6" t="s">
        <v>1173</v>
      </c>
    </row>
    <row r="23" spans="1:37" s="6" customFormat="1" ht="23.1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1136</v>
      </c>
      <c r="N23" s="28"/>
      <c r="O23" s="28"/>
      <c r="P23" s="28"/>
      <c r="Q23" s="28"/>
      <c r="R23" s="28"/>
      <c r="S23" s="28"/>
      <c r="T23" s="28" t="s">
        <v>1136</v>
      </c>
      <c r="U23" s="856" t="s">
        <v>1093</v>
      </c>
      <c r="V23" s="857" t="s">
        <v>358</v>
      </c>
      <c r="W23" s="858"/>
      <c r="X23" s="816"/>
      <c r="Y23" s="816"/>
      <c r="Z23" s="816"/>
      <c r="AA23" s="817" t="s">
        <v>910</v>
      </c>
      <c r="AB23" s="818" t="s">
        <v>363</v>
      </c>
      <c r="AC23" s="819" t="s">
        <v>1199</v>
      </c>
      <c r="AD23" s="820" t="s">
        <v>367</v>
      </c>
      <c r="AE23" s="821" t="s">
        <v>289</v>
      </c>
      <c r="AF23" s="822">
        <v>6000</v>
      </c>
      <c r="AG23" s="859">
        <f t="shared" si="1"/>
        <v>6480</v>
      </c>
      <c r="AH23" s="847"/>
      <c r="AI23" s="825">
        <f t="shared" si="0"/>
        <v>0</v>
      </c>
      <c r="AK23" s="6" t="s">
        <v>1174</v>
      </c>
    </row>
    <row r="24" spans="1:37" s="6" customFormat="1" ht="23.1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 t="s">
        <v>1136</v>
      </c>
      <c r="N24" s="28"/>
      <c r="O24" s="28"/>
      <c r="P24" s="28"/>
      <c r="Q24" s="28"/>
      <c r="R24" s="28"/>
      <c r="S24" s="28"/>
      <c r="T24" s="28" t="s">
        <v>1136</v>
      </c>
      <c r="U24" s="826" t="s">
        <v>1093</v>
      </c>
      <c r="V24" s="784" t="s">
        <v>358</v>
      </c>
      <c r="W24" s="827"/>
      <c r="X24" s="828"/>
      <c r="Y24" s="828"/>
      <c r="Z24" s="828"/>
      <c r="AA24" s="796" t="s">
        <v>910</v>
      </c>
      <c r="AB24" s="797" t="s">
        <v>363</v>
      </c>
      <c r="AC24" s="798" t="s">
        <v>1199</v>
      </c>
      <c r="AD24" s="799" t="s">
        <v>368</v>
      </c>
      <c r="AE24" s="800" t="s">
        <v>932</v>
      </c>
      <c r="AF24" s="801">
        <v>6000</v>
      </c>
      <c r="AG24" s="849">
        <f t="shared" si="1"/>
        <v>6480</v>
      </c>
      <c r="AH24" s="850"/>
      <c r="AI24" s="830">
        <f t="shared" si="0"/>
        <v>0</v>
      </c>
      <c r="AK24" s="6" t="s">
        <v>1175</v>
      </c>
    </row>
    <row r="25" spans="1:37" s="6" customFormat="1" ht="23.1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 t="s">
        <v>1136</v>
      </c>
      <c r="N25" s="28"/>
      <c r="O25" s="28"/>
      <c r="P25" s="28"/>
      <c r="Q25" s="28"/>
      <c r="R25" s="28"/>
      <c r="S25" s="28"/>
      <c r="T25" s="28" t="s">
        <v>1136</v>
      </c>
      <c r="U25" s="831" t="s">
        <v>1093</v>
      </c>
      <c r="V25" s="832" t="s">
        <v>358</v>
      </c>
      <c r="W25" s="833"/>
      <c r="X25" s="834"/>
      <c r="Y25" s="834"/>
      <c r="Z25" s="834"/>
      <c r="AA25" s="835" t="s">
        <v>910</v>
      </c>
      <c r="AB25" s="836" t="s">
        <v>363</v>
      </c>
      <c r="AC25" s="837" t="s">
        <v>1199</v>
      </c>
      <c r="AD25" s="838" t="s">
        <v>369</v>
      </c>
      <c r="AE25" s="839" t="s">
        <v>934</v>
      </c>
      <c r="AF25" s="840">
        <v>6000</v>
      </c>
      <c r="AG25" s="860">
        <f t="shared" si="1"/>
        <v>6480</v>
      </c>
      <c r="AH25" s="861"/>
      <c r="AI25" s="842">
        <f t="shared" si="0"/>
        <v>0</v>
      </c>
      <c r="AK25" s="6" t="s">
        <v>1176</v>
      </c>
    </row>
    <row r="26" spans="1:37" s="6" customFormat="1" ht="23.1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 t="s">
        <v>1136</v>
      </c>
      <c r="N26" s="28"/>
      <c r="O26" s="28"/>
      <c r="P26" s="28"/>
      <c r="Q26" s="28"/>
      <c r="R26" s="28"/>
      <c r="S26" s="28"/>
      <c r="T26" s="28" t="s">
        <v>1136</v>
      </c>
      <c r="U26" s="843" t="s">
        <v>1093</v>
      </c>
      <c r="V26" s="782" t="s">
        <v>358</v>
      </c>
      <c r="W26" s="844"/>
      <c r="X26" s="845"/>
      <c r="Y26" s="845"/>
      <c r="Z26" s="845" t="s">
        <v>374</v>
      </c>
      <c r="AA26" s="862" t="s">
        <v>910</v>
      </c>
      <c r="AB26" s="863" t="s">
        <v>1216</v>
      </c>
      <c r="AC26" s="790" t="s">
        <v>1423</v>
      </c>
      <c r="AD26" s="864" t="s">
        <v>1191</v>
      </c>
      <c r="AE26" s="865" t="s">
        <v>289</v>
      </c>
      <c r="AF26" s="866">
        <v>76000</v>
      </c>
      <c r="AG26" s="867">
        <f t="shared" si="1"/>
        <v>82080</v>
      </c>
      <c r="AH26" s="824"/>
      <c r="AI26" s="868">
        <f t="shared" si="0"/>
        <v>0</v>
      </c>
      <c r="AK26" s="6" t="s">
        <v>1177</v>
      </c>
    </row>
    <row r="27" spans="1:37" s="6" customFormat="1" ht="23.1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1136</v>
      </c>
      <c r="N27" s="28"/>
      <c r="O27" s="28"/>
      <c r="P27" s="28"/>
      <c r="Q27" s="28"/>
      <c r="R27" s="28"/>
      <c r="S27" s="28"/>
      <c r="T27" s="28" t="s">
        <v>1136</v>
      </c>
      <c r="U27" s="826" t="s">
        <v>1093</v>
      </c>
      <c r="V27" s="784" t="s">
        <v>358</v>
      </c>
      <c r="W27" s="827"/>
      <c r="X27" s="828"/>
      <c r="Y27" s="828"/>
      <c r="Z27" s="828" t="s">
        <v>374</v>
      </c>
      <c r="AA27" s="869" t="s">
        <v>910</v>
      </c>
      <c r="AB27" s="870" t="s">
        <v>1216</v>
      </c>
      <c r="AC27" s="798" t="s">
        <v>1423</v>
      </c>
      <c r="AD27" s="871" t="s">
        <v>1192</v>
      </c>
      <c r="AE27" s="872" t="s">
        <v>932</v>
      </c>
      <c r="AF27" s="873">
        <v>76000</v>
      </c>
      <c r="AG27" s="874">
        <f t="shared" si="1"/>
        <v>82080</v>
      </c>
      <c r="AH27" s="850"/>
      <c r="AI27" s="875">
        <f t="shared" si="0"/>
        <v>0</v>
      </c>
      <c r="AK27" s="6" t="s">
        <v>1178</v>
      </c>
    </row>
    <row r="28" spans="1:37" s="6" customFormat="1" ht="23.1" customHeight="1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 t="s">
        <v>1136</v>
      </c>
      <c r="N28" s="28"/>
      <c r="O28" s="28"/>
      <c r="P28" s="28"/>
      <c r="Q28" s="28"/>
      <c r="R28" s="28"/>
      <c r="S28" s="28"/>
      <c r="T28" s="28" t="s">
        <v>1136</v>
      </c>
      <c r="U28" s="826" t="s">
        <v>1093</v>
      </c>
      <c r="V28" s="784" t="s">
        <v>358</v>
      </c>
      <c r="W28" s="827"/>
      <c r="X28" s="828"/>
      <c r="Y28" s="828"/>
      <c r="Z28" s="828" t="s">
        <v>374</v>
      </c>
      <c r="AA28" s="869" t="s">
        <v>910</v>
      </c>
      <c r="AB28" s="870" t="s">
        <v>1216</v>
      </c>
      <c r="AC28" s="798" t="s">
        <v>1423</v>
      </c>
      <c r="AD28" s="871" t="s">
        <v>1193</v>
      </c>
      <c r="AE28" s="872" t="s">
        <v>934</v>
      </c>
      <c r="AF28" s="873">
        <v>76000</v>
      </c>
      <c r="AG28" s="874">
        <f t="shared" si="1"/>
        <v>82080</v>
      </c>
      <c r="AH28" s="850"/>
      <c r="AI28" s="875">
        <f t="shared" si="0"/>
        <v>0</v>
      </c>
      <c r="AK28" s="6" t="s">
        <v>1179</v>
      </c>
    </row>
    <row r="29" spans="1:37" s="6" customFormat="1" ht="23.1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 t="s">
        <v>1136</v>
      </c>
      <c r="N29" s="28"/>
      <c r="O29" s="28"/>
      <c r="P29" s="28"/>
      <c r="Q29" s="28"/>
      <c r="R29" s="28"/>
      <c r="S29" s="28"/>
      <c r="T29" s="28" t="s">
        <v>1136</v>
      </c>
      <c r="U29" s="851" t="s">
        <v>1093</v>
      </c>
      <c r="V29" s="786" t="s">
        <v>358</v>
      </c>
      <c r="W29" s="852"/>
      <c r="X29" s="853"/>
      <c r="Y29" s="853"/>
      <c r="Z29" s="853" t="s">
        <v>374</v>
      </c>
      <c r="AA29" s="876" t="s">
        <v>910</v>
      </c>
      <c r="AB29" s="877" t="s">
        <v>1216</v>
      </c>
      <c r="AC29" s="806" t="s">
        <v>1423</v>
      </c>
      <c r="AD29" s="878" t="s">
        <v>370</v>
      </c>
      <c r="AE29" s="879" t="s">
        <v>1039</v>
      </c>
      <c r="AF29" s="880">
        <v>200000</v>
      </c>
      <c r="AG29" s="881">
        <f t="shared" si="1"/>
        <v>216000</v>
      </c>
      <c r="AH29" s="861"/>
      <c r="AI29" s="882">
        <f t="shared" si="0"/>
        <v>0</v>
      </c>
      <c r="AK29" s="6" t="s">
        <v>1180</v>
      </c>
    </row>
    <row r="30" spans="1:37" s="6" customFormat="1" ht="23.1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 t="s">
        <v>1136</v>
      </c>
      <c r="N30" s="28"/>
      <c r="O30" s="28"/>
      <c r="P30" s="28"/>
      <c r="Q30" s="28"/>
      <c r="R30" s="28"/>
      <c r="S30" s="28"/>
      <c r="T30" s="28" t="s">
        <v>1136</v>
      </c>
      <c r="U30" s="856" t="s">
        <v>1093</v>
      </c>
      <c r="V30" s="857" t="s">
        <v>358</v>
      </c>
      <c r="W30" s="858"/>
      <c r="X30" s="816"/>
      <c r="Y30" s="816"/>
      <c r="Z30" s="816" t="s">
        <v>374</v>
      </c>
      <c r="AA30" s="883" t="s">
        <v>910</v>
      </c>
      <c r="AB30" s="884" t="s">
        <v>1216</v>
      </c>
      <c r="AC30" s="819" t="s">
        <v>1423</v>
      </c>
      <c r="AD30" s="885" t="s">
        <v>1194</v>
      </c>
      <c r="AE30" s="886" t="s">
        <v>289</v>
      </c>
      <c r="AF30" s="887">
        <v>96000</v>
      </c>
      <c r="AG30" s="888">
        <f t="shared" si="1"/>
        <v>103680</v>
      </c>
      <c r="AH30" s="824"/>
      <c r="AI30" s="889">
        <f t="shared" si="0"/>
        <v>0</v>
      </c>
      <c r="AK30" s="6" t="s">
        <v>1181</v>
      </c>
    </row>
    <row r="31" spans="1:37" s="6" customFormat="1" ht="23.1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 t="s">
        <v>1136</v>
      </c>
      <c r="N31" s="28"/>
      <c r="O31" s="28"/>
      <c r="P31" s="28"/>
      <c r="Q31" s="28"/>
      <c r="R31" s="28"/>
      <c r="S31" s="28"/>
      <c r="T31" s="28" t="s">
        <v>1136</v>
      </c>
      <c r="U31" s="826" t="s">
        <v>1093</v>
      </c>
      <c r="V31" s="784" t="s">
        <v>358</v>
      </c>
      <c r="W31" s="827"/>
      <c r="X31" s="828"/>
      <c r="Y31" s="828"/>
      <c r="Z31" s="828" t="s">
        <v>374</v>
      </c>
      <c r="AA31" s="869" t="s">
        <v>910</v>
      </c>
      <c r="AB31" s="870" t="s">
        <v>1216</v>
      </c>
      <c r="AC31" s="798" t="s">
        <v>1423</v>
      </c>
      <c r="AD31" s="871" t="s">
        <v>1195</v>
      </c>
      <c r="AE31" s="872" t="s">
        <v>932</v>
      </c>
      <c r="AF31" s="873">
        <v>96000</v>
      </c>
      <c r="AG31" s="874">
        <f t="shared" si="1"/>
        <v>103680</v>
      </c>
      <c r="AH31" s="850"/>
      <c r="AI31" s="875">
        <f t="shared" si="0"/>
        <v>0</v>
      </c>
      <c r="AK31" s="6" t="s">
        <v>1182</v>
      </c>
    </row>
    <row r="32" spans="1:37" s="6" customFormat="1" ht="23.1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 t="s">
        <v>1136</v>
      </c>
      <c r="N32" s="28"/>
      <c r="O32" s="28"/>
      <c r="P32" s="28"/>
      <c r="Q32" s="28"/>
      <c r="R32" s="28"/>
      <c r="S32" s="28"/>
      <c r="T32" s="28" t="s">
        <v>1136</v>
      </c>
      <c r="U32" s="826" t="s">
        <v>1093</v>
      </c>
      <c r="V32" s="784" t="s">
        <v>358</v>
      </c>
      <c r="W32" s="827"/>
      <c r="X32" s="828"/>
      <c r="Y32" s="828"/>
      <c r="Z32" s="828" t="s">
        <v>374</v>
      </c>
      <c r="AA32" s="869" t="s">
        <v>910</v>
      </c>
      <c r="AB32" s="870" t="s">
        <v>1216</v>
      </c>
      <c r="AC32" s="798" t="s">
        <v>1423</v>
      </c>
      <c r="AD32" s="871" t="s">
        <v>1196</v>
      </c>
      <c r="AE32" s="872" t="s">
        <v>934</v>
      </c>
      <c r="AF32" s="873">
        <v>96000</v>
      </c>
      <c r="AG32" s="874">
        <f t="shared" si="1"/>
        <v>103680</v>
      </c>
      <c r="AH32" s="850"/>
      <c r="AI32" s="875">
        <f t="shared" si="0"/>
        <v>0</v>
      </c>
      <c r="AK32" s="6" t="s">
        <v>1183</v>
      </c>
    </row>
    <row r="33" spans="1:37" s="6" customFormat="1" ht="23.1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 t="s">
        <v>1136</v>
      </c>
      <c r="N33" s="28"/>
      <c r="O33" s="28"/>
      <c r="P33" s="28"/>
      <c r="Q33" s="28"/>
      <c r="R33" s="28"/>
      <c r="S33" s="28"/>
      <c r="T33" s="28" t="s">
        <v>1136</v>
      </c>
      <c r="U33" s="831" t="s">
        <v>1093</v>
      </c>
      <c r="V33" s="832" t="s">
        <v>358</v>
      </c>
      <c r="W33" s="833"/>
      <c r="X33" s="834"/>
      <c r="Y33" s="834"/>
      <c r="Z33" s="834" t="s">
        <v>374</v>
      </c>
      <c r="AA33" s="890" t="s">
        <v>910</v>
      </c>
      <c r="AB33" s="891" t="s">
        <v>1216</v>
      </c>
      <c r="AC33" s="837" t="s">
        <v>1423</v>
      </c>
      <c r="AD33" s="892" t="s">
        <v>1197</v>
      </c>
      <c r="AE33" s="893" t="s">
        <v>1039</v>
      </c>
      <c r="AF33" s="894">
        <v>250000</v>
      </c>
      <c r="AG33" s="895">
        <f t="shared" si="1"/>
        <v>270000</v>
      </c>
      <c r="AH33" s="861"/>
      <c r="AI33" s="896">
        <f t="shared" si="0"/>
        <v>0</v>
      </c>
      <c r="AK33" s="6" t="s">
        <v>1184</v>
      </c>
    </row>
    <row r="34" spans="1:37" s="6" customFormat="1" ht="23.1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 t="s">
        <v>1136</v>
      </c>
      <c r="N34" s="28"/>
      <c r="O34" s="28"/>
      <c r="P34" s="28"/>
      <c r="Q34" s="28"/>
      <c r="R34" s="28"/>
      <c r="S34" s="28"/>
      <c r="T34" s="28" t="s">
        <v>1136</v>
      </c>
      <c r="U34" s="843" t="s">
        <v>1093</v>
      </c>
      <c r="V34" s="782" t="s">
        <v>391</v>
      </c>
      <c r="W34" s="844" t="s">
        <v>301</v>
      </c>
      <c r="X34" s="845" t="s">
        <v>301</v>
      </c>
      <c r="Y34" s="845" t="s">
        <v>301</v>
      </c>
      <c r="Z34" s="845" t="s">
        <v>374</v>
      </c>
      <c r="AA34" s="862" t="s">
        <v>392</v>
      </c>
      <c r="AB34" s="863" t="s">
        <v>1216</v>
      </c>
      <c r="AC34" s="790" t="s">
        <v>1423</v>
      </c>
      <c r="AD34" s="864" t="s">
        <v>1356</v>
      </c>
      <c r="AE34" s="865" t="s">
        <v>289</v>
      </c>
      <c r="AF34" s="866">
        <v>20000</v>
      </c>
      <c r="AG34" s="867">
        <f t="shared" si="1"/>
        <v>21600</v>
      </c>
      <c r="AH34" s="824"/>
      <c r="AI34" s="868">
        <f t="shared" si="0"/>
        <v>0</v>
      </c>
      <c r="AK34" s="6" t="s">
        <v>1185</v>
      </c>
    </row>
    <row r="35" spans="1:37" s="6" customFormat="1" ht="23.1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 t="s">
        <v>1136</v>
      </c>
      <c r="N35" s="28"/>
      <c r="O35" s="28"/>
      <c r="P35" s="28"/>
      <c r="Q35" s="28"/>
      <c r="R35" s="28"/>
      <c r="S35" s="28"/>
      <c r="T35" s="28" t="s">
        <v>1136</v>
      </c>
      <c r="U35" s="826" t="s">
        <v>1093</v>
      </c>
      <c r="V35" s="784" t="s">
        <v>391</v>
      </c>
      <c r="W35" s="827" t="s">
        <v>301</v>
      </c>
      <c r="X35" s="828" t="s">
        <v>301</v>
      </c>
      <c r="Y35" s="828" t="s">
        <v>301</v>
      </c>
      <c r="Z35" s="828" t="s">
        <v>374</v>
      </c>
      <c r="AA35" s="869" t="s">
        <v>392</v>
      </c>
      <c r="AB35" s="870" t="s">
        <v>1216</v>
      </c>
      <c r="AC35" s="798" t="s">
        <v>1423</v>
      </c>
      <c r="AD35" s="871" t="s">
        <v>1357</v>
      </c>
      <c r="AE35" s="872" t="s">
        <v>932</v>
      </c>
      <c r="AF35" s="873">
        <v>20000</v>
      </c>
      <c r="AG35" s="874">
        <f t="shared" si="1"/>
        <v>21600</v>
      </c>
      <c r="AH35" s="850"/>
      <c r="AI35" s="875">
        <f t="shared" si="0"/>
        <v>0</v>
      </c>
      <c r="AK35" s="6" t="s">
        <v>1186</v>
      </c>
    </row>
    <row r="36" spans="1:37" s="6" customFormat="1" ht="23.1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 t="s">
        <v>1136</v>
      </c>
      <c r="N36" s="28"/>
      <c r="O36" s="28"/>
      <c r="P36" s="28"/>
      <c r="Q36" s="28"/>
      <c r="R36" s="28"/>
      <c r="S36" s="28"/>
      <c r="T36" s="28" t="s">
        <v>1136</v>
      </c>
      <c r="U36" s="851" t="s">
        <v>1093</v>
      </c>
      <c r="V36" s="786" t="s">
        <v>391</v>
      </c>
      <c r="W36" s="852" t="s">
        <v>301</v>
      </c>
      <c r="X36" s="853" t="s">
        <v>301</v>
      </c>
      <c r="Y36" s="853" t="s">
        <v>301</v>
      </c>
      <c r="Z36" s="853" t="s">
        <v>374</v>
      </c>
      <c r="AA36" s="876" t="s">
        <v>392</v>
      </c>
      <c r="AB36" s="877" t="s">
        <v>1216</v>
      </c>
      <c r="AC36" s="806" t="s">
        <v>1423</v>
      </c>
      <c r="AD36" s="878" t="s">
        <v>1358</v>
      </c>
      <c r="AE36" s="879" t="s">
        <v>934</v>
      </c>
      <c r="AF36" s="880">
        <v>20000</v>
      </c>
      <c r="AG36" s="881">
        <f t="shared" si="1"/>
        <v>21600</v>
      </c>
      <c r="AH36" s="861"/>
      <c r="AI36" s="882">
        <f t="shared" si="0"/>
        <v>0</v>
      </c>
      <c r="AK36" s="6" t="s">
        <v>1187</v>
      </c>
    </row>
    <row r="37" spans="1:37" s="6" customFormat="1" ht="23.1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 t="s">
        <v>1136</v>
      </c>
      <c r="N37" s="28"/>
      <c r="O37" s="28"/>
      <c r="P37" s="28"/>
      <c r="Q37" s="28"/>
      <c r="R37" s="28"/>
      <c r="S37" s="28"/>
      <c r="T37" s="28" t="s">
        <v>1136</v>
      </c>
      <c r="U37" s="856" t="s">
        <v>1093</v>
      </c>
      <c r="V37" s="857" t="s">
        <v>391</v>
      </c>
      <c r="W37" s="858" t="s">
        <v>301</v>
      </c>
      <c r="X37" s="816" t="s">
        <v>301</v>
      </c>
      <c r="Y37" s="816" t="s">
        <v>301</v>
      </c>
      <c r="Z37" s="816" t="s">
        <v>374</v>
      </c>
      <c r="AA37" s="883" t="s">
        <v>392</v>
      </c>
      <c r="AB37" s="884" t="s">
        <v>1216</v>
      </c>
      <c r="AC37" s="819" t="s">
        <v>1423</v>
      </c>
      <c r="AD37" s="885" t="s">
        <v>1359</v>
      </c>
      <c r="AE37" s="886" t="s">
        <v>289</v>
      </c>
      <c r="AF37" s="887">
        <v>40000</v>
      </c>
      <c r="AG37" s="888">
        <f t="shared" si="1"/>
        <v>43200</v>
      </c>
      <c r="AH37" s="824"/>
      <c r="AI37" s="889">
        <f t="shared" si="0"/>
        <v>0</v>
      </c>
    </row>
    <row r="38" spans="1:37" s="6" customFormat="1" ht="23.1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 t="s">
        <v>1136</v>
      </c>
      <c r="N38" s="28"/>
      <c r="O38" s="28"/>
      <c r="P38" s="28"/>
      <c r="Q38" s="28"/>
      <c r="R38" s="28"/>
      <c r="S38" s="28"/>
      <c r="T38" s="28" t="s">
        <v>1136</v>
      </c>
      <c r="U38" s="826" t="s">
        <v>1093</v>
      </c>
      <c r="V38" s="784" t="s">
        <v>391</v>
      </c>
      <c r="W38" s="827" t="s">
        <v>301</v>
      </c>
      <c r="X38" s="828" t="s">
        <v>301</v>
      </c>
      <c r="Y38" s="828" t="s">
        <v>301</v>
      </c>
      <c r="Z38" s="828" t="s">
        <v>374</v>
      </c>
      <c r="AA38" s="869" t="s">
        <v>392</v>
      </c>
      <c r="AB38" s="870" t="s">
        <v>1216</v>
      </c>
      <c r="AC38" s="798" t="s">
        <v>1423</v>
      </c>
      <c r="AD38" s="871" t="s">
        <v>1360</v>
      </c>
      <c r="AE38" s="872" t="s">
        <v>932</v>
      </c>
      <c r="AF38" s="873">
        <v>40000</v>
      </c>
      <c r="AG38" s="874">
        <f t="shared" si="1"/>
        <v>43200</v>
      </c>
      <c r="AH38" s="850"/>
      <c r="AI38" s="875">
        <f t="shared" si="0"/>
        <v>0</v>
      </c>
    </row>
    <row r="39" spans="1:37" s="6" customFormat="1" ht="23.1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 t="s">
        <v>1136</v>
      </c>
      <c r="N39" s="28"/>
      <c r="O39" s="28"/>
      <c r="P39" s="28"/>
      <c r="Q39" s="28"/>
      <c r="R39" s="28"/>
      <c r="S39" s="28"/>
      <c r="T39" s="28" t="s">
        <v>1136</v>
      </c>
      <c r="U39" s="826" t="s">
        <v>1093</v>
      </c>
      <c r="V39" s="784" t="s">
        <v>391</v>
      </c>
      <c r="W39" s="827" t="s">
        <v>301</v>
      </c>
      <c r="X39" s="828" t="s">
        <v>301</v>
      </c>
      <c r="Y39" s="828" t="s">
        <v>301</v>
      </c>
      <c r="Z39" s="828" t="s">
        <v>374</v>
      </c>
      <c r="AA39" s="869" t="s">
        <v>392</v>
      </c>
      <c r="AB39" s="870" t="s">
        <v>1216</v>
      </c>
      <c r="AC39" s="798" t="s">
        <v>1423</v>
      </c>
      <c r="AD39" s="871" t="s">
        <v>1361</v>
      </c>
      <c r="AE39" s="872" t="s">
        <v>934</v>
      </c>
      <c r="AF39" s="873">
        <v>40000</v>
      </c>
      <c r="AG39" s="874">
        <f t="shared" si="1"/>
        <v>43200</v>
      </c>
      <c r="AH39" s="850"/>
      <c r="AI39" s="875">
        <f t="shared" si="0"/>
        <v>0</v>
      </c>
    </row>
    <row r="40" spans="1:37" s="6" customFormat="1" ht="23.1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 t="s">
        <v>1199</v>
      </c>
      <c r="N40" s="28"/>
      <c r="O40" s="28"/>
      <c r="P40" s="28"/>
      <c r="Q40" s="28"/>
      <c r="R40" s="28"/>
      <c r="S40" s="28"/>
      <c r="T40" s="28" t="s">
        <v>1199</v>
      </c>
      <c r="U40" s="856" t="s">
        <v>1093</v>
      </c>
      <c r="V40" s="857" t="s">
        <v>391</v>
      </c>
      <c r="W40" s="858" t="s">
        <v>301</v>
      </c>
      <c r="X40" s="816" t="s">
        <v>301</v>
      </c>
      <c r="Y40" s="816"/>
      <c r="Z40" s="816" t="s">
        <v>374</v>
      </c>
      <c r="AA40" s="883" t="s">
        <v>392</v>
      </c>
      <c r="AB40" s="884" t="s">
        <v>3</v>
      </c>
      <c r="AC40" s="819" t="s">
        <v>1200</v>
      </c>
      <c r="AD40" s="885" t="s">
        <v>1461</v>
      </c>
      <c r="AE40" s="886" t="s">
        <v>289</v>
      </c>
      <c r="AF40" s="887">
        <v>18000</v>
      </c>
      <c r="AG40" s="888">
        <f t="shared" si="1"/>
        <v>19440</v>
      </c>
      <c r="AH40" s="850"/>
      <c r="AI40" s="889">
        <f t="shared" si="0"/>
        <v>0</v>
      </c>
    </row>
    <row r="41" spans="1:37" s="6" customFormat="1" ht="23.1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 t="s">
        <v>1199</v>
      </c>
      <c r="N41" s="28"/>
      <c r="O41" s="28"/>
      <c r="P41" s="28"/>
      <c r="Q41" s="28"/>
      <c r="R41" s="28"/>
      <c r="S41" s="28"/>
      <c r="T41" s="28" t="s">
        <v>1199</v>
      </c>
      <c r="U41" s="826" t="s">
        <v>1093</v>
      </c>
      <c r="V41" s="784" t="s">
        <v>391</v>
      </c>
      <c r="W41" s="827" t="s">
        <v>301</v>
      </c>
      <c r="X41" s="828" t="s">
        <v>301</v>
      </c>
      <c r="Y41" s="828"/>
      <c r="Z41" s="828" t="s">
        <v>374</v>
      </c>
      <c r="AA41" s="869" t="s">
        <v>392</v>
      </c>
      <c r="AB41" s="870" t="s">
        <v>3</v>
      </c>
      <c r="AC41" s="798" t="s">
        <v>1200</v>
      </c>
      <c r="AD41" s="871" t="s">
        <v>1525</v>
      </c>
      <c r="AE41" s="872" t="s">
        <v>289</v>
      </c>
      <c r="AF41" s="873">
        <v>18000</v>
      </c>
      <c r="AG41" s="874">
        <f t="shared" si="1"/>
        <v>19440</v>
      </c>
      <c r="AH41" s="850"/>
      <c r="AI41" s="875">
        <f t="shared" si="0"/>
        <v>0</v>
      </c>
    </row>
    <row r="42" spans="1:37" s="6" customFormat="1" ht="23.1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 t="s">
        <v>1199</v>
      </c>
      <c r="N42" s="28"/>
      <c r="O42" s="28"/>
      <c r="P42" s="28"/>
      <c r="Q42" s="28"/>
      <c r="R42" s="28"/>
      <c r="S42" s="28"/>
      <c r="T42" s="28" t="s">
        <v>1199</v>
      </c>
      <c r="U42" s="826" t="s">
        <v>1093</v>
      </c>
      <c r="V42" s="784" t="s">
        <v>391</v>
      </c>
      <c r="W42" s="827" t="s">
        <v>301</v>
      </c>
      <c r="X42" s="828" t="s">
        <v>301</v>
      </c>
      <c r="Y42" s="828"/>
      <c r="Z42" s="828" t="s">
        <v>374</v>
      </c>
      <c r="AA42" s="869" t="s">
        <v>392</v>
      </c>
      <c r="AB42" s="870" t="s">
        <v>3</v>
      </c>
      <c r="AC42" s="798" t="s">
        <v>1200</v>
      </c>
      <c r="AD42" s="871" t="s">
        <v>1526</v>
      </c>
      <c r="AE42" s="872" t="s">
        <v>932</v>
      </c>
      <c r="AF42" s="873">
        <v>18000</v>
      </c>
      <c r="AG42" s="874">
        <f t="shared" si="1"/>
        <v>19440</v>
      </c>
      <c r="AH42" s="850"/>
      <c r="AI42" s="875">
        <f t="shared" si="0"/>
        <v>0</v>
      </c>
    </row>
    <row r="43" spans="1:37" s="6" customFormat="1" ht="23.1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 t="s">
        <v>1199</v>
      </c>
      <c r="N43" s="28"/>
      <c r="O43" s="28"/>
      <c r="P43" s="28"/>
      <c r="Q43" s="28"/>
      <c r="R43" s="28"/>
      <c r="S43" s="28"/>
      <c r="T43" s="28" t="s">
        <v>1199</v>
      </c>
      <c r="U43" s="826" t="s">
        <v>1093</v>
      </c>
      <c r="V43" s="784" t="s">
        <v>391</v>
      </c>
      <c r="W43" s="827" t="s">
        <v>301</v>
      </c>
      <c r="X43" s="828" t="s">
        <v>301</v>
      </c>
      <c r="Y43" s="828"/>
      <c r="Z43" s="828" t="s">
        <v>374</v>
      </c>
      <c r="AA43" s="869" t="s">
        <v>392</v>
      </c>
      <c r="AB43" s="870" t="s">
        <v>3</v>
      </c>
      <c r="AC43" s="798" t="s">
        <v>1200</v>
      </c>
      <c r="AD43" s="871" t="s">
        <v>1529</v>
      </c>
      <c r="AE43" s="872" t="s">
        <v>932</v>
      </c>
      <c r="AF43" s="873">
        <v>18000</v>
      </c>
      <c r="AG43" s="874">
        <f t="shared" si="1"/>
        <v>19440</v>
      </c>
      <c r="AH43" s="850"/>
      <c r="AI43" s="875">
        <f t="shared" si="0"/>
        <v>0</v>
      </c>
    </row>
    <row r="44" spans="1:37" s="6" customFormat="1" ht="23.1" customHeight="1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 t="s">
        <v>1199</v>
      </c>
      <c r="N44" s="28"/>
      <c r="O44" s="28"/>
      <c r="P44" s="28"/>
      <c r="Q44" s="28"/>
      <c r="R44" s="28"/>
      <c r="S44" s="28"/>
      <c r="T44" s="28" t="s">
        <v>1199</v>
      </c>
      <c r="U44" s="826" t="s">
        <v>1093</v>
      </c>
      <c r="V44" s="784" t="s">
        <v>391</v>
      </c>
      <c r="W44" s="827" t="s">
        <v>301</v>
      </c>
      <c r="X44" s="828" t="s">
        <v>301</v>
      </c>
      <c r="Y44" s="828"/>
      <c r="Z44" s="828" t="s">
        <v>374</v>
      </c>
      <c r="AA44" s="869" t="s">
        <v>392</v>
      </c>
      <c r="AB44" s="870" t="s">
        <v>3</v>
      </c>
      <c r="AC44" s="798" t="s">
        <v>1200</v>
      </c>
      <c r="AD44" s="871" t="s">
        <v>1527</v>
      </c>
      <c r="AE44" s="872" t="s">
        <v>934</v>
      </c>
      <c r="AF44" s="873">
        <v>18000</v>
      </c>
      <c r="AG44" s="874">
        <f t="shared" si="1"/>
        <v>19440</v>
      </c>
      <c r="AH44" s="850"/>
      <c r="AI44" s="875">
        <f t="shared" si="0"/>
        <v>0</v>
      </c>
    </row>
    <row r="45" spans="1:37" s="6" customFormat="1" ht="23.1" customHeight="1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 t="s">
        <v>1199</v>
      </c>
      <c r="N45" s="28"/>
      <c r="O45" s="28"/>
      <c r="P45" s="28"/>
      <c r="Q45" s="28"/>
      <c r="R45" s="28"/>
      <c r="S45" s="28"/>
      <c r="T45" s="28" t="s">
        <v>1199</v>
      </c>
      <c r="U45" s="826" t="s">
        <v>1093</v>
      </c>
      <c r="V45" s="784" t="s">
        <v>391</v>
      </c>
      <c r="W45" s="827" t="s">
        <v>301</v>
      </c>
      <c r="X45" s="828" t="s">
        <v>301</v>
      </c>
      <c r="Y45" s="828"/>
      <c r="Z45" s="828" t="s">
        <v>374</v>
      </c>
      <c r="AA45" s="869" t="s">
        <v>392</v>
      </c>
      <c r="AB45" s="870" t="s">
        <v>3</v>
      </c>
      <c r="AC45" s="798" t="s">
        <v>1200</v>
      </c>
      <c r="AD45" s="871" t="s">
        <v>1528</v>
      </c>
      <c r="AE45" s="872" t="s">
        <v>934</v>
      </c>
      <c r="AF45" s="873">
        <v>18000</v>
      </c>
      <c r="AG45" s="874">
        <f t="shared" si="1"/>
        <v>19440</v>
      </c>
      <c r="AH45" s="850"/>
      <c r="AI45" s="875">
        <f t="shared" si="0"/>
        <v>0</v>
      </c>
    </row>
    <row r="46" spans="1:37" s="6" customFormat="1" ht="23.1" customHeight="1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 t="s">
        <v>1199</v>
      </c>
      <c r="N46" s="28"/>
      <c r="O46" s="28"/>
      <c r="P46" s="28"/>
      <c r="Q46" s="28"/>
      <c r="R46" s="28"/>
      <c r="S46" s="28"/>
      <c r="T46" s="28" t="s">
        <v>1199</v>
      </c>
      <c r="U46" s="826" t="s">
        <v>1093</v>
      </c>
      <c r="V46" s="784" t="s">
        <v>391</v>
      </c>
      <c r="W46" s="827" t="s">
        <v>301</v>
      </c>
      <c r="X46" s="828" t="s">
        <v>301</v>
      </c>
      <c r="Y46" s="828"/>
      <c r="Z46" s="828" t="s">
        <v>374</v>
      </c>
      <c r="AA46" s="869" t="s">
        <v>392</v>
      </c>
      <c r="AB46" s="870" t="s">
        <v>3</v>
      </c>
      <c r="AC46" s="798" t="s">
        <v>1200</v>
      </c>
      <c r="AD46" s="871" t="s">
        <v>375</v>
      </c>
      <c r="AE46" s="872" t="s">
        <v>1039</v>
      </c>
      <c r="AF46" s="873">
        <v>18000</v>
      </c>
      <c r="AG46" s="874">
        <f t="shared" si="1"/>
        <v>19440</v>
      </c>
      <c r="AH46" s="850"/>
      <c r="AI46" s="875">
        <f t="shared" si="0"/>
        <v>0</v>
      </c>
    </row>
    <row r="47" spans="1:37" s="6" customFormat="1" ht="23.1" customHeight="1" x14ac:dyDescent="0.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 t="s">
        <v>1199</v>
      </c>
      <c r="N47" s="28"/>
      <c r="O47" s="28"/>
      <c r="P47" s="28"/>
      <c r="Q47" s="28"/>
      <c r="R47" s="28"/>
      <c r="S47" s="28"/>
      <c r="T47" s="28" t="s">
        <v>1199</v>
      </c>
      <c r="U47" s="826" t="s">
        <v>1093</v>
      </c>
      <c r="V47" s="784" t="s">
        <v>391</v>
      </c>
      <c r="W47" s="827" t="s">
        <v>301</v>
      </c>
      <c r="X47" s="828" t="s">
        <v>301</v>
      </c>
      <c r="Y47" s="828"/>
      <c r="Z47" s="828" t="s">
        <v>374</v>
      </c>
      <c r="AA47" s="869" t="s">
        <v>392</v>
      </c>
      <c r="AB47" s="870" t="s">
        <v>3</v>
      </c>
      <c r="AC47" s="798" t="s">
        <v>1200</v>
      </c>
      <c r="AD47" s="871" t="s">
        <v>376</v>
      </c>
      <c r="AE47" s="872" t="s">
        <v>1039</v>
      </c>
      <c r="AF47" s="873">
        <v>18000</v>
      </c>
      <c r="AG47" s="874">
        <f t="shared" si="1"/>
        <v>19440</v>
      </c>
      <c r="AH47" s="850"/>
      <c r="AI47" s="875">
        <f t="shared" si="0"/>
        <v>0</v>
      </c>
    </row>
    <row r="48" spans="1:37" s="6" customFormat="1" ht="23.1" customHeight="1" x14ac:dyDescent="0.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 t="s">
        <v>1199</v>
      </c>
      <c r="N48" s="28"/>
      <c r="O48" s="28"/>
      <c r="P48" s="28"/>
      <c r="Q48" s="28"/>
      <c r="R48" s="28"/>
      <c r="S48" s="28"/>
      <c r="T48" s="28" t="s">
        <v>1199</v>
      </c>
      <c r="U48" s="826" t="s">
        <v>1093</v>
      </c>
      <c r="V48" s="784" t="s">
        <v>391</v>
      </c>
      <c r="W48" s="827" t="s">
        <v>301</v>
      </c>
      <c r="X48" s="828" t="s">
        <v>301</v>
      </c>
      <c r="Y48" s="828"/>
      <c r="Z48" s="828" t="s">
        <v>374</v>
      </c>
      <c r="AA48" s="869" t="s">
        <v>392</v>
      </c>
      <c r="AB48" s="870" t="s">
        <v>3</v>
      </c>
      <c r="AC48" s="798" t="s">
        <v>1200</v>
      </c>
      <c r="AD48" s="871" t="s">
        <v>377</v>
      </c>
      <c r="AE48" s="872" t="s">
        <v>1039</v>
      </c>
      <c r="AF48" s="873">
        <v>18000</v>
      </c>
      <c r="AG48" s="874">
        <f t="shared" si="1"/>
        <v>19440</v>
      </c>
      <c r="AH48" s="850"/>
      <c r="AI48" s="875">
        <f t="shared" si="0"/>
        <v>0</v>
      </c>
    </row>
    <row r="49" spans="1:35" s="6" customFormat="1" ht="23.1" customHeight="1" x14ac:dyDescent="0.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 t="s">
        <v>1199</v>
      </c>
      <c r="N49" s="28"/>
      <c r="O49" s="28"/>
      <c r="P49" s="28"/>
      <c r="Q49" s="28"/>
      <c r="R49" s="28"/>
      <c r="S49" s="28"/>
      <c r="T49" s="28" t="s">
        <v>1199</v>
      </c>
      <c r="U49" s="826" t="s">
        <v>1093</v>
      </c>
      <c r="V49" s="784" t="s">
        <v>391</v>
      </c>
      <c r="W49" s="827" t="s">
        <v>301</v>
      </c>
      <c r="X49" s="828" t="s">
        <v>301</v>
      </c>
      <c r="Y49" s="828"/>
      <c r="Z49" s="828" t="s">
        <v>374</v>
      </c>
      <c r="AA49" s="869" t="s">
        <v>392</v>
      </c>
      <c r="AB49" s="870" t="s">
        <v>3</v>
      </c>
      <c r="AC49" s="798" t="s">
        <v>1200</v>
      </c>
      <c r="AD49" s="871" t="s">
        <v>378</v>
      </c>
      <c r="AE49" s="872" t="s">
        <v>1039</v>
      </c>
      <c r="AF49" s="873">
        <v>18000</v>
      </c>
      <c r="AG49" s="874">
        <f t="shared" si="1"/>
        <v>19440</v>
      </c>
      <c r="AH49" s="850"/>
      <c r="AI49" s="875">
        <f t="shared" si="0"/>
        <v>0</v>
      </c>
    </row>
    <row r="50" spans="1:35" s="6" customFormat="1" ht="23.1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 t="s">
        <v>1199</v>
      </c>
      <c r="N50" s="28"/>
      <c r="O50" s="28"/>
      <c r="P50" s="28"/>
      <c r="Q50" s="28"/>
      <c r="R50" s="28"/>
      <c r="S50" s="28"/>
      <c r="T50" s="28" t="s">
        <v>1199</v>
      </c>
      <c r="U50" s="826" t="s">
        <v>1093</v>
      </c>
      <c r="V50" s="784" t="s">
        <v>391</v>
      </c>
      <c r="W50" s="827" t="s">
        <v>301</v>
      </c>
      <c r="X50" s="828" t="s">
        <v>301</v>
      </c>
      <c r="Y50" s="828"/>
      <c r="Z50" s="828" t="s">
        <v>374</v>
      </c>
      <c r="AA50" s="869" t="s">
        <v>392</v>
      </c>
      <c r="AB50" s="870" t="s">
        <v>3</v>
      </c>
      <c r="AC50" s="798" t="s">
        <v>1200</v>
      </c>
      <c r="AD50" s="871" t="s">
        <v>379</v>
      </c>
      <c r="AE50" s="872" t="s">
        <v>1039</v>
      </c>
      <c r="AF50" s="873">
        <v>18000</v>
      </c>
      <c r="AG50" s="874">
        <f t="shared" si="1"/>
        <v>19440</v>
      </c>
      <c r="AH50" s="850"/>
      <c r="AI50" s="875">
        <f t="shared" si="0"/>
        <v>0</v>
      </c>
    </row>
    <row r="51" spans="1:35" s="6" customFormat="1" ht="23.1" customHeight="1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 t="s">
        <v>1199</v>
      </c>
      <c r="N51" s="28"/>
      <c r="O51" s="28"/>
      <c r="P51" s="28"/>
      <c r="Q51" s="28"/>
      <c r="R51" s="28"/>
      <c r="S51" s="28"/>
      <c r="T51" s="28" t="s">
        <v>1199</v>
      </c>
      <c r="U51" s="826" t="s">
        <v>1093</v>
      </c>
      <c r="V51" s="784" t="s">
        <v>391</v>
      </c>
      <c r="W51" s="827" t="s">
        <v>301</v>
      </c>
      <c r="X51" s="828" t="s">
        <v>301</v>
      </c>
      <c r="Y51" s="828"/>
      <c r="Z51" s="828" t="s">
        <v>374</v>
      </c>
      <c r="AA51" s="869" t="s">
        <v>392</v>
      </c>
      <c r="AB51" s="870" t="s">
        <v>3</v>
      </c>
      <c r="AC51" s="798" t="s">
        <v>1200</v>
      </c>
      <c r="AD51" s="871" t="s">
        <v>380</v>
      </c>
      <c r="AE51" s="872" t="s">
        <v>1039</v>
      </c>
      <c r="AF51" s="873">
        <v>18000</v>
      </c>
      <c r="AG51" s="874">
        <f t="shared" si="1"/>
        <v>19440</v>
      </c>
      <c r="AH51" s="850"/>
      <c r="AI51" s="875">
        <f t="shared" si="0"/>
        <v>0</v>
      </c>
    </row>
    <row r="52" spans="1:35" s="6" customFormat="1" ht="23.1" customHeight="1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 t="s">
        <v>1199</v>
      </c>
      <c r="N52" s="28"/>
      <c r="O52" s="28"/>
      <c r="P52" s="28"/>
      <c r="Q52" s="28"/>
      <c r="R52" s="28"/>
      <c r="S52" s="28"/>
      <c r="T52" s="28" t="s">
        <v>1199</v>
      </c>
      <c r="U52" s="826" t="s">
        <v>1093</v>
      </c>
      <c r="V52" s="784" t="s">
        <v>391</v>
      </c>
      <c r="W52" s="827" t="s">
        <v>301</v>
      </c>
      <c r="X52" s="828" t="s">
        <v>301</v>
      </c>
      <c r="Y52" s="828"/>
      <c r="Z52" s="828" t="s">
        <v>374</v>
      </c>
      <c r="AA52" s="869" t="s">
        <v>392</v>
      </c>
      <c r="AB52" s="870" t="s">
        <v>3</v>
      </c>
      <c r="AC52" s="798" t="s">
        <v>1200</v>
      </c>
      <c r="AD52" s="871" t="s">
        <v>381</v>
      </c>
      <c r="AE52" s="872" t="s">
        <v>1039</v>
      </c>
      <c r="AF52" s="873">
        <v>18000</v>
      </c>
      <c r="AG52" s="874">
        <f t="shared" si="1"/>
        <v>19440</v>
      </c>
      <c r="AH52" s="850"/>
      <c r="AI52" s="875">
        <f t="shared" si="0"/>
        <v>0</v>
      </c>
    </row>
    <row r="53" spans="1:35" s="6" customFormat="1" ht="23.1" customHeight="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 t="s">
        <v>1199</v>
      </c>
      <c r="N53" s="28"/>
      <c r="O53" s="28"/>
      <c r="P53" s="28"/>
      <c r="Q53" s="28"/>
      <c r="R53" s="28"/>
      <c r="S53" s="28"/>
      <c r="T53" s="28" t="s">
        <v>1199</v>
      </c>
      <c r="U53" s="826" t="s">
        <v>1093</v>
      </c>
      <c r="V53" s="784" t="s">
        <v>391</v>
      </c>
      <c r="W53" s="827" t="s">
        <v>301</v>
      </c>
      <c r="X53" s="828" t="s">
        <v>301</v>
      </c>
      <c r="Y53" s="828"/>
      <c r="Z53" s="828" t="s">
        <v>374</v>
      </c>
      <c r="AA53" s="869" t="s">
        <v>392</v>
      </c>
      <c r="AB53" s="870" t="s">
        <v>3</v>
      </c>
      <c r="AC53" s="798" t="s">
        <v>1200</v>
      </c>
      <c r="AD53" s="871" t="s">
        <v>382</v>
      </c>
      <c r="AE53" s="872" t="s">
        <v>1039</v>
      </c>
      <c r="AF53" s="873">
        <v>18000</v>
      </c>
      <c r="AG53" s="874">
        <f t="shared" si="1"/>
        <v>19440</v>
      </c>
      <c r="AH53" s="850"/>
      <c r="AI53" s="875">
        <f t="shared" si="0"/>
        <v>0</v>
      </c>
    </row>
    <row r="54" spans="1:35" s="6" customFormat="1" ht="23.1" customHeight="1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 t="s">
        <v>1199</v>
      </c>
      <c r="N54" s="28"/>
      <c r="O54" s="28"/>
      <c r="P54" s="28"/>
      <c r="Q54" s="28"/>
      <c r="R54" s="28"/>
      <c r="S54" s="28"/>
      <c r="T54" s="28" t="s">
        <v>1199</v>
      </c>
      <c r="U54" s="826" t="s">
        <v>1093</v>
      </c>
      <c r="V54" s="784" t="s">
        <v>391</v>
      </c>
      <c r="W54" s="827" t="s">
        <v>301</v>
      </c>
      <c r="X54" s="828" t="s">
        <v>301</v>
      </c>
      <c r="Y54" s="828"/>
      <c r="Z54" s="828" t="s">
        <v>374</v>
      </c>
      <c r="AA54" s="869" t="s">
        <v>392</v>
      </c>
      <c r="AB54" s="870" t="s">
        <v>3</v>
      </c>
      <c r="AC54" s="798" t="s">
        <v>1200</v>
      </c>
      <c r="AD54" s="871" t="s">
        <v>383</v>
      </c>
      <c r="AE54" s="872" t="s">
        <v>1039</v>
      </c>
      <c r="AF54" s="873">
        <v>18000</v>
      </c>
      <c r="AG54" s="874">
        <f t="shared" si="1"/>
        <v>19440</v>
      </c>
      <c r="AH54" s="850"/>
      <c r="AI54" s="875">
        <f t="shared" si="0"/>
        <v>0</v>
      </c>
    </row>
    <row r="55" spans="1:35" s="6" customFormat="1" ht="23.1" customHeight="1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 t="s">
        <v>1199</v>
      </c>
      <c r="N55" s="28"/>
      <c r="O55" s="28"/>
      <c r="P55" s="28"/>
      <c r="Q55" s="28"/>
      <c r="R55" s="28"/>
      <c r="S55" s="28"/>
      <c r="T55" s="28" t="s">
        <v>1199</v>
      </c>
      <c r="U55" s="826" t="s">
        <v>1093</v>
      </c>
      <c r="V55" s="784" t="s">
        <v>391</v>
      </c>
      <c r="W55" s="827" t="s">
        <v>301</v>
      </c>
      <c r="X55" s="828" t="s">
        <v>301</v>
      </c>
      <c r="Y55" s="828"/>
      <c r="Z55" s="828" t="s">
        <v>374</v>
      </c>
      <c r="AA55" s="869" t="s">
        <v>392</v>
      </c>
      <c r="AB55" s="870" t="s">
        <v>3</v>
      </c>
      <c r="AC55" s="798" t="s">
        <v>1200</v>
      </c>
      <c r="AD55" s="871" t="s">
        <v>384</v>
      </c>
      <c r="AE55" s="872" t="s">
        <v>1039</v>
      </c>
      <c r="AF55" s="873">
        <v>18000</v>
      </c>
      <c r="AG55" s="874">
        <f t="shared" si="1"/>
        <v>19440</v>
      </c>
      <c r="AH55" s="850"/>
      <c r="AI55" s="875">
        <f t="shared" si="0"/>
        <v>0</v>
      </c>
    </row>
    <row r="56" spans="1:35" s="6" customFormat="1" ht="23.1" customHeight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 t="s">
        <v>1199</v>
      </c>
      <c r="N56" s="28"/>
      <c r="O56" s="28"/>
      <c r="P56" s="28"/>
      <c r="Q56" s="28"/>
      <c r="R56" s="28"/>
      <c r="S56" s="28"/>
      <c r="T56" s="28" t="s">
        <v>1199</v>
      </c>
      <c r="U56" s="826" t="s">
        <v>1093</v>
      </c>
      <c r="V56" s="784" t="s">
        <v>391</v>
      </c>
      <c r="W56" s="827" t="s">
        <v>301</v>
      </c>
      <c r="X56" s="828" t="s">
        <v>301</v>
      </c>
      <c r="Y56" s="828"/>
      <c r="Z56" s="828" t="s">
        <v>374</v>
      </c>
      <c r="AA56" s="869" t="s">
        <v>392</v>
      </c>
      <c r="AB56" s="870" t="s">
        <v>3</v>
      </c>
      <c r="AC56" s="798" t="s">
        <v>1200</v>
      </c>
      <c r="AD56" s="871" t="s">
        <v>387</v>
      </c>
      <c r="AE56" s="872" t="s">
        <v>1039</v>
      </c>
      <c r="AF56" s="873">
        <v>18000</v>
      </c>
      <c r="AG56" s="874">
        <f t="shared" si="1"/>
        <v>19440</v>
      </c>
      <c r="AH56" s="850"/>
      <c r="AI56" s="875">
        <f t="shared" si="0"/>
        <v>0</v>
      </c>
    </row>
    <row r="57" spans="1:35" s="6" customFormat="1" ht="23.1" customHeight="1" x14ac:dyDescent="0.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 t="s">
        <v>1199</v>
      </c>
      <c r="N57" s="28"/>
      <c r="O57" s="28"/>
      <c r="P57" s="28"/>
      <c r="Q57" s="28"/>
      <c r="R57" s="28"/>
      <c r="S57" s="28"/>
      <c r="T57" s="28" t="s">
        <v>1199</v>
      </c>
      <c r="U57" s="826" t="s">
        <v>1093</v>
      </c>
      <c r="V57" s="784" t="s">
        <v>391</v>
      </c>
      <c r="W57" s="827" t="s">
        <v>301</v>
      </c>
      <c r="X57" s="828" t="s">
        <v>301</v>
      </c>
      <c r="Y57" s="828"/>
      <c r="Z57" s="828" t="s">
        <v>374</v>
      </c>
      <c r="AA57" s="869" t="s">
        <v>392</v>
      </c>
      <c r="AB57" s="870" t="s">
        <v>3</v>
      </c>
      <c r="AC57" s="798" t="s">
        <v>1200</v>
      </c>
      <c r="AD57" s="871" t="s">
        <v>385</v>
      </c>
      <c r="AE57" s="872" t="s">
        <v>1039</v>
      </c>
      <c r="AF57" s="873">
        <v>18000</v>
      </c>
      <c r="AG57" s="874">
        <f t="shared" si="1"/>
        <v>19440</v>
      </c>
      <c r="AH57" s="850"/>
      <c r="AI57" s="875">
        <f t="shared" si="0"/>
        <v>0</v>
      </c>
    </row>
    <row r="58" spans="1:35" s="6" customFormat="1" ht="23.1" customHeight="1" x14ac:dyDescent="0.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 t="s">
        <v>1199</v>
      </c>
      <c r="N58" s="28"/>
      <c r="O58" s="28"/>
      <c r="P58" s="28"/>
      <c r="Q58" s="28"/>
      <c r="R58" s="28"/>
      <c r="S58" s="28"/>
      <c r="T58" s="28" t="s">
        <v>1199</v>
      </c>
      <c r="U58" s="826" t="s">
        <v>1093</v>
      </c>
      <c r="V58" s="784" t="s">
        <v>391</v>
      </c>
      <c r="W58" s="827" t="s">
        <v>301</v>
      </c>
      <c r="X58" s="828" t="s">
        <v>301</v>
      </c>
      <c r="Y58" s="828"/>
      <c r="Z58" s="828" t="s">
        <v>374</v>
      </c>
      <c r="AA58" s="869" t="s">
        <v>392</v>
      </c>
      <c r="AB58" s="870" t="s">
        <v>3</v>
      </c>
      <c r="AC58" s="798" t="s">
        <v>1200</v>
      </c>
      <c r="AD58" s="871" t="s">
        <v>388</v>
      </c>
      <c r="AE58" s="872" t="s">
        <v>1039</v>
      </c>
      <c r="AF58" s="873">
        <v>18000</v>
      </c>
      <c r="AG58" s="874">
        <f t="shared" si="1"/>
        <v>19440</v>
      </c>
      <c r="AH58" s="850"/>
      <c r="AI58" s="875">
        <f t="shared" si="0"/>
        <v>0</v>
      </c>
    </row>
    <row r="59" spans="1:35" s="6" customFormat="1" ht="23.1" customHeight="1" x14ac:dyDescent="0.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 t="s">
        <v>1199</v>
      </c>
      <c r="N59" s="28"/>
      <c r="O59" s="28"/>
      <c r="P59" s="28"/>
      <c r="Q59" s="28"/>
      <c r="R59" s="28"/>
      <c r="S59" s="28"/>
      <c r="T59" s="28" t="s">
        <v>1199</v>
      </c>
      <c r="U59" s="826" t="s">
        <v>1093</v>
      </c>
      <c r="V59" s="784" t="s">
        <v>391</v>
      </c>
      <c r="W59" s="827" t="s">
        <v>301</v>
      </c>
      <c r="X59" s="828" t="s">
        <v>301</v>
      </c>
      <c r="Y59" s="828"/>
      <c r="Z59" s="828" t="s">
        <v>374</v>
      </c>
      <c r="AA59" s="869" t="s">
        <v>392</v>
      </c>
      <c r="AB59" s="870" t="s">
        <v>3</v>
      </c>
      <c r="AC59" s="798" t="s">
        <v>1200</v>
      </c>
      <c r="AD59" s="871" t="s">
        <v>389</v>
      </c>
      <c r="AE59" s="872" t="s">
        <v>1039</v>
      </c>
      <c r="AF59" s="873">
        <v>18000</v>
      </c>
      <c r="AG59" s="874">
        <f t="shared" si="1"/>
        <v>19440</v>
      </c>
      <c r="AH59" s="897"/>
      <c r="AI59" s="875">
        <f t="shared" si="0"/>
        <v>0</v>
      </c>
    </row>
    <row r="60" spans="1:35" s="6" customFormat="1" ht="23.1" customHeight="1" thickBo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 t="s">
        <v>1199</v>
      </c>
      <c r="N60" s="28"/>
      <c r="O60" s="28"/>
      <c r="P60" s="28"/>
      <c r="Q60" s="28"/>
      <c r="R60" s="28"/>
      <c r="S60" s="28"/>
      <c r="T60" s="28" t="s">
        <v>1199</v>
      </c>
      <c r="U60" s="831" t="s">
        <v>1093</v>
      </c>
      <c r="V60" s="832" t="s">
        <v>391</v>
      </c>
      <c r="W60" s="827" t="s">
        <v>301</v>
      </c>
      <c r="X60" s="828" t="s">
        <v>301</v>
      </c>
      <c r="Y60" s="828"/>
      <c r="Z60" s="834" t="s">
        <v>374</v>
      </c>
      <c r="AA60" s="890" t="s">
        <v>392</v>
      </c>
      <c r="AB60" s="891" t="s">
        <v>3</v>
      </c>
      <c r="AC60" s="837" t="s">
        <v>1200</v>
      </c>
      <c r="AD60" s="1398" t="s">
        <v>390</v>
      </c>
      <c r="AE60" s="893" t="s">
        <v>1039</v>
      </c>
      <c r="AF60" s="894">
        <v>18000</v>
      </c>
      <c r="AG60" s="895">
        <f t="shared" si="1"/>
        <v>19440</v>
      </c>
      <c r="AH60" s="1146"/>
      <c r="AI60" s="896">
        <f t="shared" si="0"/>
        <v>0</v>
      </c>
    </row>
    <row r="61" spans="1:35" s="6" customFormat="1" ht="23.1" customHeight="1" x14ac:dyDescent="0.15">
      <c r="A61" s="28" t="s">
        <v>1531</v>
      </c>
      <c r="B61" s="28" t="s">
        <v>1531</v>
      </c>
      <c r="C61" s="28" t="s">
        <v>1531</v>
      </c>
      <c r="D61" s="28" t="s">
        <v>1531</v>
      </c>
      <c r="E61" s="28" t="s">
        <v>1531</v>
      </c>
      <c r="F61" s="28" t="s">
        <v>1531</v>
      </c>
      <c r="G61" s="28" t="s">
        <v>1531</v>
      </c>
      <c r="H61" s="28" t="s">
        <v>1531</v>
      </c>
      <c r="I61" s="28" t="s">
        <v>1531</v>
      </c>
      <c r="J61" s="28" t="s">
        <v>1531</v>
      </c>
      <c r="K61" s="28" t="s">
        <v>1531</v>
      </c>
      <c r="L61" s="28" t="s">
        <v>1531</v>
      </c>
      <c r="M61" s="28" t="s">
        <v>1531</v>
      </c>
      <c r="N61" s="28" t="s">
        <v>1531</v>
      </c>
      <c r="O61" s="28" t="s">
        <v>1531</v>
      </c>
      <c r="P61" s="28" t="s">
        <v>1531</v>
      </c>
      <c r="Q61" s="28" t="s">
        <v>1531</v>
      </c>
      <c r="R61" s="28" t="s">
        <v>1531</v>
      </c>
      <c r="S61" s="28" t="s">
        <v>1531</v>
      </c>
      <c r="T61" s="28" t="s">
        <v>1531</v>
      </c>
      <c r="U61" s="899" t="s">
        <v>1093</v>
      </c>
      <c r="V61" s="900" t="s">
        <v>391</v>
      </c>
      <c r="W61" s="901" t="s">
        <v>301</v>
      </c>
      <c r="X61" s="902" t="s">
        <v>301</v>
      </c>
      <c r="Y61" s="903">
        <v>0</v>
      </c>
      <c r="Z61" s="904" t="s">
        <v>393</v>
      </c>
      <c r="AA61" s="905" t="s">
        <v>1201</v>
      </c>
      <c r="AB61" s="906" t="s">
        <v>1425</v>
      </c>
      <c r="AC61" s="907" t="s">
        <v>1200</v>
      </c>
      <c r="AD61" s="908" t="s">
        <v>1188</v>
      </c>
      <c r="AE61" s="909" t="s">
        <v>1039</v>
      </c>
      <c r="AF61" s="910">
        <v>200000</v>
      </c>
      <c r="AG61" s="911">
        <f t="shared" si="1"/>
        <v>216000</v>
      </c>
      <c r="AH61" s="1186"/>
      <c r="AI61" s="913">
        <f>+AG61*AH61</f>
        <v>0</v>
      </c>
    </row>
    <row r="62" spans="1:35" s="6" customFormat="1" ht="23.1" customHeight="1" x14ac:dyDescent="0.15">
      <c r="A62" s="28" t="s">
        <v>1531</v>
      </c>
      <c r="B62" s="28" t="s">
        <v>1531</v>
      </c>
      <c r="C62" s="28" t="s">
        <v>1531</v>
      </c>
      <c r="D62" s="28" t="s">
        <v>1531</v>
      </c>
      <c r="E62" s="28" t="s">
        <v>1531</v>
      </c>
      <c r="F62" s="28" t="s">
        <v>1531</v>
      </c>
      <c r="G62" s="28" t="s">
        <v>1531</v>
      </c>
      <c r="H62" s="28" t="s">
        <v>1531</v>
      </c>
      <c r="I62" s="28" t="s">
        <v>1531</v>
      </c>
      <c r="J62" s="28" t="s">
        <v>1531</v>
      </c>
      <c r="K62" s="28" t="s">
        <v>1531</v>
      </c>
      <c r="L62" s="28" t="s">
        <v>1531</v>
      </c>
      <c r="M62" s="28" t="s">
        <v>1531</v>
      </c>
      <c r="N62" s="28" t="s">
        <v>1531</v>
      </c>
      <c r="O62" s="28" t="s">
        <v>1531</v>
      </c>
      <c r="P62" s="28" t="s">
        <v>1531</v>
      </c>
      <c r="Q62" s="28" t="s">
        <v>1531</v>
      </c>
      <c r="R62" s="28" t="s">
        <v>1531</v>
      </c>
      <c r="S62" s="28" t="s">
        <v>1531</v>
      </c>
      <c r="T62" s="28" t="s">
        <v>1531</v>
      </c>
      <c r="U62" s="856" t="s">
        <v>1093</v>
      </c>
      <c r="V62" s="857" t="s">
        <v>391</v>
      </c>
      <c r="W62" s="858" t="s">
        <v>301</v>
      </c>
      <c r="X62" s="816" t="s">
        <v>301</v>
      </c>
      <c r="Y62" s="914">
        <v>0</v>
      </c>
      <c r="Z62" s="915" t="s">
        <v>393</v>
      </c>
      <c r="AA62" s="883" t="s">
        <v>1116</v>
      </c>
      <c r="AB62" s="916" t="s">
        <v>1424</v>
      </c>
      <c r="AC62" s="917" t="s">
        <v>1200</v>
      </c>
      <c r="AD62" s="918" t="s">
        <v>1189</v>
      </c>
      <c r="AE62" s="919" t="s">
        <v>1039</v>
      </c>
      <c r="AF62" s="920">
        <v>70000</v>
      </c>
      <c r="AG62" s="921">
        <f t="shared" si="1"/>
        <v>75600</v>
      </c>
      <c r="AH62" s="922"/>
      <c r="AI62" s="889">
        <f>+AG62*AH62</f>
        <v>0</v>
      </c>
    </row>
    <row r="63" spans="1:35" s="6" customFormat="1" ht="23.1" customHeight="1" thickBot="1" x14ac:dyDescent="0.2">
      <c r="A63" s="28" t="s">
        <v>1531</v>
      </c>
      <c r="B63" s="28" t="s">
        <v>1531</v>
      </c>
      <c r="C63" s="28" t="s">
        <v>1531</v>
      </c>
      <c r="D63" s="28" t="s">
        <v>1531</v>
      </c>
      <c r="E63" s="28" t="s">
        <v>1531</v>
      </c>
      <c r="F63" s="28" t="s">
        <v>1531</v>
      </c>
      <c r="G63" s="28" t="s">
        <v>1531</v>
      </c>
      <c r="H63" s="28" t="s">
        <v>1531</v>
      </c>
      <c r="I63" s="28" t="s">
        <v>1531</v>
      </c>
      <c r="J63" s="28" t="s">
        <v>1531</v>
      </c>
      <c r="K63" s="28" t="s">
        <v>1531</v>
      </c>
      <c r="L63" s="28" t="s">
        <v>1531</v>
      </c>
      <c r="M63" s="28" t="s">
        <v>1531</v>
      </c>
      <c r="N63" s="28" t="s">
        <v>1531</v>
      </c>
      <c r="O63" s="28" t="s">
        <v>1531</v>
      </c>
      <c r="P63" s="28" t="s">
        <v>1531</v>
      </c>
      <c r="Q63" s="28" t="s">
        <v>1531</v>
      </c>
      <c r="R63" s="28" t="s">
        <v>1531</v>
      </c>
      <c r="S63" s="28" t="s">
        <v>1531</v>
      </c>
      <c r="T63" s="28" t="s">
        <v>1531</v>
      </c>
      <c r="U63" s="923" t="s">
        <v>1093</v>
      </c>
      <c r="V63" s="924" t="s">
        <v>391</v>
      </c>
      <c r="W63" s="827" t="s">
        <v>301</v>
      </c>
      <c r="X63" s="828" t="s">
        <v>301</v>
      </c>
      <c r="Y63" s="925">
        <v>0</v>
      </c>
      <c r="Z63" s="926" t="s">
        <v>393</v>
      </c>
      <c r="AA63" s="927" t="s">
        <v>1116</v>
      </c>
      <c r="AB63" s="928" t="s">
        <v>1424</v>
      </c>
      <c r="AC63" s="929" t="s">
        <v>1200</v>
      </c>
      <c r="AD63" s="930" t="s">
        <v>1190</v>
      </c>
      <c r="AE63" s="931" t="s">
        <v>1039</v>
      </c>
      <c r="AF63" s="932">
        <v>280000</v>
      </c>
      <c r="AG63" s="933">
        <f t="shared" si="1"/>
        <v>302400</v>
      </c>
      <c r="AH63" s="912"/>
      <c r="AI63" s="934">
        <f>+AG63*AH63</f>
        <v>0</v>
      </c>
    </row>
    <row r="64" spans="1:35" s="6" customFormat="1" ht="23.1" customHeight="1" thickTop="1" thickBot="1" x14ac:dyDescent="0.2">
      <c r="A64" s="28" t="s">
        <v>1531</v>
      </c>
      <c r="B64" s="28" t="s">
        <v>1531</v>
      </c>
      <c r="C64" s="28" t="s">
        <v>1531</v>
      </c>
      <c r="D64" s="28" t="s">
        <v>1531</v>
      </c>
      <c r="E64" s="28" t="s">
        <v>1531</v>
      </c>
      <c r="F64" s="28" t="s">
        <v>1531</v>
      </c>
      <c r="G64" s="28" t="s">
        <v>1531</v>
      </c>
      <c r="H64" s="28" t="s">
        <v>1531</v>
      </c>
      <c r="I64" s="28" t="s">
        <v>1531</v>
      </c>
      <c r="J64" s="28" t="s">
        <v>1531</v>
      </c>
      <c r="K64" s="28" t="s">
        <v>1531</v>
      </c>
      <c r="L64" s="28" t="s">
        <v>1531</v>
      </c>
      <c r="M64" s="28" t="s">
        <v>1531</v>
      </c>
      <c r="N64" s="28" t="s">
        <v>1531</v>
      </c>
      <c r="O64" s="28" t="s">
        <v>1531</v>
      </c>
      <c r="P64" s="28" t="s">
        <v>1531</v>
      </c>
      <c r="Q64" s="28" t="s">
        <v>1531</v>
      </c>
      <c r="R64" s="28" t="s">
        <v>1531</v>
      </c>
      <c r="S64" s="28" t="s">
        <v>1531</v>
      </c>
      <c r="T64" s="28" t="s">
        <v>1531</v>
      </c>
      <c r="U64" s="935" t="s">
        <v>1093</v>
      </c>
      <c r="V64" s="936" t="s">
        <v>391</v>
      </c>
      <c r="W64" s="937" t="s">
        <v>301</v>
      </c>
      <c r="X64" s="938" t="s">
        <v>301</v>
      </c>
      <c r="Y64" s="939"/>
      <c r="Z64" s="940"/>
      <c r="AA64" s="941"/>
      <c r="AB64" s="942"/>
      <c r="AC64" s="943"/>
      <c r="AD64" s="943"/>
      <c r="AE64" s="943"/>
      <c r="AF64" s="1472" t="s">
        <v>1409</v>
      </c>
      <c r="AG64" s="1473"/>
      <c r="AH64" s="944">
        <f>SUM(AH17:AH63)</f>
        <v>0</v>
      </c>
      <c r="AI64" s="945">
        <f>SUM(AI17:AI63)</f>
        <v>0</v>
      </c>
    </row>
    <row r="65" spans="1:35" s="6" customFormat="1" ht="23.1" customHeight="1" x14ac:dyDescent="0.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 t="s">
        <v>1136</v>
      </c>
      <c r="S65" s="28"/>
      <c r="T65" s="28"/>
      <c r="U65" s="856" t="s">
        <v>1093</v>
      </c>
      <c r="V65" s="857" t="s">
        <v>394</v>
      </c>
      <c r="W65" s="858"/>
      <c r="X65" s="816"/>
      <c r="Y65" s="816"/>
      <c r="Z65" s="816"/>
      <c r="AA65" s="817" t="s">
        <v>910</v>
      </c>
      <c r="AB65" s="818" t="s">
        <v>293</v>
      </c>
      <c r="AC65" s="819" t="s">
        <v>1199</v>
      </c>
      <c r="AD65" s="820" t="s">
        <v>916</v>
      </c>
      <c r="AE65" s="821" t="s">
        <v>289</v>
      </c>
      <c r="AF65" s="822">
        <v>784</v>
      </c>
      <c r="AG65" s="946">
        <v>784</v>
      </c>
      <c r="AH65" s="824"/>
      <c r="AI65" s="825">
        <f t="shared" si="0"/>
        <v>0</v>
      </c>
    </row>
    <row r="66" spans="1:35" s="6" customFormat="1" ht="23.1" customHeight="1" x14ac:dyDescent="0.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 t="s">
        <v>1136</v>
      </c>
      <c r="S66" s="28"/>
      <c r="T66" s="28"/>
      <c r="U66" s="826" t="s">
        <v>1093</v>
      </c>
      <c r="V66" s="784" t="s">
        <v>394</v>
      </c>
      <c r="W66" s="827"/>
      <c r="X66" s="828"/>
      <c r="Y66" s="828"/>
      <c r="Z66" s="828"/>
      <c r="AA66" s="796" t="s">
        <v>910</v>
      </c>
      <c r="AB66" s="797" t="s">
        <v>293</v>
      </c>
      <c r="AC66" s="798" t="s">
        <v>1199</v>
      </c>
      <c r="AD66" s="799" t="s">
        <v>917</v>
      </c>
      <c r="AE66" s="800" t="s">
        <v>932</v>
      </c>
      <c r="AF66" s="801">
        <v>784</v>
      </c>
      <c r="AG66" s="947">
        <v>784</v>
      </c>
      <c r="AH66" s="824"/>
      <c r="AI66" s="830">
        <f t="shared" si="0"/>
        <v>0</v>
      </c>
    </row>
    <row r="67" spans="1:35" s="6" customFormat="1" ht="23.1" customHeight="1" x14ac:dyDescent="0.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 t="s">
        <v>1136</v>
      </c>
      <c r="S67" s="28"/>
      <c r="T67" s="28"/>
      <c r="U67" s="831" t="s">
        <v>1093</v>
      </c>
      <c r="V67" s="832" t="s">
        <v>394</v>
      </c>
      <c r="W67" s="833"/>
      <c r="X67" s="834"/>
      <c r="Y67" s="834"/>
      <c r="Z67" s="834"/>
      <c r="AA67" s="835" t="s">
        <v>910</v>
      </c>
      <c r="AB67" s="836" t="s">
        <v>293</v>
      </c>
      <c r="AC67" s="837" t="s">
        <v>1199</v>
      </c>
      <c r="AD67" s="838" t="s">
        <v>918</v>
      </c>
      <c r="AE67" s="839" t="s">
        <v>934</v>
      </c>
      <c r="AF67" s="840">
        <v>811</v>
      </c>
      <c r="AG67" s="948">
        <v>811</v>
      </c>
      <c r="AH67" s="824"/>
      <c r="AI67" s="842">
        <f t="shared" si="0"/>
        <v>0</v>
      </c>
    </row>
    <row r="68" spans="1:35" s="6" customFormat="1" ht="23.1" customHeight="1" x14ac:dyDescent="0.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1136</v>
      </c>
      <c r="S68" s="28"/>
      <c r="T68" s="28"/>
      <c r="U68" s="843" t="s">
        <v>1093</v>
      </c>
      <c r="V68" s="782" t="s">
        <v>394</v>
      </c>
      <c r="W68" s="844"/>
      <c r="X68" s="845"/>
      <c r="Y68" s="845"/>
      <c r="Z68" s="845"/>
      <c r="AA68" s="788" t="s">
        <v>910</v>
      </c>
      <c r="AB68" s="789" t="s">
        <v>294</v>
      </c>
      <c r="AC68" s="790" t="s">
        <v>1199</v>
      </c>
      <c r="AD68" s="791" t="s">
        <v>919</v>
      </c>
      <c r="AE68" s="792" t="s">
        <v>289</v>
      </c>
      <c r="AF68" s="793">
        <v>25000</v>
      </c>
      <c r="AG68" s="846">
        <f t="shared" ref="AG68:AG91" si="2">+AF68*1.08</f>
        <v>27000</v>
      </c>
      <c r="AH68" s="824"/>
      <c r="AI68" s="848">
        <f t="shared" si="0"/>
        <v>0</v>
      </c>
    </row>
    <row r="69" spans="1:35" s="6" customFormat="1" ht="23.1" customHeight="1" x14ac:dyDescent="0.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 t="s">
        <v>1136</v>
      </c>
      <c r="S69" s="28"/>
      <c r="T69" s="28"/>
      <c r="U69" s="826" t="s">
        <v>1093</v>
      </c>
      <c r="V69" s="784" t="s">
        <v>394</v>
      </c>
      <c r="W69" s="827"/>
      <c r="X69" s="828"/>
      <c r="Y69" s="828"/>
      <c r="Z69" s="828"/>
      <c r="AA69" s="796" t="s">
        <v>910</v>
      </c>
      <c r="AB69" s="797" t="s">
        <v>294</v>
      </c>
      <c r="AC69" s="798" t="s">
        <v>1199</v>
      </c>
      <c r="AD69" s="799" t="s">
        <v>920</v>
      </c>
      <c r="AE69" s="800" t="s">
        <v>932</v>
      </c>
      <c r="AF69" s="801">
        <v>25000</v>
      </c>
      <c r="AG69" s="849">
        <f t="shared" si="2"/>
        <v>27000</v>
      </c>
      <c r="AH69" s="824"/>
      <c r="AI69" s="830">
        <f t="shared" si="0"/>
        <v>0</v>
      </c>
    </row>
    <row r="70" spans="1:35" s="6" customFormat="1" ht="23.1" customHeight="1" x14ac:dyDescent="0.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 t="s">
        <v>1136</v>
      </c>
      <c r="S70" s="28"/>
      <c r="T70" s="28"/>
      <c r="U70" s="851" t="s">
        <v>1093</v>
      </c>
      <c r="V70" s="786" t="s">
        <v>394</v>
      </c>
      <c r="W70" s="852"/>
      <c r="X70" s="853"/>
      <c r="Y70" s="853"/>
      <c r="Z70" s="853"/>
      <c r="AA70" s="804" t="s">
        <v>910</v>
      </c>
      <c r="AB70" s="805" t="s">
        <v>294</v>
      </c>
      <c r="AC70" s="806" t="s">
        <v>1199</v>
      </c>
      <c r="AD70" s="807" t="s">
        <v>921</v>
      </c>
      <c r="AE70" s="808" t="s">
        <v>934</v>
      </c>
      <c r="AF70" s="809">
        <v>25000</v>
      </c>
      <c r="AG70" s="854">
        <f t="shared" si="2"/>
        <v>27000</v>
      </c>
      <c r="AH70" s="949"/>
      <c r="AI70" s="855">
        <f t="shared" si="0"/>
        <v>0</v>
      </c>
    </row>
    <row r="71" spans="1:35" s="6" customFormat="1" ht="23.1" customHeight="1" x14ac:dyDescent="0.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 t="s">
        <v>1136</v>
      </c>
      <c r="S71" s="28"/>
      <c r="T71" s="28"/>
      <c r="U71" s="856" t="s">
        <v>1093</v>
      </c>
      <c r="V71" s="857" t="s">
        <v>394</v>
      </c>
      <c r="W71" s="858"/>
      <c r="X71" s="816"/>
      <c r="Y71" s="816"/>
      <c r="Z71" s="816"/>
      <c r="AA71" s="817" t="s">
        <v>910</v>
      </c>
      <c r="AB71" s="818" t="s">
        <v>294</v>
      </c>
      <c r="AC71" s="819" t="s">
        <v>1199</v>
      </c>
      <c r="AD71" s="820" t="s">
        <v>922</v>
      </c>
      <c r="AE71" s="821" t="s">
        <v>289</v>
      </c>
      <c r="AF71" s="822">
        <v>6000</v>
      </c>
      <c r="AG71" s="859">
        <f t="shared" si="2"/>
        <v>6480</v>
      </c>
      <c r="AH71" s="950"/>
      <c r="AI71" s="825">
        <f t="shared" si="0"/>
        <v>0</v>
      </c>
    </row>
    <row r="72" spans="1:35" s="6" customFormat="1" ht="23.1" customHeight="1" x14ac:dyDescent="0.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 t="s">
        <v>1136</v>
      </c>
      <c r="S72" s="28"/>
      <c r="T72" s="28"/>
      <c r="U72" s="826" t="s">
        <v>1093</v>
      </c>
      <c r="V72" s="784" t="s">
        <v>394</v>
      </c>
      <c r="W72" s="827"/>
      <c r="X72" s="828"/>
      <c r="Y72" s="828"/>
      <c r="Z72" s="828"/>
      <c r="AA72" s="796" t="s">
        <v>910</v>
      </c>
      <c r="AB72" s="797" t="s">
        <v>294</v>
      </c>
      <c r="AC72" s="798" t="s">
        <v>1199</v>
      </c>
      <c r="AD72" s="799" t="s">
        <v>923</v>
      </c>
      <c r="AE72" s="800" t="s">
        <v>932</v>
      </c>
      <c r="AF72" s="801">
        <v>6000</v>
      </c>
      <c r="AG72" s="849">
        <f t="shared" si="2"/>
        <v>6480</v>
      </c>
      <c r="AH72" s="824"/>
      <c r="AI72" s="830">
        <f t="shared" si="0"/>
        <v>0</v>
      </c>
    </row>
    <row r="73" spans="1:35" s="6" customFormat="1" ht="23.1" customHeight="1" x14ac:dyDescent="0.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 t="s">
        <v>1136</v>
      </c>
      <c r="S73" s="28"/>
      <c r="T73" s="28"/>
      <c r="U73" s="831" t="s">
        <v>1093</v>
      </c>
      <c r="V73" s="832" t="s">
        <v>394</v>
      </c>
      <c r="W73" s="833"/>
      <c r="X73" s="834"/>
      <c r="Y73" s="834"/>
      <c r="Z73" s="834"/>
      <c r="AA73" s="835" t="s">
        <v>910</v>
      </c>
      <c r="AB73" s="836" t="s">
        <v>294</v>
      </c>
      <c r="AC73" s="837" t="s">
        <v>1199</v>
      </c>
      <c r="AD73" s="838" t="s">
        <v>924</v>
      </c>
      <c r="AE73" s="839" t="s">
        <v>934</v>
      </c>
      <c r="AF73" s="840">
        <v>6000</v>
      </c>
      <c r="AG73" s="860">
        <f t="shared" si="2"/>
        <v>6480</v>
      </c>
      <c r="AH73" s="951"/>
      <c r="AI73" s="842">
        <f t="shared" si="0"/>
        <v>0</v>
      </c>
    </row>
    <row r="74" spans="1:35" s="6" customFormat="1" ht="23.1" customHeigh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 t="s">
        <v>1136</v>
      </c>
      <c r="S74" s="28"/>
      <c r="T74" s="28"/>
      <c r="U74" s="843" t="s">
        <v>1093</v>
      </c>
      <c r="V74" s="782" t="s">
        <v>394</v>
      </c>
      <c r="W74" s="844"/>
      <c r="X74" s="845"/>
      <c r="Y74" s="845"/>
      <c r="Z74" s="845"/>
      <c r="AA74" s="788" t="s">
        <v>910</v>
      </c>
      <c r="AB74" s="789" t="s">
        <v>294</v>
      </c>
      <c r="AC74" s="790" t="s">
        <v>1199</v>
      </c>
      <c r="AD74" s="791" t="s">
        <v>925</v>
      </c>
      <c r="AE74" s="792" t="s">
        <v>289</v>
      </c>
      <c r="AF74" s="793">
        <v>20000</v>
      </c>
      <c r="AG74" s="846">
        <f t="shared" si="2"/>
        <v>21600</v>
      </c>
      <c r="AH74" s="824"/>
      <c r="AI74" s="848">
        <f t="shared" si="0"/>
        <v>0</v>
      </c>
    </row>
    <row r="75" spans="1:35" s="6" customFormat="1" ht="23.1" customHeight="1" x14ac:dyDescent="0.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 t="s">
        <v>1136</v>
      </c>
      <c r="S75" s="28"/>
      <c r="T75" s="28"/>
      <c r="U75" s="826" t="s">
        <v>1093</v>
      </c>
      <c r="V75" s="784" t="s">
        <v>394</v>
      </c>
      <c r="W75" s="827"/>
      <c r="X75" s="828"/>
      <c r="Y75" s="828"/>
      <c r="Z75" s="828"/>
      <c r="AA75" s="796" t="s">
        <v>910</v>
      </c>
      <c r="AB75" s="797" t="s">
        <v>294</v>
      </c>
      <c r="AC75" s="798" t="s">
        <v>1199</v>
      </c>
      <c r="AD75" s="799" t="s">
        <v>926</v>
      </c>
      <c r="AE75" s="800" t="s">
        <v>932</v>
      </c>
      <c r="AF75" s="801">
        <v>20000</v>
      </c>
      <c r="AG75" s="849">
        <f t="shared" si="2"/>
        <v>21600</v>
      </c>
      <c r="AH75" s="824"/>
      <c r="AI75" s="830">
        <f t="shared" si="0"/>
        <v>0</v>
      </c>
    </row>
    <row r="76" spans="1:35" s="6" customFormat="1" ht="23.1" customHeight="1" x14ac:dyDescent="0.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 t="s">
        <v>1136</v>
      </c>
      <c r="S76" s="28"/>
      <c r="T76" s="28"/>
      <c r="U76" s="851" t="s">
        <v>1093</v>
      </c>
      <c r="V76" s="786" t="s">
        <v>394</v>
      </c>
      <c r="W76" s="852"/>
      <c r="X76" s="853"/>
      <c r="Y76" s="853"/>
      <c r="Z76" s="853"/>
      <c r="AA76" s="804" t="s">
        <v>910</v>
      </c>
      <c r="AB76" s="805" t="s">
        <v>294</v>
      </c>
      <c r="AC76" s="806" t="s">
        <v>1199</v>
      </c>
      <c r="AD76" s="807" t="s">
        <v>927</v>
      </c>
      <c r="AE76" s="808" t="s">
        <v>934</v>
      </c>
      <c r="AF76" s="809">
        <v>20000</v>
      </c>
      <c r="AG76" s="854">
        <f t="shared" si="2"/>
        <v>21600</v>
      </c>
      <c r="AH76" s="949"/>
      <c r="AI76" s="855">
        <f t="shared" si="0"/>
        <v>0</v>
      </c>
    </row>
    <row r="77" spans="1:35" s="6" customFormat="1" ht="23.1" customHeight="1" x14ac:dyDescent="0.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 t="s">
        <v>1136</v>
      </c>
      <c r="S77" s="28"/>
      <c r="T77" s="28"/>
      <c r="U77" s="952" t="s">
        <v>1093</v>
      </c>
      <c r="V77" s="857" t="s">
        <v>394</v>
      </c>
      <c r="W77" s="953" t="s">
        <v>301</v>
      </c>
      <c r="X77" s="954" t="s">
        <v>301</v>
      </c>
      <c r="Y77" s="954" t="s">
        <v>301</v>
      </c>
      <c r="Z77" s="919" t="s">
        <v>303</v>
      </c>
      <c r="AA77" s="883" t="s">
        <v>309</v>
      </c>
      <c r="AB77" s="884" t="s">
        <v>1216</v>
      </c>
      <c r="AC77" s="819" t="s">
        <v>1423</v>
      </c>
      <c r="AD77" s="885" t="s">
        <v>1102</v>
      </c>
      <c r="AE77" s="886" t="s">
        <v>289</v>
      </c>
      <c r="AF77" s="887">
        <v>80000</v>
      </c>
      <c r="AG77" s="955">
        <f t="shared" si="2"/>
        <v>86400</v>
      </c>
      <c r="AH77" s="950"/>
      <c r="AI77" s="889">
        <f t="shared" si="0"/>
        <v>0</v>
      </c>
    </row>
    <row r="78" spans="1:35" s="6" customFormat="1" ht="23.1" customHeight="1" x14ac:dyDescent="0.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 t="s">
        <v>1136</v>
      </c>
      <c r="S78" s="28"/>
      <c r="T78" s="28"/>
      <c r="U78" s="783" t="s">
        <v>1093</v>
      </c>
      <c r="V78" s="784" t="s">
        <v>394</v>
      </c>
      <c r="W78" s="956" t="s">
        <v>301</v>
      </c>
      <c r="X78" s="957" t="s">
        <v>301</v>
      </c>
      <c r="Y78" s="957" t="s">
        <v>301</v>
      </c>
      <c r="Z78" s="958" t="s">
        <v>303</v>
      </c>
      <c r="AA78" s="869" t="s">
        <v>309</v>
      </c>
      <c r="AB78" s="870" t="s">
        <v>1216</v>
      </c>
      <c r="AC78" s="798" t="s">
        <v>1423</v>
      </c>
      <c r="AD78" s="871" t="s">
        <v>395</v>
      </c>
      <c r="AE78" s="872" t="s">
        <v>932</v>
      </c>
      <c r="AF78" s="873">
        <v>80000</v>
      </c>
      <c r="AG78" s="959">
        <f t="shared" si="2"/>
        <v>86400</v>
      </c>
      <c r="AH78" s="824"/>
      <c r="AI78" s="875">
        <f t="shared" si="0"/>
        <v>0</v>
      </c>
    </row>
    <row r="79" spans="1:35" s="6" customFormat="1" ht="23.1" customHeight="1" x14ac:dyDescent="0.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 t="s">
        <v>1136</v>
      </c>
      <c r="S79" s="28"/>
      <c r="T79" s="28"/>
      <c r="U79" s="960" t="s">
        <v>1093</v>
      </c>
      <c r="V79" s="832" t="s">
        <v>394</v>
      </c>
      <c r="W79" s="961" t="s">
        <v>301</v>
      </c>
      <c r="X79" s="962" t="s">
        <v>301</v>
      </c>
      <c r="Y79" s="962" t="s">
        <v>301</v>
      </c>
      <c r="Z79" s="963" t="s">
        <v>303</v>
      </c>
      <c r="AA79" s="890" t="s">
        <v>309</v>
      </c>
      <c r="AB79" s="891" t="s">
        <v>1216</v>
      </c>
      <c r="AC79" s="837" t="s">
        <v>1423</v>
      </c>
      <c r="AD79" s="964" t="s">
        <v>396</v>
      </c>
      <c r="AE79" s="893" t="s">
        <v>934</v>
      </c>
      <c r="AF79" s="894">
        <v>80000</v>
      </c>
      <c r="AG79" s="965">
        <f t="shared" si="2"/>
        <v>86400</v>
      </c>
      <c r="AH79" s="951"/>
      <c r="AI79" s="896">
        <f t="shared" si="0"/>
        <v>0</v>
      </c>
    </row>
    <row r="80" spans="1:35" s="6" customFormat="1" ht="23.1" customHeight="1" x14ac:dyDescent="0.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 t="s">
        <v>1136</v>
      </c>
      <c r="S80" s="28"/>
      <c r="T80" s="28"/>
      <c r="U80" s="781" t="s">
        <v>1093</v>
      </c>
      <c r="V80" s="782" t="s">
        <v>394</v>
      </c>
      <c r="W80" s="966" t="s">
        <v>301</v>
      </c>
      <c r="X80" s="967" t="s">
        <v>301</v>
      </c>
      <c r="Y80" s="967" t="s">
        <v>301</v>
      </c>
      <c r="Z80" s="968" t="s">
        <v>303</v>
      </c>
      <c r="AA80" s="862" t="s">
        <v>309</v>
      </c>
      <c r="AB80" s="863" t="s">
        <v>1216</v>
      </c>
      <c r="AC80" s="790" t="s">
        <v>1423</v>
      </c>
      <c r="AD80" s="864" t="s">
        <v>397</v>
      </c>
      <c r="AE80" s="865" t="s">
        <v>289</v>
      </c>
      <c r="AF80" s="866">
        <v>24000</v>
      </c>
      <c r="AG80" s="969">
        <f t="shared" si="2"/>
        <v>25920</v>
      </c>
      <c r="AH80" s="824"/>
      <c r="AI80" s="868">
        <f t="shared" si="0"/>
        <v>0</v>
      </c>
    </row>
    <row r="81" spans="1:35" s="6" customFormat="1" ht="23.1" customHeight="1" x14ac:dyDescent="0.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 t="s">
        <v>1136</v>
      </c>
      <c r="S81" s="28"/>
      <c r="T81" s="28"/>
      <c r="U81" s="783" t="s">
        <v>1093</v>
      </c>
      <c r="V81" s="784" t="s">
        <v>394</v>
      </c>
      <c r="W81" s="956" t="s">
        <v>301</v>
      </c>
      <c r="X81" s="957" t="s">
        <v>301</v>
      </c>
      <c r="Y81" s="957" t="s">
        <v>301</v>
      </c>
      <c r="Z81" s="958" t="s">
        <v>303</v>
      </c>
      <c r="AA81" s="869" t="s">
        <v>309</v>
      </c>
      <c r="AB81" s="870" t="s">
        <v>1216</v>
      </c>
      <c r="AC81" s="798" t="s">
        <v>1423</v>
      </c>
      <c r="AD81" s="871" t="s">
        <v>398</v>
      </c>
      <c r="AE81" s="872" t="s">
        <v>932</v>
      </c>
      <c r="AF81" s="873">
        <v>24000</v>
      </c>
      <c r="AG81" s="959">
        <f t="shared" si="2"/>
        <v>25920</v>
      </c>
      <c r="AH81" s="824"/>
      <c r="AI81" s="875">
        <f t="shared" ref="AI81:AI145" si="3">+AG81*AH81</f>
        <v>0</v>
      </c>
    </row>
    <row r="82" spans="1:35" s="6" customFormat="1" ht="23.1" customHeight="1" x14ac:dyDescent="0.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 t="s">
        <v>1136</v>
      </c>
      <c r="S82" s="28"/>
      <c r="T82" s="28"/>
      <c r="U82" s="785" t="s">
        <v>1093</v>
      </c>
      <c r="V82" s="786" t="s">
        <v>394</v>
      </c>
      <c r="W82" s="970" t="s">
        <v>301</v>
      </c>
      <c r="X82" s="971" t="s">
        <v>301</v>
      </c>
      <c r="Y82" s="971" t="s">
        <v>301</v>
      </c>
      <c r="Z82" s="972" t="s">
        <v>303</v>
      </c>
      <c r="AA82" s="876" t="s">
        <v>309</v>
      </c>
      <c r="AB82" s="877" t="s">
        <v>1216</v>
      </c>
      <c r="AC82" s="806" t="s">
        <v>1423</v>
      </c>
      <c r="AD82" s="878" t="s">
        <v>399</v>
      </c>
      <c r="AE82" s="879" t="s">
        <v>934</v>
      </c>
      <c r="AF82" s="880">
        <v>24000</v>
      </c>
      <c r="AG82" s="973">
        <f t="shared" si="2"/>
        <v>25920</v>
      </c>
      <c r="AH82" s="949"/>
      <c r="AI82" s="882">
        <f t="shared" si="3"/>
        <v>0</v>
      </c>
    </row>
    <row r="83" spans="1:35" s="6" customFormat="1" ht="23.1" customHeight="1" x14ac:dyDescent="0.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 t="s">
        <v>1136</v>
      </c>
      <c r="S83" s="28"/>
      <c r="T83" s="28"/>
      <c r="U83" s="952" t="s">
        <v>1093</v>
      </c>
      <c r="V83" s="857" t="s">
        <v>394</v>
      </c>
      <c r="W83" s="953" t="s">
        <v>301</v>
      </c>
      <c r="X83" s="954" t="s">
        <v>301</v>
      </c>
      <c r="Y83" s="954" t="s">
        <v>301</v>
      </c>
      <c r="Z83" s="919" t="s">
        <v>303</v>
      </c>
      <c r="AA83" s="883" t="s">
        <v>309</v>
      </c>
      <c r="AB83" s="884" t="s">
        <v>1216</v>
      </c>
      <c r="AC83" s="819" t="s">
        <v>1423</v>
      </c>
      <c r="AD83" s="885" t="s">
        <v>855</v>
      </c>
      <c r="AE83" s="886" t="s">
        <v>289</v>
      </c>
      <c r="AF83" s="887">
        <v>24000</v>
      </c>
      <c r="AG83" s="955">
        <f t="shared" si="2"/>
        <v>25920</v>
      </c>
      <c r="AH83" s="950"/>
      <c r="AI83" s="889">
        <f t="shared" si="3"/>
        <v>0</v>
      </c>
    </row>
    <row r="84" spans="1:35" s="6" customFormat="1" ht="23.1" customHeight="1" x14ac:dyDescent="0.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 t="s">
        <v>1136</v>
      </c>
      <c r="S84" s="28"/>
      <c r="T84" s="28"/>
      <c r="U84" s="783" t="s">
        <v>1093</v>
      </c>
      <c r="V84" s="784" t="s">
        <v>394</v>
      </c>
      <c r="W84" s="956" t="s">
        <v>301</v>
      </c>
      <c r="X84" s="957" t="s">
        <v>301</v>
      </c>
      <c r="Y84" s="957" t="s">
        <v>301</v>
      </c>
      <c r="Z84" s="958" t="s">
        <v>303</v>
      </c>
      <c r="AA84" s="869" t="s">
        <v>309</v>
      </c>
      <c r="AB84" s="870" t="s">
        <v>1216</v>
      </c>
      <c r="AC84" s="798" t="s">
        <v>1423</v>
      </c>
      <c r="AD84" s="871" t="s">
        <v>856</v>
      </c>
      <c r="AE84" s="872" t="s">
        <v>932</v>
      </c>
      <c r="AF84" s="873">
        <v>24000</v>
      </c>
      <c r="AG84" s="959">
        <f t="shared" si="2"/>
        <v>25920</v>
      </c>
      <c r="AH84" s="824"/>
      <c r="AI84" s="875">
        <f t="shared" si="3"/>
        <v>0</v>
      </c>
    </row>
    <row r="85" spans="1:35" s="6" customFormat="1" ht="23.1" customHeight="1" x14ac:dyDescent="0.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 t="s">
        <v>1136</v>
      </c>
      <c r="S85" s="28"/>
      <c r="T85" s="28"/>
      <c r="U85" s="960" t="s">
        <v>1093</v>
      </c>
      <c r="V85" s="832" t="s">
        <v>394</v>
      </c>
      <c r="W85" s="961" t="s">
        <v>301</v>
      </c>
      <c r="X85" s="962" t="s">
        <v>301</v>
      </c>
      <c r="Y85" s="962" t="s">
        <v>301</v>
      </c>
      <c r="Z85" s="963" t="s">
        <v>303</v>
      </c>
      <c r="AA85" s="890" t="s">
        <v>309</v>
      </c>
      <c r="AB85" s="891" t="s">
        <v>1216</v>
      </c>
      <c r="AC85" s="837" t="s">
        <v>1423</v>
      </c>
      <c r="AD85" s="964" t="s">
        <v>857</v>
      </c>
      <c r="AE85" s="893" t="s">
        <v>934</v>
      </c>
      <c r="AF85" s="894">
        <v>24000</v>
      </c>
      <c r="AG85" s="965">
        <f t="shared" si="2"/>
        <v>25920</v>
      </c>
      <c r="AH85" s="951"/>
      <c r="AI85" s="896">
        <f t="shared" si="3"/>
        <v>0</v>
      </c>
    </row>
    <row r="86" spans="1:35" s="6" customFormat="1" ht="23.1" customHeight="1" x14ac:dyDescent="0.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 t="s">
        <v>1136</v>
      </c>
      <c r="S86" s="28"/>
      <c r="T86" s="28"/>
      <c r="U86" s="781" t="s">
        <v>1093</v>
      </c>
      <c r="V86" s="782" t="s">
        <v>394</v>
      </c>
      <c r="W86" s="966" t="s">
        <v>301</v>
      </c>
      <c r="X86" s="967" t="s">
        <v>301</v>
      </c>
      <c r="Y86" s="967" t="s">
        <v>301</v>
      </c>
      <c r="Z86" s="968" t="s">
        <v>303</v>
      </c>
      <c r="AA86" s="862" t="s">
        <v>309</v>
      </c>
      <c r="AB86" s="863" t="s">
        <v>1216</v>
      </c>
      <c r="AC86" s="790" t="s">
        <v>1423</v>
      </c>
      <c r="AD86" s="864" t="s">
        <v>858</v>
      </c>
      <c r="AE86" s="865" t="s">
        <v>289</v>
      </c>
      <c r="AF86" s="866">
        <v>3000</v>
      </c>
      <c r="AG86" s="969">
        <f t="shared" si="2"/>
        <v>3240</v>
      </c>
      <c r="AH86" s="824"/>
      <c r="AI86" s="868">
        <f t="shared" si="3"/>
        <v>0</v>
      </c>
    </row>
    <row r="87" spans="1:35" s="6" customFormat="1" ht="23.1" customHeight="1" x14ac:dyDescent="0.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 t="s">
        <v>1136</v>
      </c>
      <c r="S87" s="28"/>
      <c r="T87" s="28"/>
      <c r="U87" s="783" t="s">
        <v>1093</v>
      </c>
      <c r="V87" s="784" t="s">
        <v>394</v>
      </c>
      <c r="W87" s="956" t="s">
        <v>301</v>
      </c>
      <c r="X87" s="957" t="s">
        <v>301</v>
      </c>
      <c r="Y87" s="957" t="s">
        <v>301</v>
      </c>
      <c r="Z87" s="958" t="s">
        <v>303</v>
      </c>
      <c r="AA87" s="869" t="s">
        <v>309</v>
      </c>
      <c r="AB87" s="870" t="s">
        <v>1216</v>
      </c>
      <c r="AC87" s="798" t="s">
        <v>1423</v>
      </c>
      <c r="AD87" s="871" t="s">
        <v>859</v>
      </c>
      <c r="AE87" s="872" t="s">
        <v>932</v>
      </c>
      <c r="AF87" s="873">
        <v>3000</v>
      </c>
      <c r="AG87" s="959">
        <f t="shared" si="2"/>
        <v>3240</v>
      </c>
      <c r="AH87" s="824"/>
      <c r="AI87" s="875">
        <f t="shared" si="3"/>
        <v>0</v>
      </c>
    </row>
    <row r="88" spans="1:35" s="6" customFormat="1" ht="23.1" customHeight="1" x14ac:dyDescent="0.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 t="s">
        <v>1136</v>
      </c>
      <c r="S88" s="28"/>
      <c r="T88" s="28"/>
      <c r="U88" s="785" t="s">
        <v>1093</v>
      </c>
      <c r="V88" s="786" t="s">
        <v>394</v>
      </c>
      <c r="W88" s="970" t="s">
        <v>301</v>
      </c>
      <c r="X88" s="971" t="s">
        <v>301</v>
      </c>
      <c r="Y88" s="971" t="s">
        <v>301</v>
      </c>
      <c r="Z88" s="972" t="s">
        <v>303</v>
      </c>
      <c r="AA88" s="876" t="s">
        <v>309</v>
      </c>
      <c r="AB88" s="877" t="s">
        <v>1216</v>
      </c>
      <c r="AC88" s="806" t="s">
        <v>1423</v>
      </c>
      <c r="AD88" s="878" t="s">
        <v>860</v>
      </c>
      <c r="AE88" s="879" t="s">
        <v>934</v>
      </c>
      <c r="AF88" s="880">
        <v>3000</v>
      </c>
      <c r="AG88" s="973">
        <f t="shared" si="2"/>
        <v>3240</v>
      </c>
      <c r="AH88" s="949"/>
      <c r="AI88" s="882">
        <f t="shared" si="3"/>
        <v>0</v>
      </c>
    </row>
    <row r="89" spans="1:35" s="6" customFormat="1" ht="23.1" customHeight="1" x14ac:dyDescent="0.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 t="s">
        <v>1136</v>
      </c>
      <c r="S89" s="28"/>
      <c r="T89" s="28"/>
      <c r="U89" s="952" t="s">
        <v>1093</v>
      </c>
      <c r="V89" s="857" t="s">
        <v>394</v>
      </c>
      <c r="W89" s="953" t="s">
        <v>301</v>
      </c>
      <c r="X89" s="954" t="s">
        <v>301</v>
      </c>
      <c r="Y89" s="954" t="s">
        <v>301</v>
      </c>
      <c r="Z89" s="919" t="s">
        <v>303</v>
      </c>
      <c r="AA89" s="883" t="s">
        <v>309</v>
      </c>
      <c r="AB89" s="884" t="s">
        <v>1216</v>
      </c>
      <c r="AC89" s="819" t="s">
        <v>1423</v>
      </c>
      <c r="AD89" s="885" t="s">
        <v>861</v>
      </c>
      <c r="AE89" s="886" t="s">
        <v>289</v>
      </c>
      <c r="AF89" s="887">
        <v>3000</v>
      </c>
      <c r="AG89" s="955">
        <f t="shared" si="2"/>
        <v>3240</v>
      </c>
      <c r="AH89" s="950"/>
      <c r="AI89" s="889">
        <f t="shared" si="3"/>
        <v>0</v>
      </c>
    </row>
    <row r="90" spans="1:35" s="6" customFormat="1" ht="23.1" customHeight="1" x14ac:dyDescent="0.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 t="s">
        <v>1136</v>
      </c>
      <c r="S90" s="28"/>
      <c r="T90" s="28"/>
      <c r="U90" s="783" t="s">
        <v>1093</v>
      </c>
      <c r="V90" s="784" t="s">
        <v>394</v>
      </c>
      <c r="W90" s="956" t="s">
        <v>301</v>
      </c>
      <c r="X90" s="957" t="s">
        <v>301</v>
      </c>
      <c r="Y90" s="957" t="s">
        <v>301</v>
      </c>
      <c r="Z90" s="958" t="s">
        <v>303</v>
      </c>
      <c r="AA90" s="869" t="s">
        <v>309</v>
      </c>
      <c r="AB90" s="870" t="s">
        <v>1216</v>
      </c>
      <c r="AC90" s="798" t="s">
        <v>1423</v>
      </c>
      <c r="AD90" s="871" t="s">
        <v>862</v>
      </c>
      <c r="AE90" s="872" t="s">
        <v>932</v>
      </c>
      <c r="AF90" s="873">
        <v>3000</v>
      </c>
      <c r="AG90" s="959">
        <f t="shared" si="2"/>
        <v>3240</v>
      </c>
      <c r="AH90" s="824"/>
      <c r="AI90" s="875">
        <f t="shared" si="3"/>
        <v>0</v>
      </c>
    </row>
    <row r="91" spans="1:35" s="6" customFormat="1" ht="23.1" customHeight="1" thickBo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 t="s">
        <v>1136</v>
      </c>
      <c r="S91" s="28"/>
      <c r="T91" s="28"/>
      <c r="U91" s="960" t="s">
        <v>1093</v>
      </c>
      <c r="V91" s="832" t="s">
        <v>394</v>
      </c>
      <c r="W91" s="961" t="s">
        <v>301</v>
      </c>
      <c r="X91" s="962" t="s">
        <v>301</v>
      </c>
      <c r="Y91" s="962" t="s">
        <v>301</v>
      </c>
      <c r="Z91" s="963" t="s">
        <v>303</v>
      </c>
      <c r="AA91" s="890" t="s">
        <v>309</v>
      </c>
      <c r="AB91" s="891" t="s">
        <v>1216</v>
      </c>
      <c r="AC91" s="837" t="s">
        <v>1423</v>
      </c>
      <c r="AD91" s="964" t="s">
        <v>863</v>
      </c>
      <c r="AE91" s="893" t="s">
        <v>934</v>
      </c>
      <c r="AF91" s="894">
        <v>3000</v>
      </c>
      <c r="AG91" s="965">
        <f t="shared" si="2"/>
        <v>3240</v>
      </c>
      <c r="AH91" s="824"/>
      <c r="AI91" s="896">
        <f t="shared" si="3"/>
        <v>0</v>
      </c>
    </row>
    <row r="92" spans="1:35" s="6" customFormat="1" ht="23.1" customHeight="1" thickTop="1" thickBo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 t="s">
        <v>1136</v>
      </c>
      <c r="S92" s="28"/>
      <c r="T92" s="28"/>
      <c r="U92" s="1399" t="s">
        <v>1093</v>
      </c>
      <c r="V92" s="1400" t="s">
        <v>1217</v>
      </c>
      <c r="W92" s="937" t="s">
        <v>301</v>
      </c>
      <c r="X92" s="938" t="s">
        <v>301</v>
      </c>
      <c r="Y92" s="938"/>
      <c r="Z92" s="1401"/>
      <c r="AA92" s="1402"/>
      <c r="AB92" s="1403"/>
      <c r="AC92" s="1404"/>
      <c r="AD92" s="1404"/>
      <c r="AE92" s="1404"/>
      <c r="AF92" s="1470" t="s">
        <v>1410</v>
      </c>
      <c r="AG92" s="1471"/>
      <c r="AH92" s="1405">
        <f>SUM(AH65:AH91)</f>
        <v>0</v>
      </c>
      <c r="AI92" s="1406">
        <f>SUM(AI65:AI91)</f>
        <v>0</v>
      </c>
    </row>
    <row r="93" spans="1:35" s="6" customFormat="1" ht="23.1" customHeight="1" x14ac:dyDescent="0.15">
      <c r="A93" s="28" t="s">
        <v>1136</v>
      </c>
      <c r="B93" s="28" t="s">
        <v>1136</v>
      </c>
      <c r="C93" s="28" t="s">
        <v>1136</v>
      </c>
      <c r="D93" s="28" t="s">
        <v>1136</v>
      </c>
      <c r="E93" s="28" t="s">
        <v>1136</v>
      </c>
      <c r="F93" s="28" t="s">
        <v>1136</v>
      </c>
      <c r="G93" s="28" t="s">
        <v>1136</v>
      </c>
      <c r="H93" s="28" t="s">
        <v>1136</v>
      </c>
      <c r="I93" s="28" t="s">
        <v>1136</v>
      </c>
      <c r="J93" s="28" t="s">
        <v>1136</v>
      </c>
      <c r="K93" s="28" t="s">
        <v>1136</v>
      </c>
      <c r="L93" s="28" t="s">
        <v>1136</v>
      </c>
      <c r="M93" s="28"/>
      <c r="N93" s="28" t="s">
        <v>1136</v>
      </c>
      <c r="O93" s="28" t="s">
        <v>1136</v>
      </c>
      <c r="P93" s="28" t="s">
        <v>1136</v>
      </c>
      <c r="Q93" s="28" t="s">
        <v>1136</v>
      </c>
      <c r="R93" s="28"/>
      <c r="S93" s="28" t="s">
        <v>1136</v>
      </c>
      <c r="T93" s="28"/>
      <c r="U93" s="974" t="s">
        <v>1093</v>
      </c>
      <c r="V93" s="813" t="s">
        <v>1050</v>
      </c>
      <c r="W93" s="956"/>
      <c r="X93" s="957"/>
      <c r="Y93" s="975"/>
      <c r="Z93" s="976"/>
      <c r="AA93" s="977" t="s">
        <v>309</v>
      </c>
      <c r="AB93" s="978" t="s">
        <v>293</v>
      </c>
      <c r="AC93" s="979" t="s">
        <v>1199</v>
      </c>
      <c r="AD93" s="980" t="s">
        <v>1051</v>
      </c>
      <c r="AE93" s="981" t="s">
        <v>289</v>
      </c>
      <c r="AF93" s="982">
        <v>784</v>
      </c>
      <c r="AG93" s="983">
        <v>784</v>
      </c>
      <c r="AH93" s="1052"/>
      <c r="AI93" s="984">
        <f t="shared" si="3"/>
        <v>0</v>
      </c>
    </row>
    <row r="94" spans="1:35" s="6" customFormat="1" ht="23.1" customHeight="1" x14ac:dyDescent="0.15">
      <c r="A94" s="28" t="s">
        <v>1136</v>
      </c>
      <c r="B94" s="28" t="s">
        <v>1136</v>
      </c>
      <c r="C94" s="28" t="s">
        <v>1136</v>
      </c>
      <c r="D94" s="28" t="s">
        <v>1136</v>
      </c>
      <c r="E94" s="28" t="s">
        <v>1136</v>
      </c>
      <c r="F94" s="28" t="s">
        <v>1136</v>
      </c>
      <c r="G94" s="28" t="s">
        <v>1136</v>
      </c>
      <c r="H94" s="28" t="s">
        <v>1136</v>
      </c>
      <c r="I94" s="28" t="s">
        <v>1136</v>
      </c>
      <c r="J94" s="28" t="s">
        <v>1136</v>
      </c>
      <c r="K94" s="28" t="s">
        <v>1136</v>
      </c>
      <c r="L94" s="28" t="s">
        <v>1136</v>
      </c>
      <c r="M94" s="28"/>
      <c r="N94" s="28" t="s">
        <v>1136</v>
      </c>
      <c r="O94" s="28" t="s">
        <v>1136</v>
      </c>
      <c r="P94" s="28" t="s">
        <v>1136</v>
      </c>
      <c r="Q94" s="28" t="s">
        <v>1136</v>
      </c>
      <c r="R94" s="28"/>
      <c r="S94" s="28" t="s">
        <v>1136</v>
      </c>
      <c r="T94" s="28"/>
      <c r="U94" s="783" t="s">
        <v>1093</v>
      </c>
      <c r="V94" s="784" t="s">
        <v>1050</v>
      </c>
      <c r="W94" s="956"/>
      <c r="X94" s="957"/>
      <c r="Y94" s="975"/>
      <c r="Z94" s="985"/>
      <c r="AA94" s="796" t="s">
        <v>309</v>
      </c>
      <c r="AB94" s="797" t="s">
        <v>293</v>
      </c>
      <c r="AC94" s="798" t="s">
        <v>1199</v>
      </c>
      <c r="AD94" s="799" t="s">
        <v>1052</v>
      </c>
      <c r="AE94" s="800" t="s">
        <v>932</v>
      </c>
      <c r="AF94" s="801">
        <v>784</v>
      </c>
      <c r="AG94" s="947">
        <v>784</v>
      </c>
      <c r="AH94" s="824"/>
      <c r="AI94" s="830">
        <f t="shared" si="3"/>
        <v>0</v>
      </c>
    </row>
    <row r="95" spans="1:35" s="6" customFormat="1" ht="23.1" customHeight="1" x14ac:dyDescent="0.15">
      <c r="A95" s="28" t="s">
        <v>1136</v>
      </c>
      <c r="B95" s="28" t="s">
        <v>1136</v>
      </c>
      <c r="C95" s="28" t="s">
        <v>1136</v>
      </c>
      <c r="D95" s="28" t="s">
        <v>1136</v>
      </c>
      <c r="E95" s="28" t="s">
        <v>1136</v>
      </c>
      <c r="F95" s="28" t="s">
        <v>1136</v>
      </c>
      <c r="G95" s="28" t="s">
        <v>1136</v>
      </c>
      <c r="H95" s="28" t="s">
        <v>1136</v>
      </c>
      <c r="I95" s="28" t="s">
        <v>1136</v>
      </c>
      <c r="J95" s="28" t="s">
        <v>1136</v>
      </c>
      <c r="K95" s="28" t="s">
        <v>1136</v>
      </c>
      <c r="L95" s="28" t="s">
        <v>1136</v>
      </c>
      <c r="M95" s="28"/>
      <c r="N95" s="28" t="s">
        <v>1136</v>
      </c>
      <c r="O95" s="28" t="s">
        <v>1136</v>
      </c>
      <c r="P95" s="28" t="s">
        <v>1136</v>
      </c>
      <c r="Q95" s="28" t="s">
        <v>1136</v>
      </c>
      <c r="R95" s="28"/>
      <c r="S95" s="28" t="s">
        <v>1136</v>
      </c>
      <c r="T95" s="28"/>
      <c r="U95" s="960" t="s">
        <v>1093</v>
      </c>
      <c r="V95" s="832" t="s">
        <v>1050</v>
      </c>
      <c r="W95" s="961"/>
      <c r="X95" s="962"/>
      <c r="Y95" s="986"/>
      <c r="Z95" s="987"/>
      <c r="AA95" s="835" t="s">
        <v>309</v>
      </c>
      <c r="AB95" s="836" t="s">
        <v>293</v>
      </c>
      <c r="AC95" s="837" t="s">
        <v>1199</v>
      </c>
      <c r="AD95" s="838" t="s">
        <v>1053</v>
      </c>
      <c r="AE95" s="839" t="s">
        <v>934</v>
      </c>
      <c r="AF95" s="840">
        <v>811</v>
      </c>
      <c r="AG95" s="948">
        <v>811</v>
      </c>
      <c r="AH95" s="949"/>
      <c r="AI95" s="842">
        <f t="shared" si="3"/>
        <v>0</v>
      </c>
    </row>
    <row r="96" spans="1:35" s="6" customFormat="1" ht="23.1" customHeight="1" x14ac:dyDescent="0.15">
      <c r="A96" s="28" t="s">
        <v>1136</v>
      </c>
      <c r="B96" s="28" t="s">
        <v>1136</v>
      </c>
      <c r="C96" s="28" t="s">
        <v>1136</v>
      </c>
      <c r="D96" s="28" t="s">
        <v>1136</v>
      </c>
      <c r="E96" s="28" t="s">
        <v>1136</v>
      </c>
      <c r="F96" s="28" t="s">
        <v>1136</v>
      </c>
      <c r="G96" s="28" t="s">
        <v>1136</v>
      </c>
      <c r="H96" s="28" t="s">
        <v>1136</v>
      </c>
      <c r="I96" s="28" t="s">
        <v>1136</v>
      </c>
      <c r="J96" s="28" t="s">
        <v>1136</v>
      </c>
      <c r="K96" s="28" t="s">
        <v>1136</v>
      </c>
      <c r="L96" s="28" t="s">
        <v>1136</v>
      </c>
      <c r="M96" s="28"/>
      <c r="N96" s="28" t="s">
        <v>1136</v>
      </c>
      <c r="O96" s="28" t="s">
        <v>1136</v>
      </c>
      <c r="P96" s="28" t="s">
        <v>1136</v>
      </c>
      <c r="Q96" s="28" t="s">
        <v>1136</v>
      </c>
      <c r="R96" s="28"/>
      <c r="S96" s="28" t="s">
        <v>1136</v>
      </c>
      <c r="T96" s="28"/>
      <c r="U96" s="988" t="s">
        <v>1093</v>
      </c>
      <c r="V96" s="989" t="s">
        <v>1050</v>
      </c>
      <c r="W96" s="990"/>
      <c r="X96" s="991"/>
      <c r="Y96" s="992"/>
      <c r="Z96" s="993"/>
      <c r="AA96" s="994" t="s">
        <v>309</v>
      </c>
      <c r="AB96" s="995" t="s">
        <v>294</v>
      </c>
      <c r="AC96" s="996" t="s">
        <v>1199</v>
      </c>
      <c r="AD96" s="997" t="s">
        <v>928</v>
      </c>
      <c r="AE96" s="998" t="s">
        <v>1039</v>
      </c>
      <c r="AF96" s="999">
        <v>6000</v>
      </c>
      <c r="AG96" s="1000">
        <f t="shared" ref="AG96:AG143" si="4">+AF96*1.08</f>
        <v>6480</v>
      </c>
      <c r="AH96" s="1001"/>
      <c r="AI96" s="1002">
        <f t="shared" si="3"/>
        <v>0</v>
      </c>
    </row>
    <row r="97" spans="1:35" s="6" customFormat="1" ht="23.1" customHeight="1" x14ac:dyDescent="0.15">
      <c r="A97" s="28" t="s">
        <v>1136</v>
      </c>
      <c r="B97" s="28" t="s">
        <v>1136</v>
      </c>
      <c r="C97" s="28" t="s">
        <v>1136</v>
      </c>
      <c r="D97" s="28" t="s">
        <v>1136</v>
      </c>
      <c r="E97" s="28" t="s">
        <v>1136</v>
      </c>
      <c r="F97" s="28" t="s">
        <v>1136</v>
      </c>
      <c r="G97" s="28" t="s">
        <v>1136</v>
      </c>
      <c r="H97" s="28" t="s">
        <v>1136</v>
      </c>
      <c r="I97" s="28" t="s">
        <v>1136</v>
      </c>
      <c r="J97" s="28" t="s">
        <v>1136</v>
      </c>
      <c r="K97" s="28" t="s">
        <v>1136</v>
      </c>
      <c r="L97" s="28" t="s">
        <v>1136</v>
      </c>
      <c r="M97" s="28"/>
      <c r="N97" s="28" t="s">
        <v>1136</v>
      </c>
      <c r="O97" s="28" t="s">
        <v>1136</v>
      </c>
      <c r="P97" s="28" t="s">
        <v>1136</v>
      </c>
      <c r="Q97" s="28" t="s">
        <v>1136</v>
      </c>
      <c r="R97" s="28"/>
      <c r="S97" s="28" t="s">
        <v>1136</v>
      </c>
      <c r="T97" s="28"/>
      <c r="U97" s="952" t="s">
        <v>1093</v>
      </c>
      <c r="V97" s="857" t="s">
        <v>1050</v>
      </c>
      <c r="W97" s="953"/>
      <c r="X97" s="954"/>
      <c r="Y97" s="1003"/>
      <c r="Z97" s="1004"/>
      <c r="AA97" s="817" t="s">
        <v>309</v>
      </c>
      <c r="AB97" s="818" t="s">
        <v>294</v>
      </c>
      <c r="AC97" s="819" t="s">
        <v>1199</v>
      </c>
      <c r="AD97" s="820" t="s">
        <v>929</v>
      </c>
      <c r="AE97" s="821" t="s">
        <v>930</v>
      </c>
      <c r="AF97" s="822">
        <v>31000</v>
      </c>
      <c r="AG97" s="1005">
        <f t="shared" si="4"/>
        <v>33480</v>
      </c>
      <c r="AH97" s="824"/>
      <c r="AI97" s="825">
        <f t="shared" si="3"/>
        <v>0</v>
      </c>
    </row>
    <row r="98" spans="1:35" s="6" customFormat="1" ht="23.1" customHeight="1" x14ac:dyDescent="0.15">
      <c r="A98" s="28" t="s">
        <v>1136</v>
      </c>
      <c r="B98" s="28" t="s">
        <v>1136</v>
      </c>
      <c r="C98" s="28" t="s">
        <v>1136</v>
      </c>
      <c r="D98" s="28" t="s">
        <v>1136</v>
      </c>
      <c r="E98" s="28" t="s">
        <v>1136</v>
      </c>
      <c r="F98" s="28" t="s">
        <v>1136</v>
      </c>
      <c r="G98" s="28" t="s">
        <v>1136</v>
      </c>
      <c r="H98" s="28" t="s">
        <v>1136</v>
      </c>
      <c r="I98" s="28" t="s">
        <v>1136</v>
      </c>
      <c r="J98" s="28" t="s">
        <v>1136</v>
      </c>
      <c r="K98" s="28" t="s">
        <v>1136</v>
      </c>
      <c r="L98" s="28" t="s">
        <v>1136</v>
      </c>
      <c r="M98" s="28"/>
      <c r="N98" s="28" t="s">
        <v>1136</v>
      </c>
      <c r="O98" s="28" t="s">
        <v>1136</v>
      </c>
      <c r="P98" s="28" t="s">
        <v>1136</v>
      </c>
      <c r="Q98" s="28" t="s">
        <v>1136</v>
      </c>
      <c r="R98" s="28"/>
      <c r="S98" s="28" t="s">
        <v>1136</v>
      </c>
      <c r="T98" s="28"/>
      <c r="U98" s="783" t="s">
        <v>1093</v>
      </c>
      <c r="V98" s="784" t="s">
        <v>1050</v>
      </c>
      <c r="W98" s="956"/>
      <c r="X98" s="957"/>
      <c r="Y98" s="975"/>
      <c r="Z98" s="985"/>
      <c r="AA98" s="796" t="s">
        <v>309</v>
      </c>
      <c r="AB98" s="797" t="s">
        <v>294</v>
      </c>
      <c r="AC98" s="798" t="s">
        <v>1199</v>
      </c>
      <c r="AD98" s="799" t="s">
        <v>931</v>
      </c>
      <c r="AE98" s="800" t="s">
        <v>932</v>
      </c>
      <c r="AF98" s="801">
        <v>31000</v>
      </c>
      <c r="AG98" s="1006">
        <f t="shared" si="4"/>
        <v>33480</v>
      </c>
      <c r="AH98" s="824"/>
      <c r="AI98" s="830">
        <f t="shared" si="3"/>
        <v>0</v>
      </c>
    </row>
    <row r="99" spans="1:35" s="6" customFormat="1" ht="23.1" customHeight="1" x14ac:dyDescent="0.15">
      <c r="A99" s="28" t="s">
        <v>1136</v>
      </c>
      <c r="B99" s="28" t="s">
        <v>1136</v>
      </c>
      <c r="C99" s="28" t="s">
        <v>1136</v>
      </c>
      <c r="D99" s="28" t="s">
        <v>1136</v>
      </c>
      <c r="E99" s="28" t="s">
        <v>1136</v>
      </c>
      <c r="F99" s="28" t="s">
        <v>1136</v>
      </c>
      <c r="G99" s="28" t="s">
        <v>1136</v>
      </c>
      <c r="H99" s="28" t="s">
        <v>1136</v>
      </c>
      <c r="I99" s="28" t="s">
        <v>1136</v>
      </c>
      <c r="J99" s="28" t="s">
        <v>1136</v>
      </c>
      <c r="K99" s="28" t="s">
        <v>1136</v>
      </c>
      <c r="L99" s="28" t="s">
        <v>1136</v>
      </c>
      <c r="M99" s="28"/>
      <c r="N99" s="28" t="s">
        <v>1136</v>
      </c>
      <c r="O99" s="28" t="s">
        <v>1136</v>
      </c>
      <c r="P99" s="28" t="s">
        <v>1136</v>
      </c>
      <c r="Q99" s="28" t="s">
        <v>1136</v>
      </c>
      <c r="R99" s="28"/>
      <c r="S99" s="28" t="s">
        <v>1136</v>
      </c>
      <c r="T99" s="28"/>
      <c r="U99" s="960" t="s">
        <v>1093</v>
      </c>
      <c r="V99" s="832" t="s">
        <v>1050</v>
      </c>
      <c r="W99" s="961"/>
      <c r="X99" s="962"/>
      <c r="Y99" s="986"/>
      <c r="Z99" s="987"/>
      <c r="AA99" s="835" t="s">
        <v>309</v>
      </c>
      <c r="AB99" s="836" t="s">
        <v>294</v>
      </c>
      <c r="AC99" s="837" t="s">
        <v>1199</v>
      </c>
      <c r="AD99" s="838" t="s">
        <v>933</v>
      </c>
      <c r="AE99" s="839" t="s">
        <v>934</v>
      </c>
      <c r="AF99" s="840">
        <v>31000</v>
      </c>
      <c r="AG99" s="1007">
        <f t="shared" si="4"/>
        <v>33480</v>
      </c>
      <c r="AH99" s="949"/>
      <c r="AI99" s="842">
        <f t="shared" si="3"/>
        <v>0</v>
      </c>
    </row>
    <row r="100" spans="1:35" s="6" customFormat="1" ht="23.1" customHeight="1" x14ac:dyDescent="0.15">
      <c r="A100" s="28" t="s">
        <v>1136</v>
      </c>
      <c r="B100" s="28" t="s">
        <v>1136</v>
      </c>
      <c r="C100" s="28" t="s">
        <v>1136</v>
      </c>
      <c r="D100" s="28" t="s">
        <v>1136</v>
      </c>
      <c r="E100" s="28" t="s">
        <v>1136</v>
      </c>
      <c r="F100" s="28" t="s">
        <v>1136</v>
      </c>
      <c r="G100" s="28" t="s">
        <v>1136</v>
      </c>
      <c r="H100" s="28" t="s">
        <v>1136</v>
      </c>
      <c r="I100" s="28" t="s">
        <v>1136</v>
      </c>
      <c r="J100" s="28" t="s">
        <v>1136</v>
      </c>
      <c r="K100" s="28" t="s">
        <v>1136</v>
      </c>
      <c r="L100" s="28" t="s">
        <v>1136</v>
      </c>
      <c r="M100" s="28"/>
      <c r="N100" s="28" t="s">
        <v>1136</v>
      </c>
      <c r="O100" s="28" t="s">
        <v>1136</v>
      </c>
      <c r="P100" s="28" t="s">
        <v>1136</v>
      </c>
      <c r="Q100" s="28" t="s">
        <v>1136</v>
      </c>
      <c r="R100" s="28"/>
      <c r="S100" s="28" t="s">
        <v>1136</v>
      </c>
      <c r="T100" s="28"/>
      <c r="U100" s="781" t="s">
        <v>1093</v>
      </c>
      <c r="V100" s="782" t="s">
        <v>1050</v>
      </c>
      <c r="W100" s="966"/>
      <c r="X100" s="967"/>
      <c r="Y100" s="1008"/>
      <c r="Z100" s="1009"/>
      <c r="AA100" s="788" t="s">
        <v>309</v>
      </c>
      <c r="AB100" s="789" t="s">
        <v>294</v>
      </c>
      <c r="AC100" s="790" t="s">
        <v>1199</v>
      </c>
      <c r="AD100" s="791" t="s">
        <v>935</v>
      </c>
      <c r="AE100" s="792" t="s">
        <v>930</v>
      </c>
      <c r="AF100" s="793">
        <v>6000</v>
      </c>
      <c r="AG100" s="1010">
        <f t="shared" si="4"/>
        <v>6480</v>
      </c>
      <c r="AH100" s="950"/>
      <c r="AI100" s="848">
        <f t="shared" si="3"/>
        <v>0</v>
      </c>
    </row>
    <row r="101" spans="1:35" s="6" customFormat="1" ht="23.1" customHeight="1" x14ac:dyDescent="0.15">
      <c r="A101" s="28" t="s">
        <v>1136</v>
      </c>
      <c r="B101" s="28" t="s">
        <v>1136</v>
      </c>
      <c r="C101" s="28" t="s">
        <v>1136</v>
      </c>
      <c r="D101" s="28" t="s">
        <v>1136</v>
      </c>
      <c r="E101" s="28" t="s">
        <v>1136</v>
      </c>
      <c r="F101" s="28" t="s">
        <v>1136</v>
      </c>
      <c r="G101" s="28" t="s">
        <v>1136</v>
      </c>
      <c r="H101" s="28" t="s">
        <v>1136</v>
      </c>
      <c r="I101" s="28" t="s">
        <v>1136</v>
      </c>
      <c r="J101" s="28" t="s">
        <v>1136</v>
      </c>
      <c r="K101" s="28" t="s">
        <v>1136</v>
      </c>
      <c r="L101" s="28" t="s">
        <v>1136</v>
      </c>
      <c r="M101" s="28"/>
      <c r="N101" s="28" t="s">
        <v>1136</v>
      </c>
      <c r="O101" s="28" t="s">
        <v>1136</v>
      </c>
      <c r="P101" s="28" t="s">
        <v>1136</v>
      </c>
      <c r="Q101" s="28" t="s">
        <v>1136</v>
      </c>
      <c r="R101" s="28"/>
      <c r="S101" s="28" t="s">
        <v>1136</v>
      </c>
      <c r="T101" s="28"/>
      <c r="U101" s="783" t="s">
        <v>1093</v>
      </c>
      <c r="V101" s="784" t="s">
        <v>1050</v>
      </c>
      <c r="W101" s="956"/>
      <c r="X101" s="957"/>
      <c r="Y101" s="975"/>
      <c r="Z101" s="985"/>
      <c r="AA101" s="796" t="s">
        <v>309</v>
      </c>
      <c r="AB101" s="797" t="s">
        <v>294</v>
      </c>
      <c r="AC101" s="798" t="s">
        <v>1199</v>
      </c>
      <c r="AD101" s="799" t="s">
        <v>936</v>
      </c>
      <c r="AE101" s="800" t="s">
        <v>932</v>
      </c>
      <c r="AF101" s="801">
        <v>6000</v>
      </c>
      <c r="AG101" s="1006">
        <f t="shared" si="4"/>
        <v>6480</v>
      </c>
      <c r="AH101" s="824"/>
      <c r="AI101" s="830">
        <f t="shared" si="3"/>
        <v>0</v>
      </c>
    </row>
    <row r="102" spans="1:35" s="6" customFormat="1" ht="23.1" customHeight="1" x14ac:dyDescent="0.15">
      <c r="A102" s="28" t="s">
        <v>1136</v>
      </c>
      <c r="B102" s="28" t="s">
        <v>1136</v>
      </c>
      <c r="C102" s="28" t="s">
        <v>1136</v>
      </c>
      <c r="D102" s="28" t="s">
        <v>1136</v>
      </c>
      <c r="E102" s="28" t="s">
        <v>1136</v>
      </c>
      <c r="F102" s="28" t="s">
        <v>1136</v>
      </c>
      <c r="G102" s="28" t="s">
        <v>1136</v>
      </c>
      <c r="H102" s="28" t="s">
        <v>1136</v>
      </c>
      <c r="I102" s="28" t="s">
        <v>1136</v>
      </c>
      <c r="J102" s="28" t="s">
        <v>1136</v>
      </c>
      <c r="K102" s="28" t="s">
        <v>1136</v>
      </c>
      <c r="L102" s="28" t="s">
        <v>1136</v>
      </c>
      <c r="M102" s="28"/>
      <c r="N102" s="28" t="s">
        <v>1136</v>
      </c>
      <c r="O102" s="28" t="s">
        <v>1136</v>
      </c>
      <c r="P102" s="28" t="s">
        <v>1136</v>
      </c>
      <c r="Q102" s="28" t="s">
        <v>1136</v>
      </c>
      <c r="R102" s="28"/>
      <c r="S102" s="28" t="s">
        <v>1136</v>
      </c>
      <c r="T102" s="28"/>
      <c r="U102" s="785" t="s">
        <v>1093</v>
      </c>
      <c r="V102" s="786" t="s">
        <v>1050</v>
      </c>
      <c r="W102" s="970"/>
      <c r="X102" s="971"/>
      <c r="Y102" s="1011"/>
      <c r="Z102" s="1012"/>
      <c r="AA102" s="804" t="s">
        <v>309</v>
      </c>
      <c r="AB102" s="805" t="s">
        <v>294</v>
      </c>
      <c r="AC102" s="806" t="s">
        <v>1199</v>
      </c>
      <c r="AD102" s="807" t="s">
        <v>937</v>
      </c>
      <c r="AE102" s="808" t="s">
        <v>934</v>
      </c>
      <c r="AF102" s="809">
        <v>6000</v>
      </c>
      <c r="AG102" s="1013">
        <f t="shared" si="4"/>
        <v>6480</v>
      </c>
      <c r="AH102" s="951"/>
      <c r="AI102" s="855">
        <f t="shared" si="3"/>
        <v>0</v>
      </c>
    </row>
    <row r="103" spans="1:35" s="6" customFormat="1" ht="23.1" customHeight="1" x14ac:dyDescent="0.15">
      <c r="A103" s="28" t="s">
        <v>1136</v>
      </c>
      <c r="B103" s="28" t="s">
        <v>1136</v>
      </c>
      <c r="C103" s="28" t="s">
        <v>1136</v>
      </c>
      <c r="D103" s="28" t="s">
        <v>1136</v>
      </c>
      <c r="E103" s="28" t="s">
        <v>1136</v>
      </c>
      <c r="F103" s="28" t="s">
        <v>1136</v>
      </c>
      <c r="G103" s="28" t="s">
        <v>1136</v>
      </c>
      <c r="H103" s="28" t="s">
        <v>1136</v>
      </c>
      <c r="I103" s="28" t="s">
        <v>1136</v>
      </c>
      <c r="J103" s="28" t="s">
        <v>1136</v>
      </c>
      <c r="K103" s="28" t="s">
        <v>1136</v>
      </c>
      <c r="L103" s="28" t="s">
        <v>1136</v>
      </c>
      <c r="M103" s="28"/>
      <c r="N103" s="28" t="s">
        <v>1136</v>
      </c>
      <c r="O103" s="28" t="s">
        <v>1136</v>
      </c>
      <c r="P103" s="28" t="s">
        <v>1136</v>
      </c>
      <c r="Q103" s="28" t="s">
        <v>1136</v>
      </c>
      <c r="R103" s="28"/>
      <c r="S103" s="28" t="s">
        <v>1136</v>
      </c>
      <c r="T103" s="28"/>
      <c r="U103" s="952" t="s">
        <v>1093</v>
      </c>
      <c r="V103" s="857" t="s">
        <v>1050</v>
      </c>
      <c r="W103" s="953"/>
      <c r="X103" s="954"/>
      <c r="Y103" s="1003"/>
      <c r="Z103" s="1004"/>
      <c r="AA103" s="817" t="s">
        <v>309</v>
      </c>
      <c r="AB103" s="818" t="s">
        <v>294</v>
      </c>
      <c r="AC103" s="819" t="s">
        <v>1199</v>
      </c>
      <c r="AD103" s="820" t="s">
        <v>938</v>
      </c>
      <c r="AE103" s="821" t="s">
        <v>930</v>
      </c>
      <c r="AF103" s="822">
        <v>5000</v>
      </c>
      <c r="AG103" s="1005">
        <f t="shared" si="4"/>
        <v>5400</v>
      </c>
      <c r="AH103" s="950"/>
      <c r="AI103" s="825">
        <f t="shared" si="3"/>
        <v>0</v>
      </c>
    </row>
    <row r="104" spans="1:35" s="6" customFormat="1" ht="23.1" customHeight="1" x14ac:dyDescent="0.15">
      <c r="A104" s="28" t="s">
        <v>1136</v>
      </c>
      <c r="B104" s="28" t="s">
        <v>1136</v>
      </c>
      <c r="C104" s="28" t="s">
        <v>1136</v>
      </c>
      <c r="D104" s="28" t="s">
        <v>1136</v>
      </c>
      <c r="E104" s="28" t="s">
        <v>1136</v>
      </c>
      <c r="F104" s="28" t="s">
        <v>1136</v>
      </c>
      <c r="G104" s="28" t="s">
        <v>1136</v>
      </c>
      <c r="H104" s="28" t="s">
        <v>1136</v>
      </c>
      <c r="I104" s="28" t="s">
        <v>1136</v>
      </c>
      <c r="J104" s="28" t="s">
        <v>1136</v>
      </c>
      <c r="K104" s="28" t="s">
        <v>1136</v>
      </c>
      <c r="L104" s="28" t="s">
        <v>1136</v>
      </c>
      <c r="M104" s="28"/>
      <c r="N104" s="28" t="s">
        <v>1136</v>
      </c>
      <c r="O104" s="28" t="s">
        <v>1136</v>
      </c>
      <c r="P104" s="28" t="s">
        <v>1136</v>
      </c>
      <c r="Q104" s="28" t="s">
        <v>1136</v>
      </c>
      <c r="R104" s="28"/>
      <c r="S104" s="28" t="s">
        <v>1136</v>
      </c>
      <c r="T104" s="28"/>
      <c r="U104" s="783" t="s">
        <v>1093</v>
      </c>
      <c r="V104" s="784" t="s">
        <v>1050</v>
      </c>
      <c r="W104" s="956"/>
      <c r="X104" s="957"/>
      <c r="Y104" s="975"/>
      <c r="Z104" s="985"/>
      <c r="AA104" s="796" t="s">
        <v>309</v>
      </c>
      <c r="AB104" s="797" t="s">
        <v>294</v>
      </c>
      <c r="AC104" s="798" t="s">
        <v>1199</v>
      </c>
      <c r="AD104" s="799" t="s">
        <v>939</v>
      </c>
      <c r="AE104" s="800" t="s">
        <v>932</v>
      </c>
      <c r="AF104" s="801">
        <v>5000</v>
      </c>
      <c r="AG104" s="1006">
        <f t="shared" si="4"/>
        <v>5400</v>
      </c>
      <c r="AH104" s="824"/>
      <c r="AI104" s="830">
        <f t="shared" si="3"/>
        <v>0</v>
      </c>
    </row>
    <row r="105" spans="1:35" s="6" customFormat="1" ht="23.1" customHeight="1" x14ac:dyDescent="0.15">
      <c r="A105" s="28" t="s">
        <v>1136</v>
      </c>
      <c r="B105" s="28" t="s">
        <v>1136</v>
      </c>
      <c r="C105" s="28" t="s">
        <v>1136</v>
      </c>
      <c r="D105" s="28" t="s">
        <v>1136</v>
      </c>
      <c r="E105" s="28" t="s">
        <v>1136</v>
      </c>
      <c r="F105" s="28" t="s">
        <v>1136</v>
      </c>
      <c r="G105" s="28" t="s">
        <v>1136</v>
      </c>
      <c r="H105" s="28" t="s">
        <v>1136</v>
      </c>
      <c r="I105" s="28" t="s">
        <v>1136</v>
      </c>
      <c r="J105" s="28" t="s">
        <v>1136</v>
      </c>
      <c r="K105" s="28" t="s">
        <v>1136</v>
      </c>
      <c r="L105" s="28" t="s">
        <v>1136</v>
      </c>
      <c r="M105" s="28"/>
      <c r="N105" s="28" t="s">
        <v>1136</v>
      </c>
      <c r="O105" s="28" t="s">
        <v>1136</v>
      </c>
      <c r="P105" s="28" t="s">
        <v>1136</v>
      </c>
      <c r="Q105" s="28" t="s">
        <v>1136</v>
      </c>
      <c r="R105" s="28"/>
      <c r="S105" s="28" t="s">
        <v>1136</v>
      </c>
      <c r="T105" s="28"/>
      <c r="U105" s="960" t="s">
        <v>1093</v>
      </c>
      <c r="V105" s="832" t="s">
        <v>1050</v>
      </c>
      <c r="W105" s="961"/>
      <c r="X105" s="962"/>
      <c r="Y105" s="986"/>
      <c r="Z105" s="987"/>
      <c r="AA105" s="835" t="s">
        <v>309</v>
      </c>
      <c r="AB105" s="836" t="s">
        <v>294</v>
      </c>
      <c r="AC105" s="837" t="s">
        <v>1199</v>
      </c>
      <c r="AD105" s="838" t="s">
        <v>940</v>
      </c>
      <c r="AE105" s="839" t="s">
        <v>934</v>
      </c>
      <c r="AF105" s="840">
        <v>5000</v>
      </c>
      <c r="AG105" s="1007">
        <f t="shared" si="4"/>
        <v>5400</v>
      </c>
      <c r="AH105" s="951"/>
      <c r="AI105" s="842">
        <f t="shared" si="3"/>
        <v>0</v>
      </c>
    </row>
    <row r="106" spans="1:35" s="6" customFormat="1" ht="23.1" customHeight="1" x14ac:dyDescent="0.15">
      <c r="A106" s="28" t="s">
        <v>1136</v>
      </c>
      <c r="B106" s="28" t="s">
        <v>1136</v>
      </c>
      <c r="C106" s="28" t="s">
        <v>1136</v>
      </c>
      <c r="D106" s="28" t="s">
        <v>1136</v>
      </c>
      <c r="E106" s="28" t="s">
        <v>1136</v>
      </c>
      <c r="F106" s="28" t="s">
        <v>1136</v>
      </c>
      <c r="G106" s="28" t="s">
        <v>1136</v>
      </c>
      <c r="H106" s="28" t="s">
        <v>1136</v>
      </c>
      <c r="I106" s="28" t="s">
        <v>1136</v>
      </c>
      <c r="J106" s="28" t="s">
        <v>1136</v>
      </c>
      <c r="K106" s="28" t="s">
        <v>1136</v>
      </c>
      <c r="L106" s="28" t="s">
        <v>1136</v>
      </c>
      <c r="M106" s="28"/>
      <c r="N106" s="28" t="s">
        <v>1136</v>
      </c>
      <c r="O106" s="28" t="s">
        <v>1136</v>
      </c>
      <c r="P106" s="28" t="s">
        <v>1136</v>
      </c>
      <c r="Q106" s="28" t="s">
        <v>1136</v>
      </c>
      <c r="R106" s="28"/>
      <c r="S106" s="28" t="s">
        <v>1136</v>
      </c>
      <c r="T106" s="28"/>
      <c r="U106" s="781" t="s">
        <v>1093</v>
      </c>
      <c r="V106" s="782" t="s">
        <v>1050</v>
      </c>
      <c r="W106" s="966"/>
      <c r="X106" s="967"/>
      <c r="Y106" s="1008"/>
      <c r="Z106" s="1009"/>
      <c r="AA106" s="788" t="s">
        <v>309</v>
      </c>
      <c r="AB106" s="789" t="s">
        <v>294</v>
      </c>
      <c r="AC106" s="790" t="s">
        <v>1199</v>
      </c>
      <c r="AD106" s="791" t="s">
        <v>941</v>
      </c>
      <c r="AE106" s="792" t="s">
        <v>930</v>
      </c>
      <c r="AF106" s="793">
        <v>3600</v>
      </c>
      <c r="AG106" s="1010">
        <f t="shared" si="4"/>
        <v>3888.0000000000005</v>
      </c>
      <c r="AH106" s="950"/>
      <c r="AI106" s="848">
        <f t="shared" si="3"/>
        <v>0</v>
      </c>
    </row>
    <row r="107" spans="1:35" s="6" customFormat="1" ht="23.1" customHeight="1" x14ac:dyDescent="0.15">
      <c r="A107" s="28" t="s">
        <v>1136</v>
      </c>
      <c r="B107" s="28" t="s">
        <v>1136</v>
      </c>
      <c r="C107" s="28" t="s">
        <v>1136</v>
      </c>
      <c r="D107" s="28" t="s">
        <v>1136</v>
      </c>
      <c r="E107" s="28" t="s">
        <v>1136</v>
      </c>
      <c r="F107" s="28" t="s">
        <v>1136</v>
      </c>
      <c r="G107" s="28" t="s">
        <v>1136</v>
      </c>
      <c r="H107" s="28" t="s">
        <v>1136</v>
      </c>
      <c r="I107" s="28" t="s">
        <v>1136</v>
      </c>
      <c r="J107" s="28" t="s">
        <v>1136</v>
      </c>
      <c r="K107" s="28" t="s">
        <v>1136</v>
      </c>
      <c r="L107" s="28" t="s">
        <v>1136</v>
      </c>
      <c r="M107" s="28"/>
      <c r="N107" s="28" t="s">
        <v>1136</v>
      </c>
      <c r="O107" s="28" t="s">
        <v>1136</v>
      </c>
      <c r="P107" s="28" t="s">
        <v>1136</v>
      </c>
      <c r="Q107" s="28" t="s">
        <v>1136</v>
      </c>
      <c r="R107" s="28"/>
      <c r="S107" s="28" t="s">
        <v>1136</v>
      </c>
      <c r="T107" s="28"/>
      <c r="U107" s="783" t="s">
        <v>1093</v>
      </c>
      <c r="V107" s="784" t="s">
        <v>1050</v>
      </c>
      <c r="W107" s="956"/>
      <c r="X107" s="957"/>
      <c r="Y107" s="975"/>
      <c r="Z107" s="985"/>
      <c r="AA107" s="796" t="s">
        <v>309</v>
      </c>
      <c r="AB107" s="797" t="s">
        <v>294</v>
      </c>
      <c r="AC107" s="798" t="s">
        <v>1199</v>
      </c>
      <c r="AD107" s="799" t="s">
        <v>942</v>
      </c>
      <c r="AE107" s="800" t="s">
        <v>932</v>
      </c>
      <c r="AF107" s="801">
        <v>3600</v>
      </c>
      <c r="AG107" s="1006">
        <f t="shared" si="4"/>
        <v>3888.0000000000005</v>
      </c>
      <c r="AH107" s="824"/>
      <c r="AI107" s="830">
        <f t="shared" si="3"/>
        <v>0</v>
      </c>
    </row>
    <row r="108" spans="1:35" s="6" customFormat="1" ht="23.1" customHeight="1" x14ac:dyDescent="0.15">
      <c r="A108" s="28" t="s">
        <v>1136</v>
      </c>
      <c r="B108" s="28" t="s">
        <v>1136</v>
      </c>
      <c r="C108" s="28" t="s">
        <v>1136</v>
      </c>
      <c r="D108" s="28" t="s">
        <v>1136</v>
      </c>
      <c r="E108" s="28" t="s">
        <v>1136</v>
      </c>
      <c r="F108" s="28" t="s">
        <v>1136</v>
      </c>
      <c r="G108" s="28" t="s">
        <v>1136</v>
      </c>
      <c r="H108" s="28" t="s">
        <v>1136</v>
      </c>
      <c r="I108" s="28" t="s">
        <v>1136</v>
      </c>
      <c r="J108" s="28" t="s">
        <v>1136</v>
      </c>
      <c r="K108" s="28" t="s">
        <v>1136</v>
      </c>
      <c r="L108" s="28" t="s">
        <v>1136</v>
      </c>
      <c r="M108" s="28"/>
      <c r="N108" s="28" t="s">
        <v>1136</v>
      </c>
      <c r="O108" s="28" t="s">
        <v>1136</v>
      </c>
      <c r="P108" s="28" t="s">
        <v>1136</v>
      </c>
      <c r="Q108" s="28" t="s">
        <v>1136</v>
      </c>
      <c r="R108" s="28"/>
      <c r="S108" s="28" t="s">
        <v>1136</v>
      </c>
      <c r="T108" s="28"/>
      <c r="U108" s="785" t="s">
        <v>1093</v>
      </c>
      <c r="V108" s="786" t="s">
        <v>1050</v>
      </c>
      <c r="W108" s="970"/>
      <c r="X108" s="971"/>
      <c r="Y108" s="1011"/>
      <c r="Z108" s="1012"/>
      <c r="AA108" s="804" t="s">
        <v>309</v>
      </c>
      <c r="AB108" s="805" t="s">
        <v>294</v>
      </c>
      <c r="AC108" s="806" t="s">
        <v>1199</v>
      </c>
      <c r="AD108" s="807" t="s">
        <v>943</v>
      </c>
      <c r="AE108" s="808" t="s">
        <v>934</v>
      </c>
      <c r="AF108" s="809">
        <v>3600</v>
      </c>
      <c r="AG108" s="1013">
        <f t="shared" si="4"/>
        <v>3888.0000000000005</v>
      </c>
      <c r="AH108" s="951"/>
      <c r="AI108" s="855">
        <f t="shared" si="3"/>
        <v>0</v>
      </c>
    </row>
    <row r="109" spans="1:35" s="6" customFormat="1" ht="23.1" customHeight="1" x14ac:dyDescent="0.15">
      <c r="A109" s="28" t="s">
        <v>1136</v>
      </c>
      <c r="B109" s="28" t="s">
        <v>1136</v>
      </c>
      <c r="C109" s="28" t="s">
        <v>1136</v>
      </c>
      <c r="D109" s="28" t="s">
        <v>1136</v>
      </c>
      <c r="E109" s="28" t="s">
        <v>1136</v>
      </c>
      <c r="F109" s="28" t="s">
        <v>1136</v>
      </c>
      <c r="G109" s="28" t="s">
        <v>1136</v>
      </c>
      <c r="H109" s="28" t="s">
        <v>1136</v>
      </c>
      <c r="I109" s="28" t="s">
        <v>1136</v>
      </c>
      <c r="J109" s="28" t="s">
        <v>1136</v>
      </c>
      <c r="K109" s="28" t="s">
        <v>1136</v>
      </c>
      <c r="L109" s="28" t="s">
        <v>1136</v>
      </c>
      <c r="M109" s="28"/>
      <c r="N109" s="28" t="s">
        <v>1136</v>
      </c>
      <c r="O109" s="28" t="s">
        <v>1136</v>
      </c>
      <c r="P109" s="28" t="s">
        <v>1136</v>
      </c>
      <c r="Q109" s="28" t="s">
        <v>1136</v>
      </c>
      <c r="R109" s="28"/>
      <c r="S109" s="28" t="s">
        <v>1136</v>
      </c>
      <c r="T109" s="28"/>
      <c r="U109" s="952" t="s">
        <v>1093</v>
      </c>
      <c r="V109" s="857" t="s">
        <v>1050</v>
      </c>
      <c r="W109" s="953"/>
      <c r="X109" s="954"/>
      <c r="Y109" s="1003"/>
      <c r="Z109" s="1004"/>
      <c r="AA109" s="817" t="s">
        <v>309</v>
      </c>
      <c r="AB109" s="818" t="s">
        <v>294</v>
      </c>
      <c r="AC109" s="819" t="s">
        <v>1199</v>
      </c>
      <c r="AD109" s="820" t="s">
        <v>944</v>
      </c>
      <c r="AE109" s="821" t="s">
        <v>1039</v>
      </c>
      <c r="AF109" s="822">
        <v>4200</v>
      </c>
      <c r="AG109" s="1005">
        <f t="shared" si="4"/>
        <v>4536</v>
      </c>
      <c r="AH109" s="824"/>
      <c r="AI109" s="825">
        <f t="shared" si="3"/>
        <v>0</v>
      </c>
    </row>
    <row r="110" spans="1:35" s="6" customFormat="1" ht="23.1" customHeight="1" x14ac:dyDescent="0.15">
      <c r="A110" s="28" t="s">
        <v>1136</v>
      </c>
      <c r="B110" s="28" t="s">
        <v>1136</v>
      </c>
      <c r="C110" s="28" t="s">
        <v>1136</v>
      </c>
      <c r="D110" s="28" t="s">
        <v>1136</v>
      </c>
      <c r="E110" s="28" t="s">
        <v>1136</v>
      </c>
      <c r="F110" s="28" t="s">
        <v>1136</v>
      </c>
      <c r="G110" s="28" t="s">
        <v>1136</v>
      </c>
      <c r="H110" s="28" t="s">
        <v>1136</v>
      </c>
      <c r="I110" s="28" t="s">
        <v>1136</v>
      </c>
      <c r="J110" s="28" t="s">
        <v>1136</v>
      </c>
      <c r="K110" s="28" t="s">
        <v>1136</v>
      </c>
      <c r="L110" s="28" t="s">
        <v>1136</v>
      </c>
      <c r="M110" s="28"/>
      <c r="N110" s="28" t="s">
        <v>1136</v>
      </c>
      <c r="O110" s="28" t="s">
        <v>1136</v>
      </c>
      <c r="P110" s="28" t="s">
        <v>1136</v>
      </c>
      <c r="Q110" s="28" t="s">
        <v>1136</v>
      </c>
      <c r="R110" s="28"/>
      <c r="S110" s="28" t="s">
        <v>1136</v>
      </c>
      <c r="T110" s="28"/>
      <c r="U110" s="783" t="s">
        <v>1093</v>
      </c>
      <c r="V110" s="784" t="s">
        <v>1050</v>
      </c>
      <c r="W110" s="956"/>
      <c r="X110" s="957"/>
      <c r="Y110" s="975"/>
      <c r="Z110" s="985"/>
      <c r="AA110" s="796" t="s">
        <v>309</v>
      </c>
      <c r="AB110" s="797" t="s">
        <v>294</v>
      </c>
      <c r="AC110" s="798" t="s">
        <v>1199</v>
      </c>
      <c r="AD110" s="799" t="s">
        <v>945</v>
      </c>
      <c r="AE110" s="800" t="s">
        <v>1039</v>
      </c>
      <c r="AF110" s="801">
        <v>4200</v>
      </c>
      <c r="AG110" s="1006">
        <f t="shared" si="4"/>
        <v>4536</v>
      </c>
      <c r="AH110" s="824"/>
      <c r="AI110" s="830">
        <f t="shared" si="3"/>
        <v>0</v>
      </c>
    </row>
    <row r="111" spans="1:35" s="6" customFormat="1" ht="23.1" customHeight="1" x14ac:dyDescent="0.15">
      <c r="A111" s="28" t="s">
        <v>1136</v>
      </c>
      <c r="B111" s="28" t="s">
        <v>1136</v>
      </c>
      <c r="C111" s="28" t="s">
        <v>1136</v>
      </c>
      <c r="D111" s="28" t="s">
        <v>1136</v>
      </c>
      <c r="E111" s="28" t="s">
        <v>1136</v>
      </c>
      <c r="F111" s="28" t="s">
        <v>1136</v>
      </c>
      <c r="G111" s="28" t="s">
        <v>1136</v>
      </c>
      <c r="H111" s="28" t="s">
        <v>1136</v>
      </c>
      <c r="I111" s="28" t="s">
        <v>1136</v>
      </c>
      <c r="J111" s="28" t="s">
        <v>1136</v>
      </c>
      <c r="K111" s="28" t="s">
        <v>1136</v>
      </c>
      <c r="L111" s="28" t="s">
        <v>1136</v>
      </c>
      <c r="M111" s="28"/>
      <c r="N111" s="28" t="s">
        <v>1136</v>
      </c>
      <c r="O111" s="28" t="s">
        <v>1136</v>
      </c>
      <c r="P111" s="28" t="s">
        <v>1136</v>
      </c>
      <c r="Q111" s="28" t="s">
        <v>1136</v>
      </c>
      <c r="R111" s="28"/>
      <c r="S111" s="28" t="s">
        <v>1136</v>
      </c>
      <c r="T111" s="28"/>
      <c r="U111" s="783" t="s">
        <v>1093</v>
      </c>
      <c r="V111" s="784" t="s">
        <v>1050</v>
      </c>
      <c r="W111" s="956"/>
      <c r="X111" s="957"/>
      <c r="Y111" s="975"/>
      <c r="Z111" s="985"/>
      <c r="AA111" s="796" t="s">
        <v>309</v>
      </c>
      <c r="AB111" s="797" t="s">
        <v>294</v>
      </c>
      <c r="AC111" s="798" t="s">
        <v>1199</v>
      </c>
      <c r="AD111" s="799" t="s">
        <v>946</v>
      </c>
      <c r="AE111" s="800" t="s">
        <v>1039</v>
      </c>
      <c r="AF111" s="801">
        <v>4200</v>
      </c>
      <c r="AG111" s="1006">
        <f t="shared" si="4"/>
        <v>4536</v>
      </c>
      <c r="AH111" s="824"/>
      <c r="AI111" s="830">
        <f t="shared" si="3"/>
        <v>0</v>
      </c>
    </row>
    <row r="112" spans="1:35" s="6" customFormat="1" ht="23.1" customHeight="1" x14ac:dyDescent="0.15">
      <c r="A112" s="28" t="s">
        <v>1136</v>
      </c>
      <c r="B112" s="28" t="s">
        <v>1136</v>
      </c>
      <c r="C112" s="28" t="s">
        <v>1136</v>
      </c>
      <c r="D112" s="28" t="s">
        <v>1136</v>
      </c>
      <c r="E112" s="28" t="s">
        <v>1136</v>
      </c>
      <c r="F112" s="28" t="s">
        <v>1136</v>
      </c>
      <c r="G112" s="28" t="s">
        <v>1136</v>
      </c>
      <c r="H112" s="28" t="s">
        <v>1136</v>
      </c>
      <c r="I112" s="28" t="s">
        <v>1136</v>
      </c>
      <c r="J112" s="28" t="s">
        <v>1136</v>
      </c>
      <c r="K112" s="28" t="s">
        <v>1136</v>
      </c>
      <c r="L112" s="28" t="s">
        <v>1136</v>
      </c>
      <c r="M112" s="28"/>
      <c r="N112" s="28" t="s">
        <v>1136</v>
      </c>
      <c r="O112" s="28" t="s">
        <v>1136</v>
      </c>
      <c r="P112" s="28" t="s">
        <v>1136</v>
      </c>
      <c r="Q112" s="28" t="s">
        <v>1136</v>
      </c>
      <c r="R112" s="28"/>
      <c r="S112" s="28" t="s">
        <v>1136</v>
      </c>
      <c r="T112" s="28"/>
      <c r="U112" s="783" t="s">
        <v>1093</v>
      </c>
      <c r="V112" s="784" t="s">
        <v>1050</v>
      </c>
      <c r="W112" s="956"/>
      <c r="X112" s="957"/>
      <c r="Y112" s="975"/>
      <c r="Z112" s="985"/>
      <c r="AA112" s="796" t="s">
        <v>309</v>
      </c>
      <c r="AB112" s="797" t="s">
        <v>294</v>
      </c>
      <c r="AC112" s="798" t="s">
        <v>1199</v>
      </c>
      <c r="AD112" s="799" t="s">
        <v>1458</v>
      </c>
      <c r="AE112" s="800" t="s">
        <v>1039</v>
      </c>
      <c r="AF112" s="801">
        <v>4200</v>
      </c>
      <c r="AG112" s="1006">
        <f t="shared" si="4"/>
        <v>4536</v>
      </c>
      <c r="AH112" s="824"/>
      <c r="AI112" s="830">
        <f t="shared" si="3"/>
        <v>0</v>
      </c>
    </row>
    <row r="113" spans="1:35" s="6" customFormat="1" ht="23.1" customHeight="1" x14ac:dyDescent="0.15">
      <c r="A113" s="28" t="s">
        <v>1136</v>
      </c>
      <c r="B113" s="28" t="s">
        <v>1136</v>
      </c>
      <c r="C113" s="28" t="s">
        <v>1136</v>
      </c>
      <c r="D113" s="28" t="s">
        <v>1136</v>
      </c>
      <c r="E113" s="28" t="s">
        <v>1136</v>
      </c>
      <c r="F113" s="28" t="s">
        <v>1136</v>
      </c>
      <c r="G113" s="28" t="s">
        <v>1136</v>
      </c>
      <c r="H113" s="28" t="s">
        <v>1136</v>
      </c>
      <c r="I113" s="28" t="s">
        <v>1136</v>
      </c>
      <c r="J113" s="28" t="s">
        <v>1136</v>
      </c>
      <c r="K113" s="28" t="s">
        <v>1136</v>
      </c>
      <c r="L113" s="28" t="s">
        <v>1136</v>
      </c>
      <c r="M113" s="28"/>
      <c r="N113" s="28" t="s">
        <v>1136</v>
      </c>
      <c r="O113" s="28" t="s">
        <v>1136</v>
      </c>
      <c r="P113" s="28" t="s">
        <v>1136</v>
      </c>
      <c r="Q113" s="28" t="s">
        <v>1136</v>
      </c>
      <c r="R113" s="28"/>
      <c r="S113" s="28" t="s">
        <v>1136</v>
      </c>
      <c r="T113" s="28"/>
      <c r="U113" s="960" t="s">
        <v>1093</v>
      </c>
      <c r="V113" s="832" t="s">
        <v>1050</v>
      </c>
      <c r="W113" s="961"/>
      <c r="X113" s="962"/>
      <c r="Y113" s="986"/>
      <c r="Z113" s="987"/>
      <c r="AA113" s="835" t="s">
        <v>309</v>
      </c>
      <c r="AB113" s="836" t="s">
        <v>294</v>
      </c>
      <c r="AC113" s="837" t="s">
        <v>1199</v>
      </c>
      <c r="AD113" s="838" t="s">
        <v>947</v>
      </c>
      <c r="AE113" s="839" t="s">
        <v>1039</v>
      </c>
      <c r="AF113" s="840">
        <v>4200</v>
      </c>
      <c r="AG113" s="1007">
        <f t="shared" si="4"/>
        <v>4536</v>
      </c>
      <c r="AH113" s="949"/>
      <c r="AI113" s="842">
        <f t="shared" si="3"/>
        <v>0</v>
      </c>
    </row>
    <row r="114" spans="1:35" s="6" customFormat="1" ht="23.1" customHeight="1" x14ac:dyDescent="0.15">
      <c r="A114" s="28" t="s">
        <v>1136</v>
      </c>
      <c r="B114" s="28" t="s">
        <v>1136</v>
      </c>
      <c r="C114" s="28" t="s">
        <v>1136</v>
      </c>
      <c r="D114" s="28" t="s">
        <v>1136</v>
      </c>
      <c r="E114" s="28" t="s">
        <v>1136</v>
      </c>
      <c r="F114" s="28" t="s">
        <v>1136</v>
      </c>
      <c r="G114" s="28" t="s">
        <v>1136</v>
      </c>
      <c r="H114" s="28" t="s">
        <v>1136</v>
      </c>
      <c r="I114" s="28" t="s">
        <v>1136</v>
      </c>
      <c r="J114" s="28" t="s">
        <v>1136</v>
      </c>
      <c r="K114" s="28" t="s">
        <v>1136</v>
      </c>
      <c r="L114" s="28" t="s">
        <v>1136</v>
      </c>
      <c r="M114" s="28"/>
      <c r="N114" s="28" t="s">
        <v>1136</v>
      </c>
      <c r="O114" s="28" t="s">
        <v>1136</v>
      </c>
      <c r="P114" s="28" t="s">
        <v>1136</v>
      </c>
      <c r="Q114" s="28" t="s">
        <v>1136</v>
      </c>
      <c r="R114" s="28"/>
      <c r="S114" s="28" t="s">
        <v>1136</v>
      </c>
      <c r="T114" s="28"/>
      <c r="U114" s="781" t="s">
        <v>1093</v>
      </c>
      <c r="V114" s="782" t="s">
        <v>400</v>
      </c>
      <c r="W114" s="966" t="s">
        <v>301</v>
      </c>
      <c r="X114" s="967" t="s">
        <v>301</v>
      </c>
      <c r="Y114" s="1008" t="s">
        <v>301</v>
      </c>
      <c r="Z114" s="1009" t="s">
        <v>303</v>
      </c>
      <c r="AA114" s="862" t="s">
        <v>309</v>
      </c>
      <c r="AB114" s="863" t="s">
        <v>1216</v>
      </c>
      <c r="AC114" s="790" t="s">
        <v>1423</v>
      </c>
      <c r="AD114" s="864" t="s">
        <v>401</v>
      </c>
      <c r="AE114" s="865" t="s">
        <v>289</v>
      </c>
      <c r="AF114" s="866">
        <v>72000</v>
      </c>
      <c r="AG114" s="969">
        <f t="shared" si="4"/>
        <v>77760</v>
      </c>
      <c r="AH114" s="950"/>
      <c r="AI114" s="868">
        <f t="shared" si="3"/>
        <v>0</v>
      </c>
    </row>
    <row r="115" spans="1:35" s="6" customFormat="1" ht="23.1" customHeight="1" x14ac:dyDescent="0.15">
      <c r="A115" s="28" t="s">
        <v>1136</v>
      </c>
      <c r="B115" s="28" t="s">
        <v>1136</v>
      </c>
      <c r="C115" s="28" t="s">
        <v>1136</v>
      </c>
      <c r="D115" s="28" t="s">
        <v>1136</v>
      </c>
      <c r="E115" s="28" t="s">
        <v>1136</v>
      </c>
      <c r="F115" s="28" t="s">
        <v>1136</v>
      </c>
      <c r="G115" s="28" t="s">
        <v>1136</v>
      </c>
      <c r="H115" s="28" t="s">
        <v>1136</v>
      </c>
      <c r="I115" s="28" t="s">
        <v>1136</v>
      </c>
      <c r="J115" s="28" t="s">
        <v>1136</v>
      </c>
      <c r="K115" s="28" t="s">
        <v>1136</v>
      </c>
      <c r="L115" s="28" t="s">
        <v>1136</v>
      </c>
      <c r="M115" s="28"/>
      <c r="N115" s="28" t="s">
        <v>1136</v>
      </c>
      <c r="O115" s="28" t="s">
        <v>1136</v>
      </c>
      <c r="P115" s="28" t="s">
        <v>1136</v>
      </c>
      <c r="Q115" s="28" t="s">
        <v>1136</v>
      </c>
      <c r="R115" s="28"/>
      <c r="S115" s="28" t="s">
        <v>1136</v>
      </c>
      <c r="T115" s="28"/>
      <c r="U115" s="783" t="s">
        <v>1093</v>
      </c>
      <c r="V115" s="784" t="s">
        <v>402</v>
      </c>
      <c r="W115" s="956" t="s">
        <v>301</v>
      </c>
      <c r="X115" s="957" t="s">
        <v>301</v>
      </c>
      <c r="Y115" s="975" t="s">
        <v>301</v>
      </c>
      <c r="Z115" s="985" t="s">
        <v>303</v>
      </c>
      <c r="AA115" s="869" t="s">
        <v>309</v>
      </c>
      <c r="AB115" s="870" t="s">
        <v>1216</v>
      </c>
      <c r="AC115" s="798" t="s">
        <v>1423</v>
      </c>
      <c r="AD115" s="871" t="s">
        <v>403</v>
      </c>
      <c r="AE115" s="872" t="s">
        <v>932</v>
      </c>
      <c r="AF115" s="873">
        <v>72000</v>
      </c>
      <c r="AG115" s="959">
        <f t="shared" si="4"/>
        <v>77760</v>
      </c>
      <c r="AH115" s="824"/>
      <c r="AI115" s="875">
        <f t="shared" si="3"/>
        <v>0</v>
      </c>
    </row>
    <row r="116" spans="1:35" s="6" customFormat="1" ht="23.1" customHeight="1" x14ac:dyDescent="0.15">
      <c r="A116" s="28" t="s">
        <v>1136</v>
      </c>
      <c r="B116" s="28" t="s">
        <v>1136</v>
      </c>
      <c r="C116" s="28" t="s">
        <v>1136</v>
      </c>
      <c r="D116" s="28" t="s">
        <v>1136</v>
      </c>
      <c r="E116" s="28" t="s">
        <v>1136</v>
      </c>
      <c r="F116" s="28" t="s">
        <v>1136</v>
      </c>
      <c r="G116" s="28" t="s">
        <v>1136</v>
      </c>
      <c r="H116" s="28" t="s">
        <v>1136</v>
      </c>
      <c r="I116" s="28" t="s">
        <v>1136</v>
      </c>
      <c r="J116" s="28" t="s">
        <v>1136</v>
      </c>
      <c r="K116" s="28" t="s">
        <v>1136</v>
      </c>
      <c r="L116" s="28" t="s">
        <v>1136</v>
      </c>
      <c r="M116" s="28"/>
      <c r="N116" s="28" t="s">
        <v>1136</v>
      </c>
      <c r="O116" s="28" t="s">
        <v>1136</v>
      </c>
      <c r="P116" s="28" t="s">
        <v>1136</v>
      </c>
      <c r="Q116" s="28" t="s">
        <v>1136</v>
      </c>
      <c r="R116" s="28"/>
      <c r="S116" s="28" t="s">
        <v>1136</v>
      </c>
      <c r="T116" s="28"/>
      <c r="U116" s="785" t="s">
        <v>1093</v>
      </c>
      <c r="V116" s="786" t="s">
        <v>404</v>
      </c>
      <c r="W116" s="970" t="s">
        <v>301</v>
      </c>
      <c r="X116" s="971" t="s">
        <v>301</v>
      </c>
      <c r="Y116" s="1011" t="s">
        <v>301</v>
      </c>
      <c r="Z116" s="1012" t="s">
        <v>303</v>
      </c>
      <c r="AA116" s="876" t="s">
        <v>309</v>
      </c>
      <c r="AB116" s="877" t="s">
        <v>1216</v>
      </c>
      <c r="AC116" s="806" t="s">
        <v>1423</v>
      </c>
      <c r="AD116" s="878" t="s">
        <v>405</v>
      </c>
      <c r="AE116" s="879" t="s">
        <v>934</v>
      </c>
      <c r="AF116" s="880">
        <v>72000</v>
      </c>
      <c r="AG116" s="973">
        <f t="shared" si="4"/>
        <v>77760</v>
      </c>
      <c r="AH116" s="951"/>
      <c r="AI116" s="882">
        <f t="shared" si="3"/>
        <v>0</v>
      </c>
    </row>
    <row r="117" spans="1:35" s="6" customFormat="1" ht="23.1" customHeight="1" x14ac:dyDescent="0.15">
      <c r="A117" s="28" t="s">
        <v>1136</v>
      </c>
      <c r="B117" s="28" t="s">
        <v>1136</v>
      </c>
      <c r="C117" s="28" t="s">
        <v>1136</v>
      </c>
      <c r="D117" s="28" t="s">
        <v>1136</v>
      </c>
      <c r="E117" s="28" t="s">
        <v>1136</v>
      </c>
      <c r="F117" s="28" t="s">
        <v>1136</v>
      </c>
      <c r="G117" s="28" t="s">
        <v>1136</v>
      </c>
      <c r="H117" s="28" t="s">
        <v>1136</v>
      </c>
      <c r="I117" s="28" t="s">
        <v>1136</v>
      </c>
      <c r="J117" s="28" t="s">
        <v>1136</v>
      </c>
      <c r="K117" s="28" t="s">
        <v>1136</v>
      </c>
      <c r="L117" s="28" t="s">
        <v>1136</v>
      </c>
      <c r="M117" s="28"/>
      <c r="N117" s="28" t="s">
        <v>1136</v>
      </c>
      <c r="O117" s="28" t="s">
        <v>1136</v>
      </c>
      <c r="P117" s="28" t="s">
        <v>1136</v>
      </c>
      <c r="Q117" s="28" t="s">
        <v>1136</v>
      </c>
      <c r="R117" s="28"/>
      <c r="S117" s="28" t="s">
        <v>1136</v>
      </c>
      <c r="T117" s="28"/>
      <c r="U117" s="952" t="s">
        <v>1093</v>
      </c>
      <c r="V117" s="857" t="s">
        <v>404</v>
      </c>
      <c r="W117" s="953" t="s">
        <v>301</v>
      </c>
      <c r="X117" s="954" t="s">
        <v>301</v>
      </c>
      <c r="Y117" s="1003" t="s">
        <v>301</v>
      </c>
      <c r="Z117" s="1004" t="s">
        <v>303</v>
      </c>
      <c r="AA117" s="883" t="s">
        <v>309</v>
      </c>
      <c r="AB117" s="884" t="s">
        <v>1216</v>
      </c>
      <c r="AC117" s="819" t="s">
        <v>1423</v>
      </c>
      <c r="AD117" s="885" t="s">
        <v>1362</v>
      </c>
      <c r="AE117" s="886" t="s">
        <v>289</v>
      </c>
      <c r="AF117" s="887">
        <v>23000</v>
      </c>
      <c r="AG117" s="955">
        <f t="shared" si="4"/>
        <v>24840</v>
      </c>
      <c r="AH117" s="824"/>
      <c r="AI117" s="889">
        <f t="shared" si="3"/>
        <v>0</v>
      </c>
    </row>
    <row r="118" spans="1:35" s="6" customFormat="1" ht="23.1" customHeight="1" x14ac:dyDescent="0.15">
      <c r="A118" s="28" t="s">
        <v>1136</v>
      </c>
      <c r="B118" s="28" t="s">
        <v>1136</v>
      </c>
      <c r="C118" s="28" t="s">
        <v>1136</v>
      </c>
      <c r="D118" s="28" t="s">
        <v>1136</v>
      </c>
      <c r="E118" s="28" t="s">
        <v>1136</v>
      </c>
      <c r="F118" s="28" t="s">
        <v>1136</v>
      </c>
      <c r="G118" s="28" t="s">
        <v>1136</v>
      </c>
      <c r="H118" s="28" t="s">
        <v>1136</v>
      </c>
      <c r="I118" s="28" t="s">
        <v>1136</v>
      </c>
      <c r="J118" s="28" t="s">
        <v>1136</v>
      </c>
      <c r="K118" s="28" t="s">
        <v>1136</v>
      </c>
      <c r="L118" s="28" t="s">
        <v>1136</v>
      </c>
      <c r="M118" s="28"/>
      <c r="N118" s="28" t="s">
        <v>1136</v>
      </c>
      <c r="O118" s="28" t="s">
        <v>1136</v>
      </c>
      <c r="P118" s="28" t="s">
        <v>1136</v>
      </c>
      <c r="Q118" s="28" t="s">
        <v>1136</v>
      </c>
      <c r="R118" s="28"/>
      <c r="S118" s="28" t="s">
        <v>1136</v>
      </c>
      <c r="T118" s="28"/>
      <c r="U118" s="783" t="s">
        <v>1093</v>
      </c>
      <c r="V118" s="784" t="s">
        <v>404</v>
      </c>
      <c r="W118" s="956" t="s">
        <v>301</v>
      </c>
      <c r="X118" s="957" t="s">
        <v>301</v>
      </c>
      <c r="Y118" s="975" t="s">
        <v>301</v>
      </c>
      <c r="Z118" s="985" t="s">
        <v>303</v>
      </c>
      <c r="AA118" s="869" t="s">
        <v>309</v>
      </c>
      <c r="AB118" s="870" t="s">
        <v>1216</v>
      </c>
      <c r="AC118" s="798" t="s">
        <v>1423</v>
      </c>
      <c r="AD118" s="885" t="s">
        <v>1363</v>
      </c>
      <c r="AE118" s="872" t="s">
        <v>932</v>
      </c>
      <c r="AF118" s="873">
        <v>23000</v>
      </c>
      <c r="AG118" s="959">
        <f t="shared" si="4"/>
        <v>24840</v>
      </c>
      <c r="AH118" s="824"/>
      <c r="AI118" s="875">
        <f t="shared" si="3"/>
        <v>0</v>
      </c>
    </row>
    <row r="119" spans="1:35" s="6" customFormat="1" ht="23.1" customHeight="1" x14ac:dyDescent="0.15">
      <c r="A119" s="28" t="s">
        <v>1136</v>
      </c>
      <c r="B119" s="28" t="s">
        <v>1136</v>
      </c>
      <c r="C119" s="28" t="s">
        <v>1136</v>
      </c>
      <c r="D119" s="28" t="s">
        <v>1136</v>
      </c>
      <c r="E119" s="28" t="s">
        <v>1136</v>
      </c>
      <c r="F119" s="28" t="s">
        <v>1136</v>
      </c>
      <c r="G119" s="28" t="s">
        <v>1136</v>
      </c>
      <c r="H119" s="28" t="s">
        <v>1136</v>
      </c>
      <c r="I119" s="28" t="s">
        <v>1136</v>
      </c>
      <c r="J119" s="28" t="s">
        <v>1136</v>
      </c>
      <c r="K119" s="28" t="s">
        <v>1136</v>
      </c>
      <c r="L119" s="28" t="s">
        <v>1136</v>
      </c>
      <c r="M119" s="28"/>
      <c r="N119" s="28" t="s">
        <v>1136</v>
      </c>
      <c r="O119" s="28" t="s">
        <v>1136</v>
      </c>
      <c r="P119" s="28" t="s">
        <v>1136</v>
      </c>
      <c r="Q119" s="28" t="s">
        <v>1136</v>
      </c>
      <c r="R119" s="28"/>
      <c r="S119" s="28" t="s">
        <v>1136</v>
      </c>
      <c r="T119" s="28"/>
      <c r="U119" s="960" t="s">
        <v>1093</v>
      </c>
      <c r="V119" s="832" t="s">
        <v>404</v>
      </c>
      <c r="W119" s="961" t="s">
        <v>301</v>
      </c>
      <c r="X119" s="962" t="s">
        <v>301</v>
      </c>
      <c r="Y119" s="986" t="s">
        <v>301</v>
      </c>
      <c r="Z119" s="987" t="s">
        <v>303</v>
      </c>
      <c r="AA119" s="890" t="s">
        <v>309</v>
      </c>
      <c r="AB119" s="891" t="s">
        <v>1216</v>
      </c>
      <c r="AC119" s="837" t="s">
        <v>1423</v>
      </c>
      <c r="AD119" s="1014" t="s">
        <v>1364</v>
      </c>
      <c r="AE119" s="893" t="s">
        <v>934</v>
      </c>
      <c r="AF119" s="894">
        <v>23000</v>
      </c>
      <c r="AG119" s="965">
        <f t="shared" si="4"/>
        <v>24840</v>
      </c>
      <c r="AH119" s="949"/>
      <c r="AI119" s="896">
        <f t="shared" si="3"/>
        <v>0</v>
      </c>
    </row>
    <row r="120" spans="1:35" s="6" customFormat="1" ht="23.1" customHeight="1" x14ac:dyDescent="0.15">
      <c r="A120" s="28" t="s">
        <v>1136</v>
      </c>
      <c r="B120" s="28" t="s">
        <v>1136</v>
      </c>
      <c r="C120" s="28" t="s">
        <v>1136</v>
      </c>
      <c r="D120" s="28" t="s">
        <v>1136</v>
      </c>
      <c r="E120" s="28" t="s">
        <v>1136</v>
      </c>
      <c r="F120" s="28" t="s">
        <v>1136</v>
      </c>
      <c r="G120" s="28" t="s">
        <v>1136</v>
      </c>
      <c r="H120" s="28" t="s">
        <v>1136</v>
      </c>
      <c r="I120" s="28" t="s">
        <v>1136</v>
      </c>
      <c r="J120" s="28" t="s">
        <v>1136</v>
      </c>
      <c r="K120" s="28" t="s">
        <v>1136</v>
      </c>
      <c r="L120" s="28" t="s">
        <v>1136</v>
      </c>
      <c r="M120" s="28"/>
      <c r="N120" s="28" t="s">
        <v>1136</v>
      </c>
      <c r="O120" s="28" t="s">
        <v>1136</v>
      </c>
      <c r="P120" s="28" t="s">
        <v>1136</v>
      </c>
      <c r="Q120" s="28" t="s">
        <v>1136</v>
      </c>
      <c r="R120" s="28"/>
      <c r="S120" s="28" t="s">
        <v>1136</v>
      </c>
      <c r="T120" s="28"/>
      <c r="U120" s="781" t="s">
        <v>1093</v>
      </c>
      <c r="V120" s="782" t="s">
        <v>406</v>
      </c>
      <c r="W120" s="966" t="s">
        <v>301</v>
      </c>
      <c r="X120" s="967" t="s">
        <v>301</v>
      </c>
      <c r="Y120" s="1008"/>
      <c r="Z120" s="1009" t="s">
        <v>303</v>
      </c>
      <c r="AA120" s="862" t="s">
        <v>309</v>
      </c>
      <c r="AB120" s="863" t="s">
        <v>1424</v>
      </c>
      <c r="AC120" s="790" t="s">
        <v>1120</v>
      </c>
      <c r="AD120" s="864" t="s">
        <v>1365</v>
      </c>
      <c r="AE120" s="865" t="s">
        <v>289</v>
      </c>
      <c r="AF120" s="866">
        <v>20000</v>
      </c>
      <c r="AG120" s="969">
        <f t="shared" si="4"/>
        <v>21600</v>
      </c>
      <c r="AH120" s="950"/>
      <c r="AI120" s="868">
        <f t="shared" si="3"/>
        <v>0</v>
      </c>
    </row>
    <row r="121" spans="1:35" s="6" customFormat="1" ht="23.1" customHeight="1" x14ac:dyDescent="0.15">
      <c r="A121" s="28" t="s">
        <v>1136</v>
      </c>
      <c r="B121" s="28" t="s">
        <v>1136</v>
      </c>
      <c r="C121" s="28" t="s">
        <v>1136</v>
      </c>
      <c r="D121" s="28" t="s">
        <v>1136</v>
      </c>
      <c r="E121" s="28" t="s">
        <v>1136</v>
      </c>
      <c r="F121" s="28" t="s">
        <v>1136</v>
      </c>
      <c r="G121" s="28" t="s">
        <v>1136</v>
      </c>
      <c r="H121" s="28" t="s">
        <v>1136</v>
      </c>
      <c r="I121" s="28" t="s">
        <v>1136</v>
      </c>
      <c r="J121" s="28" t="s">
        <v>1136</v>
      </c>
      <c r="K121" s="28" t="s">
        <v>1136</v>
      </c>
      <c r="L121" s="28" t="s">
        <v>1136</v>
      </c>
      <c r="M121" s="28"/>
      <c r="N121" s="28" t="s">
        <v>1136</v>
      </c>
      <c r="O121" s="28" t="s">
        <v>1136</v>
      </c>
      <c r="P121" s="28" t="s">
        <v>1136</v>
      </c>
      <c r="Q121" s="28" t="s">
        <v>1136</v>
      </c>
      <c r="R121" s="28"/>
      <c r="S121" s="28" t="s">
        <v>1136</v>
      </c>
      <c r="T121" s="28"/>
      <c r="U121" s="783" t="s">
        <v>1093</v>
      </c>
      <c r="V121" s="784" t="s">
        <v>406</v>
      </c>
      <c r="W121" s="956" t="s">
        <v>301</v>
      </c>
      <c r="X121" s="957" t="s">
        <v>301</v>
      </c>
      <c r="Y121" s="975"/>
      <c r="Z121" s="985" t="s">
        <v>303</v>
      </c>
      <c r="AA121" s="869" t="s">
        <v>309</v>
      </c>
      <c r="AB121" s="870" t="s">
        <v>1424</v>
      </c>
      <c r="AC121" s="798" t="s">
        <v>1120</v>
      </c>
      <c r="AD121" s="871" t="s">
        <v>1366</v>
      </c>
      <c r="AE121" s="872" t="s">
        <v>932</v>
      </c>
      <c r="AF121" s="873">
        <v>20000</v>
      </c>
      <c r="AG121" s="959">
        <f t="shared" si="4"/>
        <v>21600</v>
      </c>
      <c r="AH121" s="824"/>
      <c r="AI121" s="875">
        <f t="shared" si="3"/>
        <v>0</v>
      </c>
    </row>
    <row r="122" spans="1:35" s="6" customFormat="1" ht="23.1" customHeight="1" x14ac:dyDescent="0.15">
      <c r="A122" s="28" t="s">
        <v>1136</v>
      </c>
      <c r="B122" s="28" t="s">
        <v>1136</v>
      </c>
      <c r="C122" s="28" t="s">
        <v>1136</v>
      </c>
      <c r="D122" s="28" t="s">
        <v>1136</v>
      </c>
      <c r="E122" s="28" t="s">
        <v>1136</v>
      </c>
      <c r="F122" s="28" t="s">
        <v>1136</v>
      </c>
      <c r="G122" s="28" t="s">
        <v>1136</v>
      </c>
      <c r="H122" s="28" t="s">
        <v>1136</v>
      </c>
      <c r="I122" s="28" t="s">
        <v>1136</v>
      </c>
      <c r="J122" s="28" t="s">
        <v>1136</v>
      </c>
      <c r="K122" s="28" t="s">
        <v>1136</v>
      </c>
      <c r="L122" s="28" t="s">
        <v>1136</v>
      </c>
      <c r="M122" s="28"/>
      <c r="N122" s="28" t="s">
        <v>1136</v>
      </c>
      <c r="O122" s="28" t="s">
        <v>1136</v>
      </c>
      <c r="P122" s="28" t="s">
        <v>1136</v>
      </c>
      <c r="Q122" s="28" t="s">
        <v>1136</v>
      </c>
      <c r="R122" s="28"/>
      <c r="S122" s="28" t="s">
        <v>1136</v>
      </c>
      <c r="T122" s="28"/>
      <c r="U122" s="785" t="s">
        <v>1093</v>
      </c>
      <c r="V122" s="786" t="s">
        <v>406</v>
      </c>
      <c r="W122" s="970" t="s">
        <v>301</v>
      </c>
      <c r="X122" s="971" t="s">
        <v>301</v>
      </c>
      <c r="Y122" s="1011"/>
      <c r="Z122" s="1012" t="s">
        <v>303</v>
      </c>
      <c r="AA122" s="876" t="s">
        <v>309</v>
      </c>
      <c r="AB122" s="877" t="s">
        <v>1424</v>
      </c>
      <c r="AC122" s="806" t="s">
        <v>1120</v>
      </c>
      <c r="AD122" s="878" t="s">
        <v>1367</v>
      </c>
      <c r="AE122" s="879" t="s">
        <v>934</v>
      </c>
      <c r="AF122" s="880">
        <v>20000</v>
      </c>
      <c r="AG122" s="973">
        <f t="shared" si="4"/>
        <v>21600</v>
      </c>
      <c r="AH122" s="951"/>
      <c r="AI122" s="882">
        <f t="shared" si="3"/>
        <v>0</v>
      </c>
    </row>
    <row r="123" spans="1:35" s="6" customFormat="1" ht="23.1" customHeight="1" x14ac:dyDescent="0.15">
      <c r="A123" s="28" t="s">
        <v>1136</v>
      </c>
      <c r="B123" s="28" t="s">
        <v>1136</v>
      </c>
      <c r="C123" s="28" t="s">
        <v>1136</v>
      </c>
      <c r="D123" s="28" t="s">
        <v>1136</v>
      </c>
      <c r="E123" s="28" t="s">
        <v>1136</v>
      </c>
      <c r="F123" s="28" t="s">
        <v>1136</v>
      </c>
      <c r="G123" s="28" t="s">
        <v>1136</v>
      </c>
      <c r="H123" s="28" t="s">
        <v>1136</v>
      </c>
      <c r="I123" s="28" t="s">
        <v>1136</v>
      </c>
      <c r="J123" s="28" t="s">
        <v>1136</v>
      </c>
      <c r="K123" s="28" t="s">
        <v>1136</v>
      </c>
      <c r="L123" s="28" t="s">
        <v>1136</v>
      </c>
      <c r="M123" s="28"/>
      <c r="N123" s="28" t="s">
        <v>1136</v>
      </c>
      <c r="O123" s="28" t="s">
        <v>1136</v>
      </c>
      <c r="P123" s="28" t="s">
        <v>1136</v>
      </c>
      <c r="Q123" s="28" t="s">
        <v>1136</v>
      </c>
      <c r="R123" s="28"/>
      <c r="S123" s="28" t="s">
        <v>1136</v>
      </c>
      <c r="T123" s="28"/>
      <c r="U123" s="781" t="s">
        <v>1093</v>
      </c>
      <c r="V123" s="782" t="s">
        <v>406</v>
      </c>
      <c r="W123" s="966" t="s">
        <v>301</v>
      </c>
      <c r="X123" s="967" t="s">
        <v>301</v>
      </c>
      <c r="Y123" s="1008"/>
      <c r="Z123" s="1009" t="s">
        <v>303</v>
      </c>
      <c r="AA123" s="862" t="s">
        <v>309</v>
      </c>
      <c r="AB123" s="863" t="s">
        <v>3</v>
      </c>
      <c r="AC123" s="790" t="s">
        <v>1120</v>
      </c>
      <c r="AD123" s="864" t="s">
        <v>1368</v>
      </c>
      <c r="AE123" s="865" t="s">
        <v>289</v>
      </c>
      <c r="AF123" s="866">
        <v>20000</v>
      </c>
      <c r="AG123" s="969">
        <f t="shared" si="4"/>
        <v>21600</v>
      </c>
      <c r="AH123" s="824"/>
      <c r="AI123" s="868">
        <f t="shared" si="3"/>
        <v>0</v>
      </c>
    </row>
    <row r="124" spans="1:35" s="6" customFormat="1" ht="23.1" customHeight="1" x14ac:dyDescent="0.15">
      <c r="A124" s="28" t="s">
        <v>1136</v>
      </c>
      <c r="B124" s="28" t="s">
        <v>1136</v>
      </c>
      <c r="C124" s="28" t="s">
        <v>1136</v>
      </c>
      <c r="D124" s="28" t="s">
        <v>1136</v>
      </c>
      <c r="E124" s="28" t="s">
        <v>1136</v>
      </c>
      <c r="F124" s="28" t="s">
        <v>1136</v>
      </c>
      <c r="G124" s="28" t="s">
        <v>1136</v>
      </c>
      <c r="H124" s="28" t="s">
        <v>1136</v>
      </c>
      <c r="I124" s="28" t="s">
        <v>1136</v>
      </c>
      <c r="J124" s="28" t="s">
        <v>1136</v>
      </c>
      <c r="K124" s="28" t="s">
        <v>1136</v>
      </c>
      <c r="L124" s="28" t="s">
        <v>1136</v>
      </c>
      <c r="M124" s="28"/>
      <c r="N124" s="28" t="s">
        <v>1136</v>
      </c>
      <c r="O124" s="28" t="s">
        <v>1136</v>
      </c>
      <c r="P124" s="28" t="s">
        <v>1136</v>
      </c>
      <c r="Q124" s="28" t="s">
        <v>1136</v>
      </c>
      <c r="R124" s="28"/>
      <c r="S124" s="28" t="s">
        <v>1136</v>
      </c>
      <c r="T124" s="28"/>
      <c r="U124" s="783" t="s">
        <v>1093</v>
      </c>
      <c r="V124" s="784" t="s">
        <v>406</v>
      </c>
      <c r="W124" s="956" t="s">
        <v>301</v>
      </c>
      <c r="X124" s="957" t="s">
        <v>301</v>
      </c>
      <c r="Y124" s="975"/>
      <c r="Z124" s="985" t="s">
        <v>303</v>
      </c>
      <c r="AA124" s="869" t="s">
        <v>309</v>
      </c>
      <c r="AB124" s="870" t="s">
        <v>3</v>
      </c>
      <c r="AC124" s="798" t="s">
        <v>1120</v>
      </c>
      <c r="AD124" s="871" t="s">
        <v>1369</v>
      </c>
      <c r="AE124" s="872" t="s">
        <v>932</v>
      </c>
      <c r="AF124" s="873">
        <v>20000</v>
      </c>
      <c r="AG124" s="959">
        <f t="shared" si="4"/>
        <v>21600</v>
      </c>
      <c r="AH124" s="824"/>
      <c r="AI124" s="875">
        <f t="shared" si="3"/>
        <v>0</v>
      </c>
    </row>
    <row r="125" spans="1:35" s="6" customFormat="1" ht="23.1" customHeight="1" x14ac:dyDescent="0.15">
      <c r="A125" s="28" t="s">
        <v>1136</v>
      </c>
      <c r="B125" s="28" t="s">
        <v>1136</v>
      </c>
      <c r="C125" s="28" t="s">
        <v>1136</v>
      </c>
      <c r="D125" s="28" t="s">
        <v>1136</v>
      </c>
      <c r="E125" s="28" t="s">
        <v>1136</v>
      </c>
      <c r="F125" s="28" t="s">
        <v>1136</v>
      </c>
      <c r="G125" s="28" t="s">
        <v>1136</v>
      </c>
      <c r="H125" s="28" t="s">
        <v>1136</v>
      </c>
      <c r="I125" s="28" t="s">
        <v>1136</v>
      </c>
      <c r="J125" s="28" t="s">
        <v>1136</v>
      </c>
      <c r="K125" s="28" t="s">
        <v>1136</v>
      </c>
      <c r="L125" s="28" t="s">
        <v>1136</v>
      </c>
      <c r="M125" s="28"/>
      <c r="N125" s="28" t="s">
        <v>1136</v>
      </c>
      <c r="O125" s="28" t="s">
        <v>1136</v>
      </c>
      <c r="P125" s="28" t="s">
        <v>1136</v>
      </c>
      <c r="Q125" s="28" t="s">
        <v>1136</v>
      </c>
      <c r="R125" s="28"/>
      <c r="S125" s="28" t="s">
        <v>1136</v>
      </c>
      <c r="T125" s="28"/>
      <c r="U125" s="785" t="s">
        <v>1093</v>
      </c>
      <c r="V125" s="786" t="s">
        <v>406</v>
      </c>
      <c r="W125" s="970" t="s">
        <v>301</v>
      </c>
      <c r="X125" s="971" t="s">
        <v>301</v>
      </c>
      <c r="Y125" s="1011"/>
      <c r="Z125" s="1012" t="s">
        <v>303</v>
      </c>
      <c r="AA125" s="876" t="s">
        <v>309</v>
      </c>
      <c r="AB125" s="877" t="s">
        <v>3</v>
      </c>
      <c r="AC125" s="806" t="s">
        <v>1120</v>
      </c>
      <c r="AD125" s="878" t="s">
        <v>1370</v>
      </c>
      <c r="AE125" s="879" t="s">
        <v>934</v>
      </c>
      <c r="AF125" s="880">
        <v>20000</v>
      </c>
      <c r="AG125" s="973">
        <f t="shared" si="4"/>
        <v>21600</v>
      </c>
      <c r="AH125" s="949"/>
      <c r="AI125" s="882">
        <f t="shared" si="3"/>
        <v>0</v>
      </c>
    </row>
    <row r="126" spans="1:35" s="6" customFormat="1" ht="23.1" customHeight="1" x14ac:dyDescent="0.15">
      <c r="A126" s="28" t="s">
        <v>1136</v>
      </c>
      <c r="B126" s="28" t="s">
        <v>1136</v>
      </c>
      <c r="C126" s="28" t="s">
        <v>1136</v>
      </c>
      <c r="D126" s="28" t="s">
        <v>1136</v>
      </c>
      <c r="E126" s="28" t="s">
        <v>1136</v>
      </c>
      <c r="F126" s="28" t="s">
        <v>1136</v>
      </c>
      <c r="G126" s="28" t="s">
        <v>1136</v>
      </c>
      <c r="H126" s="28" t="s">
        <v>1136</v>
      </c>
      <c r="I126" s="28" t="s">
        <v>1136</v>
      </c>
      <c r="J126" s="28" t="s">
        <v>1136</v>
      </c>
      <c r="K126" s="28" t="s">
        <v>1136</v>
      </c>
      <c r="L126" s="28" t="s">
        <v>1136</v>
      </c>
      <c r="M126" s="28"/>
      <c r="N126" s="28" t="s">
        <v>1136</v>
      </c>
      <c r="O126" s="28" t="s">
        <v>1136</v>
      </c>
      <c r="P126" s="28" t="s">
        <v>1136</v>
      </c>
      <c r="Q126" s="28" t="s">
        <v>1136</v>
      </c>
      <c r="R126" s="28"/>
      <c r="S126" s="28" t="s">
        <v>1136</v>
      </c>
      <c r="T126" s="28"/>
      <c r="U126" s="781" t="s">
        <v>1093</v>
      </c>
      <c r="V126" s="782" t="s">
        <v>406</v>
      </c>
      <c r="W126" s="966" t="s">
        <v>301</v>
      </c>
      <c r="X126" s="967" t="s">
        <v>301</v>
      </c>
      <c r="Y126" s="1008"/>
      <c r="Z126" s="1009" t="s">
        <v>303</v>
      </c>
      <c r="AA126" s="862" t="s">
        <v>309</v>
      </c>
      <c r="AB126" s="863" t="s">
        <v>3</v>
      </c>
      <c r="AC126" s="790" t="s">
        <v>1120</v>
      </c>
      <c r="AD126" s="864" t="s">
        <v>1371</v>
      </c>
      <c r="AE126" s="865" t="s">
        <v>1039</v>
      </c>
      <c r="AF126" s="866">
        <v>20000</v>
      </c>
      <c r="AG126" s="969">
        <f t="shared" si="4"/>
        <v>21600</v>
      </c>
      <c r="AH126" s="950"/>
      <c r="AI126" s="868">
        <f t="shared" si="3"/>
        <v>0</v>
      </c>
    </row>
    <row r="127" spans="1:35" s="6" customFormat="1" ht="23.1" customHeight="1" x14ac:dyDescent="0.15">
      <c r="A127" s="28" t="s">
        <v>1531</v>
      </c>
      <c r="B127" s="28" t="s">
        <v>1531</v>
      </c>
      <c r="C127" s="28" t="s">
        <v>1531</v>
      </c>
      <c r="D127" s="28" t="s">
        <v>1531</v>
      </c>
      <c r="E127" s="28" t="s">
        <v>1531</v>
      </c>
      <c r="F127" s="28" t="s">
        <v>1531</v>
      </c>
      <c r="G127" s="28" t="s">
        <v>1531</v>
      </c>
      <c r="H127" s="28" t="s">
        <v>1531</v>
      </c>
      <c r="I127" s="28" t="s">
        <v>1531</v>
      </c>
      <c r="J127" s="28" t="s">
        <v>1531</v>
      </c>
      <c r="K127" s="28" t="s">
        <v>1531</v>
      </c>
      <c r="L127" s="28" t="s">
        <v>1531</v>
      </c>
      <c r="M127" s="28" t="s">
        <v>1531</v>
      </c>
      <c r="N127" s="28" t="s">
        <v>1531</v>
      </c>
      <c r="O127" s="28" t="s">
        <v>1531</v>
      </c>
      <c r="P127" s="28" t="s">
        <v>1531</v>
      </c>
      <c r="Q127" s="28" t="s">
        <v>1531</v>
      </c>
      <c r="R127" s="28" t="s">
        <v>1531</v>
      </c>
      <c r="S127" s="28" t="s">
        <v>1531</v>
      </c>
      <c r="T127" s="28" t="s">
        <v>1531</v>
      </c>
      <c r="U127" s="1015" t="s">
        <v>1093</v>
      </c>
      <c r="V127" s="1016" t="s">
        <v>406</v>
      </c>
      <c r="W127" s="1017" t="s">
        <v>301</v>
      </c>
      <c r="X127" s="1018" t="s">
        <v>301</v>
      </c>
      <c r="Y127" s="1019"/>
      <c r="Z127" s="1020" t="s">
        <v>310</v>
      </c>
      <c r="AA127" s="1021" t="s">
        <v>309</v>
      </c>
      <c r="AB127" s="1022" t="s">
        <v>1424</v>
      </c>
      <c r="AC127" s="1023" t="s">
        <v>1200</v>
      </c>
      <c r="AD127" s="1014" t="s">
        <v>1372</v>
      </c>
      <c r="AE127" s="1024" t="s">
        <v>1039</v>
      </c>
      <c r="AF127" s="1025">
        <v>25000</v>
      </c>
      <c r="AG127" s="1026">
        <f t="shared" si="4"/>
        <v>27000</v>
      </c>
      <c r="AH127" s="951"/>
      <c r="AI127" s="1027">
        <f>+AG127*AH127</f>
        <v>0</v>
      </c>
    </row>
    <row r="128" spans="1:35" s="6" customFormat="1" ht="23.1" customHeight="1" x14ac:dyDescent="0.15">
      <c r="A128" s="28" t="s">
        <v>1531</v>
      </c>
      <c r="B128" s="28" t="s">
        <v>1531</v>
      </c>
      <c r="C128" s="28" t="s">
        <v>1531</v>
      </c>
      <c r="D128" s="28" t="s">
        <v>1531</v>
      </c>
      <c r="E128" s="28" t="s">
        <v>1531</v>
      </c>
      <c r="F128" s="28" t="s">
        <v>1531</v>
      </c>
      <c r="G128" s="28" t="s">
        <v>1531</v>
      </c>
      <c r="H128" s="28" t="s">
        <v>1531</v>
      </c>
      <c r="I128" s="28" t="s">
        <v>1531</v>
      </c>
      <c r="J128" s="28" t="s">
        <v>1531</v>
      </c>
      <c r="K128" s="28" t="s">
        <v>1531</v>
      </c>
      <c r="L128" s="28" t="s">
        <v>1531</v>
      </c>
      <c r="M128" s="28" t="s">
        <v>1531</v>
      </c>
      <c r="N128" s="28" t="s">
        <v>1531</v>
      </c>
      <c r="O128" s="28" t="s">
        <v>1531</v>
      </c>
      <c r="P128" s="28" t="s">
        <v>1531</v>
      </c>
      <c r="Q128" s="28" t="s">
        <v>1531</v>
      </c>
      <c r="R128" s="28" t="s">
        <v>1531</v>
      </c>
      <c r="S128" s="28" t="s">
        <v>1531</v>
      </c>
      <c r="T128" s="28" t="s">
        <v>1531</v>
      </c>
      <c r="U128" s="781" t="s">
        <v>1093</v>
      </c>
      <c r="V128" s="782" t="s">
        <v>406</v>
      </c>
      <c r="W128" s="966" t="s">
        <v>301</v>
      </c>
      <c r="X128" s="967" t="s">
        <v>301</v>
      </c>
      <c r="Y128" s="1008"/>
      <c r="Z128" s="1009" t="s">
        <v>310</v>
      </c>
      <c r="AA128" s="862"/>
      <c r="AB128" s="1028" t="s">
        <v>3</v>
      </c>
      <c r="AC128" s="1029" t="s">
        <v>1200</v>
      </c>
      <c r="AD128" s="1030" t="s">
        <v>1198</v>
      </c>
      <c r="AE128" s="968" t="s">
        <v>1039</v>
      </c>
      <c r="AF128" s="1031">
        <v>17000</v>
      </c>
      <c r="AG128" s="1032">
        <f t="shared" si="4"/>
        <v>18360</v>
      </c>
      <c r="AH128" s="824"/>
      <c r="AI128" s="868">
        <f t="shared" si="3"/>
        <v>0</v>
      </c>
    </row>
    <row r="129" spans="1:35" s="6" customFormat="1" ht="23.1" customHeight="1" x14ac:dyDescent="0.15">
      <c r="A129" s="28" t="s">
        <v>1531</v>
      </c>
      <c r="B129" s="28" t="s">
        <v>1531</v>
      </c>
      <c r="C129" s="28" t="s">
        <v>1531</v>
      </c>
      <c r="D129" s="28" t="s">
        <v>1531</v>
      </c>
      <c r="E129" s="28" t="s">
        <v>1531</v>
      </c>
      <c r="F129" s="28" t="s">
        <v>1531</v>
      </c>
      <c r="G129" s="28" t="s">
        <v>1531</v>
      </c>
      <c r="H129" s="28" t="s">
        <v>1531</v>
      </c>
      <c r="I129" s="28" t="s">
        <v>1531</v>
      </c>
      <c r="J129" s="28" t="s">
        <v>1531</v>
      </c>
      <c r="K129" s="28" t="s">
        <v>1531</v>
      </c>
      <c r="L129" s="28" t="s">
        <v>1531</v>
      </c>
      <c r="M129" s="28" t="s">
        <v>1531</v>
      </c>
      <c r="N129" s="28" t="s">
        <v>1531</v>
      </c>
      <c r="O129" s="28" t="s">
        <v>1531</v>
      </c>
      <c r="P129" s="28" t="s">
        <v>1531</v>
      </c>
      <c r="Q129" s="28" t="s">
        <v>1531</v>
      </c>
      <c r="R129" s="28" t="s">
        <v>1531</v>
      </c>
      <c r="S129" s="28" t="s">
        <v>1531</v>
      </c>
      <c r="T129" s="28" t="s">
        <v>1531</v>
      </c>
      <c r="U129" s="783" t="s">
        <v>1093</v>
      </c>
      <c r="V129" s="784" t="s">
        <v>406</v>
      </c>
      <c r="W129" s="956" t="s">
        <v>301</v>
      </c>
      <c r="X129" s="957" t="s">
        <v>301</v>
      </c>
      <c r="Y129" s="975"/>
      <c r="Z129" s="985" t="s">
        <v>310</v>
      </c>
      <c r="AA129" s="869"/>
      <c r="AB129" s="1033" t="s">
        <v>3</v>
      </c>
      <c r="AC129" s="1034" t="s">
        <v>1200</v>
      </c>
      <c r="AD129" s="1035" t="s">
        <v>1202</v>
      </c>
      <c r="AE129" s="958" t="s">
        <v>1039</v>
      </c>
      <c r="AF129" s="1036">
        <v>17000</v>
      </c>
      <c r="AG129" s="1037">
        <f t="shared" si="4"/>
        <v>18360</v>
      </c>
      <c r="AH129" s="824"/>
      <c r="AI129" s="875">
        <f t="shared" si="3"/>
        <v>0</v>
      </c>
    </row>
    <row r="130" spans="1:35" s="6" customFormat="1" ht="23.1" customHeight="1" x14ac:dyDescent="0.15">
      <c r="A130" s="28" t="s">
        <v>1531</v>
      </c>
      <c r="B130" s="28" t="s">
        <v>1531</v>
      </c>
      <c r="C130" s="28" t="s">
        <v>1531</v>
      </c>
      <c r="D130" s="28" t="s">
        <v>1531</v>
      </c>
      <c r="E130" s="28" t="s">
        <v>1531</v>
      </c>
      <c r="F130" s="28" t="s">
        <v>1531</v>
      </c>
      <c r="G130" s="28" t="s">
        <v>1531</v>
      </c>
      <c r="H130" s="28" t="s">
        <v>1531</v>
      </c>
      <c r="I130" s="28" t="s">
        <v>1531</v>
      </c>
      <c r="J130" s="28" t="s">
        <v>1531</v>
      </c>
      <c r="K130" s="28" t="s">
        <v>1531</v>
      </c>
      <c r="L130" s="28" t="s">
        <v>1531</v>
      </c>
      <c r="M130" s="28" t="s">
        <v>1531</v>
      </c>
      <c r="N130" s="28" t="s">
        <v>1531</v>
      </c>
      <c r="O130" s="28" t="s">
        <v>1531</v>
      </c>
      <c r="P130" s="28" t="s">
        <v>1531</v>
      </c>
      <c r="Q130" s="28" t="s">
        <v>1531</v>
      </c>
      <c r="R130" s="28" t="s">
        <v>1531</v>
      </c>
      <c r="S130" s="28" t="s">
        <v>1531</v>
      </c>
      <c r="T130" s="28" t="s">
        <v>1531</v>
      </c>
      <c r="U130" s="783" t="s">
        <v>1093</v>
      </c>
      <c r="V130" s="784" t="s">
        <v>406</v>
      </c>
      <c r="W130" s="956" t="s">
        <v>301</v>
      </c>
      <c r="X130" s="957" t="s">
        <v>301</v>
      </c>
      <c r="Y130" s="975"/>
      <c r="Z130" s="985" t="s">
        <v>310</v>
      </c>
      <c r="AA130" s="869"/>
      <c r="AB130" s="1033" t="s">
        <v>3</v>
      </c>
      <c r="AC130" s="1034" t="s">
        <v>1200</v>
      </c>
      <c r="AD130" s="1035" t="s">
        <v>1203</v>
      </c>
      <c r="AE130" s="958" t="s">
        <v>1039</v>
      </c>
      <c r="AF130" s="1036">
        <v>17000</v>
      </c>
      <c r="AG130" s="1037">
        <f t="shared" si="4"/>
        <v>18360</v>
      </c>
      <c r="AH130" s="824"/>
      <c r="AI130" s="875">
        <f t="shared" si="3"/>
        <v>0</v>
      </c>
    </row>
    <row r="131" spans="1:35" s="6" customFormat="1" ht="23.1" customHeight="1" x14ac:dyDescent="0.15">
      <c r="A131" s="28" t="s">
        <v>1531</v>
      </c>
      <c r="B131" s="28" t="s">
        <v>1531</v>
      </c>
      <c r="C131" s="28" t="s">
        <v>1531</v>
      </c>
      <c r="D131" s="28" t="s">
        <v>1531</v>
      </c>
      <c r="E131" s="28" t="s">
        <v>1531</v>
      </c>
      <c r="F131" s="28" t="s">
        <v>1531</v>
      </c>
      <c r="G131" s="28" t="s">
        <v>1531</v>
      </c>
      <c r="H131" s="28" t="s">
        <v>1531</v>
      </c>
      <c r="I131" s="28" t="s">
        <v>1531</v>
      </c>
      <c r="J131" s="28" t="s">
        <v>1531</v>
      </c>
      <c r="K131" s="28" t="s">
        <v>1531</v>
      </c>
      <c r="L131" s="28" t="s">
        <v>1531</v>
      </c>
      <c r="M131" s="28" t="s">
        <v>1531</v>
      </c>
      <c r="N131" s="28" t="s">
        <v>1531</v>
      </c>
      <c r="O131" s="28" t="s">
        <v>1531</v>
      </c>
      <c r="P131" s="28" t="s">
        <v>1531</v>
      </c>
      <c r="Q131" s="28" t="s">
        <v>1531</v>
      </c>
      <c r="R131" s="28" t="s">
        <v>1531</v>
      </c>
      <c r="S131" s="28" t="s">
        <v>1531</v>
      </c>
      <c r="T131" s="28" t="s">
        <v>1531</v>
      </c>
      <c r="U131" s="783" t="s">
        <v>1093</v>
      </c>
      <c r="V131" s="784" t="s">
        <v>406</v>
      </c>
      <c r="W131" s="956" t="s">
        <v>301</v>
      </c>
      <c r="X131" s="957" t="s">
        <v>301</v>
      </c>
      <c r="Y131" s="975"/>
      <c r="Z131" s="985" t="s">
        <v>310</v>
      </c>
      <c r="AA131" s="869"/>
      <c r="AB131" s="1033" t="s">
        <v>3</v>
      </c>
      <c r="AC131" s="1034" t="s">
        <v>1200</v>
      </c>
      <c r="AD131" s="1035" t="s">
        <v>1204</v>
      </c>
      <c r="AE131" s="958" t="s">
        <v>1039</v>
      </c>
      <c r="AF131" s="1036">
        <v>17000</v>
      </c>
      <c r="AG131" s="1037">
        <f t="shared" si="4"/>
        <v>18360</v>
      </c>
      <c r="AH131" s="824"/>
      <c r="AI131" s="875">
        <f t="shared" si="3"/>
        <v>0</v>
      </c>
    </row>
    <row r="132" spans="1:35" s="6" customFormat="1" ht="23.1" customHeight="1" x14ac:dyDescent="0.15">
      <c r="A132" s="28" t="s">
        <v>1531</v>
      </c>
      <c r="B132" s="28" t="s">
        <v>1531</v>
      </c>
      <c r="C132" s="28" t="s">
        <v>1531</v>
      </c>
      <c r="D132" s="28" t="s">
        <v>1531</v>
      </c>
      <c r="E132" s="28" t="s">
        <v>1531</v>
      </c>
      <c r="F132" s="28" t="s">
        <v>1531</v>
      </c>
      <c r="G132" s="28" t="s">
        <v>1531</v>
      </c>
      <c r="H132" s="28" t="s">
        <v>1531</v>
      </c>
      <c r="I132" s="28" t="s">
        <v>1531</v>
      </c>
      <c r="J132" s="28" t="s">
        <v>1531</v>
      </c>
      <c r="K132" s="28" t="s">
        <v>1531</v>
      </c>
      <c r="L132" s="28" t="s">
        <v>1531</v>
      </c>
      <c r="M132" s="28" t="s">
        <v>1531</v>
      </c>
      <c r="N132" s="28" t="s">
        <v>1531</v>
      </c>
      <c r="O132" s="28" t="s">
        <v>1531</v>
      </c>
      <c r="P132" s="28" t="s">
        <v>1531</v>
      </c>
      <c r="Q132" s="28" t="s">
        <v>1531</v>
      </c>
      <c r="R132" s="28" t="s">
        <v>1531</v>
      </c>
      <c r="S132" s="28" t="s">
        <v>1531</v>
      </c>
      <c r="T132" s="28" t="s">
        <v>1531</v>
      </c>
      <c r="U132" s="783" t="s">
        <v>1093</v>
      </c>
      <c r="V132" s="784" t="s">
        <v>406</v>
      </c>
      <c r="W132" s="956" t="s">
        <v>301</v>
      </c>
      <c r="X132" s="957" t="s">
        <v>301</v>
      </c>
      <c r="Y132" s="975"/>
      <c r="Z132" s="985" t="s">
        <v>310</v>
      </c>
      <c r="AA132" s="869"/>
      <c r="AB132" s="1033" t="s">
        <v>3</v>
      </c>
      <c r="AC132" s="1034" t="s">
        <v>1200</v>
      </c>
      <c r="AD132" s="1035" t="s">
        <v>1205</v>
      </c>
      <c r="AE132" s="958" t="s">
        <v>1039</v>
      </c>
      <c r="AF132" s="1036">
        <v>17000</v>
      </c>
      <c r="AG132" s="1037">
        <f t="shared" si="4"/>
        <v>18360</v>
      </c>
      <c r="AH132" s="824"/>
      <c r="AI132" s="875">
        <f t="shared" si="3"/>
        <v>0</v>
      </c>
    </row>
    <row r="133" spans="1:35" s="6" customFormat="1" ht="23.1" customHeight="1" x14ac:dyDescent="0.15">
      <c r="A133" s="28" t="s">
        <v>1531</v>
      </c>
      <c r="B133" s="28" t="s">
        <v>1531</v>
      </c>
      <c r="C133" s="28" t="s">
        <v>1531</v>
      </c>
      <c r="D133" s="28" t="s">
        <v>1531</v>
      </c>
      <c r="E133" s="28" t="s">
        <v>1531</v>
      </c>
      <c r="F133" s="28" t="s">
        <v>1531</v>
      </c>
      <c r="G133" s="28" t="s">
        <v>1531</v>
      </c>
      <c r="H133" s="28" t="s">
        <v>1531</v>
      </c>
      <c r="I133" s="28" t="s">
        <v>1531</v>
      </c>
      <c r="J133" s="28" t="s">
        <v>1531</v>
      </c>
      <c r="K133" s="28" t="s">
        <v>1531</v>
      </c>
      <c r="L133" s="28" t="s">
        <v>1531</v>
      </c>
      <c r="M133" s="28" t="s">
        <v>1531</v>
      </c>
      <c r="N133" s="28" t="s">
        <v>1531</v>
      </c>
      <c r="O133" s="28" t="s">
        <v>1531</v>
      </c>
      <c r="P133" s="28" t="s">
        <v>1531</v>
      </c>
      <c r="Q133" s="28" t="s">
        <v>1531</v>
      </c>
      <c r="R133" s="28" t="s">
        <v>1531</v>
      </c>
      <c r="S133" s="28" t="s">
        <v>1531</v>
      </c>
      <c r="T133" s="28" t="s">
        <v>1531</v>
      </c>
      <c r="U133" s="783" t="s">
        <v>1093</v>
      </c>
      <c r="V133" s="784" t="s">
        <v>406</v>
      </c>
      <c r="W133" s="956" t="s">
        <v>301</v>
      </c>
      <c r="X133" s="957" t="s">
        <v>301</v>
      </c>
      <c r="Y133" s="975"/>
      <c r="Z133" s="985" t="s">
        <v>310</v>
      </c>
      <c r="AA133" s="869"/>
      <c r="AB133" s="1033" t="s">
        <v>3</v>
      </c>
      <c r="AC133" s="1034" t="s">
        <v>1200</v>
      </c>
      <c r="AD133" s="1035" t="s">
        <v>1206</v>
      </c>
      <c r="AE133" s="958" t="s">
        <v>1039</v>
      </c>
      <c r="AF133" s="1036">
        <v>17000</v>
      </c>
      <c r="AG133" s="1037">
        <f t="shared" si="4"/>
        <v>18360</v>
      </c>
      <c r="AH133" s="824"/>
      <c r="AI133" s="875">
        <f t="shared" si="3"/>
        <v>0</v>
      </c>
    </row>
    <row r="134" spans="1:35" s="6" customFormat="1" ht="23.1" customHeight="1" x14ac:dyDescent="0.15">
      <c r="A134" s="28" t="s">
        <v>1531</v>
      </c>
      <c r="B134" s="28" t="s">
        <v>1531</v>
      </c>
      <c r="C134" s="28" t="s">
        <v>1531</v>
      </c>
      <c r="D134" s="28" t="s">
        <v>1531</v>
      </c>
      <c r="E134" s="28" t="s">
        <v>1531</v>
      </c>
      <c r="F134" s="28" t="s">
        <v>1531</v>
      </c>
      <c r="G134" s="28" t="s">
        <v>1531</v>
      </c>
      <c r="H134" s="28" t="s">
        <v>1531</v>
      </c>
      <c r="I134" s="28" t="s">
        <v>1531</v>
      </c>
      <c r="J134" s="28" t="s">
        <v>1531</v>
      </c>
      <c r="K134" s="28" t="s">
        <v>1531</v>
      </c>
      <c r="L134" s="28" t="s">
        <v>1531</v>
      </c>
      <c r="M134" s="28" t="s">
        <v>1531</v>
      </c>
      <c r="N134" s="28" t="s">
        <v>1531</v>
      </c>
      <c r="O134" s="28" t="s">
        <v>1531</v>
      </c>
      <c r="P134" s="28" t="s">
        <v>1531</v>
      </c>
      <c r="Q134" s="28" t="s">
        <v>1531</v>
      </c>
      <c r="R134" s="28" t="s">
        <v>1531</v>
      </c>
      <c r="S134" s="28" t="s">
        <v>1531</v>
      </c>
      <c r="T134" s="28" t="s">
        <v>1531</v>
      </c>
      <c r="U134" s="783" t="s">
        <v>1093</v>
      </c>
      <c r="V134" s="784" t="s">
        <v>406</v>
      </c>
      <c r="W134" s="956" t="s">
        <v>301</v>
      </c>
      <c r="X134" s="957" t="s">
        <v>301</v>
      </c>
      <c r="Y134" s="975"/>
      <c r="Z134" s="985" t="s">
        <v>310</v>
      </c>
      <c r="AA134" s="869"/>
      <c r="AB134" s="1033" t="s">
        <v>3</v>
      </c>
      <c r="AC134" s="1034" t="s">
        <v>1200</v>
      </c>
      <c r="AD134" s="1035" t="s">
        <v>1207</v>
      </c>
      <c r="AE134" s="958" t="s">
        <v>1039</v>
      </c>
      <c r="AF134" s="1036">
        <v>17000</v>
      </c>
      <c r="AG134" s="1037">
        <f t="shared" si="4"/>
        <v>18360</v>
      </c>
      <c r="AH134" s="824"/>
      <c r="AI134" s="875">
        <f t="shared" si="3"/>
        <v>0</v>
      </c>
    </row>
    <row r="135" spans="1:35" s="6" customFormat="1" ht="23.1" customHeight="1" x14ac:dyDescent="0.15">
      <c r="A135" s="28" t="s">
        <v>1531</v>
      </c>
      <c r="B135" s="28" t="s">
        <v>1531</v>
      </c>
      <c r="C135" s="28" t="s">
        <v>1531</v>
      </c>
      <c r="D135" s="28" t="s">
        <v>1531</v>
      </c>
      <c r="E135" s="28" t="s">
        <v>1531</v>
      </c>
      <c r="F135" s="28" t="s">
        <v>1531</v>
      </c>
      <c r="G135" s="28" t="s">
        <v>1531</v>
      </c>
      <c r="H135" s="28" t="s">
        <v>1531</v>
      </c>
      <c r="I135" s="28" t="s">
        <v>1531</v>
      </c>
      <c r="J135" s="28" t="s">
        <v>1531</v>
      </c>
      <c r="K135" s="28" t="s">
        <v>1531</v>
      </c>
      <c r="L135" s="28" t="s">
        <v>1531</v>
      </c>
      <c r="M135" s="28" t="s">
        <v>1531</v>
      </c>
      <c r="N135" s="28" t="s">
        <v>1531</v>
      </c>
      <c r="O135" s="28" t="s">
        <v>1531</v>
      </c>
      <c r="P135" s="28" t="s">
        <v>1531</v>
      </c>
      <c r="Q135" s="28" t="s">
        <v>1531</v>
      </c>
      <c r="R135" s="28" t="s">
        <v>1531</v>
      </c>
      <c r="S135" s="28" t="s">
        <v>1531</v>
      </c>
      <c r="T135" s="28" t="s">
        <v>1531</v>
      </c>
      <c r="U135" s="783" t="s">
        <v>1093</v>
      </c>
      <c r="V135" s="784" t="s">
        <v>406</v>
      </c>
      <c r="W135" s="956" t="s">
        <v>301</v>
      </c>
      <c r="X135" s="957" t="s">
        <v>301</v>
      </c>
      <c r="Y135" s="975"/>
      <c r="Z135" s="985" t="s">
        <v>310</v>
      </c>
      <c r="AA135" s="869"/>
      <c r="AB135" s="1033" t="s">
        <v>3</v>
      </c>
      <c r="AC135" s="1034" t="s">
        <v>1200</v>
      </c>
      <c r="AD135" s="1035" t="s">
        <v>1208</v>
      </c>
      <c r="AE135" s="958" t="s">
        <v>1039</v>
      </c>
      <c r="AF135" s="1036">
        <v>17000</v>
      </c>
      <c r="AG135" s="1037">
        <f t="shared" si="4"/>
        <v>18360</v>
      </c>
      <c r="AH135" s="824"/>
      <c r="AI135" s="875">
        <f t="shared" si="3"/>
        <v>0</v>
      </c>
    </row>
    <row r="136" spans="1:35" s="6" customFormat="1" ht="23.1" customHeight="1" x14ac:dyDescent="0.15">
      <c r="A136" s="28" t="s">
        <v>1531</v>
      </c>
      <c r="B136" s="28" t="s">
        <v>1531</v>
      </c>
      <c r="C136" s="28" t="s">
        <v>1531</v>
      </c>
      <c r="D136" s="28" t="s">
        <v>1531</v>
      </c>
      <c r="E136" s="28" t="s">
        <v>1531</v>
      </c>
      <c r="F136" s="28" t="s">
        <v>1531</v>
      </c>
      <c r="G136" s="28" t="s">
        <v>1531</v>
      </c>
      <c r="H136" s="28" t="s">
        <v>1531</v>
      </c>
      <c r="I136" s="28" t="s">
        <v>1531</v>
      </c>
      <c r="J136" s="28" t="s">
        <v>1531</v>
      </c>
      <c r="K136" s="28" t="s">
        <v>1531</v>
      </c>
      <c r="L136" s="28" t="s">
        <v>1531</v>
      </c>
      <c r="M136" s="28" t="s">
        <v>1531</v>
      </c>
      <c r="N136" s="28" t="s">
        <v>1531</v>
      </c>
      <c r="O136" s="28" t="s">
        <v>1531</v>
      </c>
      <c r="P136" s="28" t="s">
        <v>1531</v>
      </c>
      <c r="Q136" s="28" t="s">
        <v>1531</v>
      </c>
      <c r="R136" s="28" t="s">
        <v>1531</v>
      </c>
      <c r="S136" s="28" t="s">
        <v>1531</v>
      </c>
      <c r="T136" s="28" t="s">
        <v>1531</v>
      </c>
      <c r="U136" s="783" t="s">
        <v>1093</v>
      </c>
      <c r="V136" s="784" t="s">
        <v>406</v>
      </c>
      <c r="W136" s="956" t="s">
        <v>301</v>
      </c>
      <c r="X136" s="957" t="s">
        <v>301</v>
      </c>
      <c r="Y136" s="975"/>
      <c r="Z136" s="985" t="s">
        <v>310</v>
      </c>
      <c r="AA136" s="869"/>
      <c r="AB136" s="1033" t="s">
        <v>3</v>
      </c>
      <c r="AC136" s="1034" t="s">
        <v>1200</v>
      </c>
      <c r="AD136" s="1035" t="s">
        <v>1209</v>
      </c>
      <c r="AE136" s="958" t="s">
        <v>1039</v>
      </c>
      <c r="AF136" s="1036">
        <v>17000</v>
      </c>
      <c r="AG136" s="1037">
        <f t="shared" si="4"/>
        <v>18360</v>
      </c>
      <c r="AH136" s="824"/>
      <c r="AI136" s="875">
        <f t="shared" si="3"/>
        <v>0</v>
      </c>
    </row>
    <row r="137" spans="1:35" s="6" customFormat="1" ht="23.1" customHeight="1" x14ac:dyDescent="0.15">
      <c r="A137" s="28" t="s">
        <v>1531</v>
      </c>
      <c r="B137" s="28" t="s">
        <v>1531</v>
      </c>
      <c r="C137" s="28" t="s">
        <v>1531</v>
      </c>
      <c r="D137" s="28" t="s">
        <v>1531</v>
      </c>
      <c r="E137" s="28" t="s">
        <v>1531</v>
      </c>
      <c r="F137" s="28" t="s">
        <v>1531</v>
      </c>
      <c r="G137" s="28" t="s">
        <v>1531</v>
      </c>
      <c r="H137" s="28" t="s">
        <v>1531</v>
      </c>
      <c r="I137" s="28" t="s">
        <v>1531</v>
      </c>
      <c r="J137" s="28" t="s">
        <v>1531</v>
      </c>
      <c r="K137" s="28" t="s">
        <v>1531</v>
      </c>
      <c r="L137" s="28" t="s">
        <v>1531</v>
      </c>
      <c r="M137" s="28" t="s">
        <v>1531</v>
      </c>
      <c r="N137" s="28" t="s">
        <v>1531</v>
      </c>
      <c r="O137" s="28" t="s">
        <v>1531</v>
      </c>
      <c r="P137" s="28" t="s">
        <v>1531</v>
      </c>
      <c r="Q137" s="28" t="s">
        <v>1531</v>
      </c>
      <c r="R137" s="28" t="s">
        <v>1531</v>
      </c>
      <c r="S137" s="28" t="s">
        <v>1531</v>
      </c>
      <c r="T137" s="28" t="s">
        <v>1531</v>
      </c>
      <c r="U137" s="785" t="s">
        <v>1093</v>
      </c>
      <c r="V137" s="786" t="s">
        <v>406</v>
      </c>
      <c r="W137" s="970" t="s">
        <v>301</v>
      </c>
      <c r="X137" s="971" t="s">
        <v>301</v>
      </c>
      <c r="Y137" s="1011"/>
      <c r="Z137" s="1012" t="s">
        <v>310</v>
      </c>
      <c r="AA137" s="876"/>
      <c r="AB137" s="1038" t="s">
        <v>3</v>
      </c>
      <c r="AC137" s="1039" t="s">
        <v>1200</v>
      </c>
      <c r="AD137" s="1040" t="s">
        <v>1210</v>
      </c>
      <c r="AE137" s="972" t="s">
        <v>1039</v>
      </c>
      <c r="AF137" s="1041">
        <v>17000</v>
      </c>
      <c r="AG137" s="1042">
        <f t="shared" si="4"/>
        <v>18360</v>
      </c>
      <c r="AH137" s="949"/>
      <c r="AI137" s="882">
        <f t="shared" si="3"/>
        <v>0</v>
      </c>
    </row>
    <row r="138" spans="1:35" s="6" customFormat="1" ht="23.1" customHeight="1" x14ac:dyDescent="0.15">
      <c r="A138" s="28" t="s">
        <v>1531</v>
      </c>
      <c r="B138" s="28" t="s">
        <v>1531</v>
      </c>
      <c r="C138" s="28" t="s">
        <v>1531</v>
      </c>
      <c r="D138" s="28" t="s">
        <v>1531</v>
      </c>
      <c r="E138" s="28" t="s">
        <v>1531</v>
      </c>
      <c r="F138" s="28" t="s">
        <v>1531</v>
      </c>
      <c r="G138" s="28" t="s">
        <v>1531</v>
      </c>
      <c r="H138" s="28" t="s">
        <v>1531</v>
      </c>
      <c r="I138" s="28" t="s">
        <v>1531</v>
      </c>
      <c r="J138" s="28" t="s">
        <v>1531</v>
      </c>
      <c r="K138" s="28" t="s">
        <v>1531</v>
      </c>
      <c r="L138" s="28" t="s">
        <v>1531</v>
      </c>
      <c r="M138" s="28" t="s">
        <v>1531</v>
      </c>
      <c r="N138" s="28" t="s">
        <v>1531</v>
      </c>
      <c r="O138" s="28" t="s">
        <v>1531</v>
      </c>
      <c r="P138" s="28" t="s">
        <v>1531</v>
      </c>
      <c r="Q138" s="28" t="s">
        <v>1531</v>
      </c>
      <c r="R138" s="28" t="s">
        <v>1531</v>
      </c>
      <c r="S138" s="28" t="s">
        <v>1531</v>
      </c>
      <c r="T138" s="28" t="s">
        <v>1531</v>
      </c>
      <c r="U138" s="952" t="s">
        <v>1093</v>
      </c>
      <c r="V138" s="857" t="s">
        <v>406</v>
      </c>
      <c r="W138" s="953" t="s">
        <v>301</v>
      </c>
      <c r="X138" s="954" t="s">
        <v>301</v>
      </c>
      <c r="Y138" s="1003"/>
      <c r="Z138" s="1004" t="s">
        <v>310</v>
      </c>
      <c r="AA138" s="883"/>
      <c r="AB138" s="916" t="s">
        <v>3</v>
      </c>
      <c r="AC138" s="917" t="s">
        <v>1200</v>
      </c>
      <c r="AD138" s="918" t="s">
        <v>1211</v>
      </c>
      <c r="AE138" s="919" t="s">
        <v>1039</v>
      </c>
      <c r="AF138" s="920">
        <v>17000</v>
      </c>
      <c r="AG138" s="1043">
        <f t="shared" si="4"/>
        <v>18360</v>
      </c>
      <c r="AH138" s="950"/>
      <c r="AI138" s="889">
        <f t="shared" si="3"/>
        <v>0</v>
      </c>
    </row>
    <row r="139" spans="1:35" s="6" customFormat="1" ht="23.1" customHeight="1" x14ac:dyDescent="0.15">
      <c r="A139" s="28" t="s">
        <v>1531</v>
      </c>
      <c r="B139" s="28" t="s">
        <v>1531</v>
      </c>
      <c r="C139" s="28" t="s">
        <v>1531</v>
      </c>
      <c r="D139" s="28" t="s">
        <v>1531</v>
      </c>
      <c r="E139" s="28" t="s">
        <v>1531</v>
      </c>
      <c r="F139" s="28" t="s">
        <v>1531</v>
      </c>
      <c r="G139" s="28" t="s">
        <v>1531</v>
      </c>
      <c r="H139" s="28" t="s">
        <v>1531</v>
      </c>
      <c r="I139" s="28" t="s">
        <v>1531</v>
      </c>
      <c r="J139" s="28" t="s">
        <v>1531</v>
      </c>
      <c r="K139" s="28" t="s">
        <v>1531</v>
      </c>
      <c r="L139" s="28" t="s">
        <v>1531</v>
      </c>
      <c r="M139" s="28" t="s">
        <v>1531</v>
      </c>
      <c r="N139" s="28" t="s">
        <v>1531</v>
      </c>
      <c r="O139" s="28" t="s">
        <v>1531</v>
      </c>
      <c r="P139" s="28" t="s">
        <v>1531</v>
      </c>
      <c r="Q139" s="28" t="s">
        <v>1531</v>
      </c>
      <c r="R139" s="28" t="s">
        <v>1531</v>
      </c>
      <c r="S139" s="28" t="s">
        <v>1531</v>
      </c>
      <c r="T139" s="28" t="s">
        <v>1531</v>
      </c>
      <c r="U139" s="783" t="s">
        <v>1093</v>
      </c>
      <c r="V139" s="784" t="s">
        <v>406</v>
      </c>
      <c r="W139" s="956" t="s">
        <v>301</v>
      </c>
      <c r="X139" s="957" t="s">
        <v>301</v>
      </c>
      <c r="Y139" s="975"/>
      <c r="Z139" s="985" t="s">
        <v>310</v>
      </c>
      <c r="AA139" s="869"/>
      <c r="AB139" s="1033" t="s">
        <v>3</v>
      </c>
      <c r="AC139" s="1034" t="s">
        <v>1200</v>
      </c>
      <c r="AD139" s="1044" t="s">
        <v>1215</v>
      </c>
      <c r="AE139" s="958" t="s">
        <v>1039</v>
      </c>
      <c r="AF139" s="1036">
        <v>17000</v>
      </c>
      <c r="AG139" s="1037">
        <f t="shared" si="4"/>
        <v>18360</v>
      </c>
      <c r="AH139" s="824"/>
      <c r="AI139" s="875">
        <f t="shared" si="3"/>
        <v>0</v>
      </c>
    </row>
    <row r="140" spans="1:35" s="6" customFormat="1" ht="23.1" customHeight="1" x14ac:dyDescent="0.15">
      <c r="A140" s="28" t="s">
        <v>1531</v>
      </c>
      <c r="B140" s="28" t="s">
        <v>1531</v>
      </c>
      <c r="C140" s="28" t="s">
        <v>1531</v>
      </c>
      <c r="D140" s="28" t="s">
        <v>1531</v>
      </c>
      <c r="E140" s="28" t="s">
        <v>1531</v>
      </c>
      <c r="F140" s="28" t="s">
        <v>1531</v>
      </c>
      <c r="G140" s="28" t="s">
        <v>1531</v>
      </c>
      <c r="H140" s="28" t="s">
        <v>1531</v>
      </c>
      <c r="I140" s="28" t="s">
        <v>1531</v>
      </c>
      <c r="J140" s="28" t="s">
        <v>1531</v>
      </c>
      <c r="K140" s="28" t="s">
        <v>1531</v>
      </c>
      <c r="L140" s="28" t="s">
        <v>1531</v>
      </c>
      <c r="M140" s="28" t="s">
        <v>1531</v>
      </c>
      <c r="N140" s="28" t="s">
        <v>1531</v>
      </c>
      <c r="O140" s="28" t="s">
        <v>1531</v>
      </c>
      <c r="P140" s="28" t="s">
        <v>1531</v>
      </c>
      <c r="Q140" s="28" t="s">
        <v>1531</v>
      </c>
      <c r="R140" s="28" t="s">
        <v>1531</v>
      </c>
      <c r="S140" s="28" t="s">
        <v>1531</v>
      </c>
      <c r="T140" s="28" t="s">
        <v>1531</v>
      </c>
      <c r="U140" s="783" t="s">
        <v>1093</v>
      </c>
      <c r="V140" s="784" t="s">
        <v>406</v>
      </c>
      <c r="W140" s="956" t="s">
        <v>301</v>
      </c>
      <c r="X140" s="957" t="s">
        <v>301</v>
      </c>
      <c r="Y140" s="975"/>
      <c r="Z140" s="985" t="s">
        <v>310</v>
      </c>
      <c r="AA140" s="869"/>
      <c r="AB140" s="1033" t="s">
        <v>3</v>
      </c>
      <c r="AC140" s="1034" t="s">
        <v>1200</v>
      </c>
      <c r="AD140" s="1035" t="s">
        <v>1212</v>
      </c>
      <c r="AE140" s="958" t="s">
        <v>1039</v>
      </c>
      <c r="AF140" s="1036">
        <v>17000</v>
      </c>
      <c r="AG140" s="1037">
        <f t="shared" si="4"/>
        <v>18360</v>
      </c>
      <c r="AH140" s="824"/>
      <c r="AI140" s="875">
        <f t="shared" si="3"/>
        <v>0</v>
      </c>
    </row>
    <row r="141" spans="1:35" s="6" customFormat="1" ht="23.1" customHeight="1" x14ac:dyDescent="0.15">
      <c r="A141" s="28" t="s">
        <v>1531</v>
      </c>
      <c r="B141" s="28" t="s">
        <v>1531</v>
      </c>
      <c r="C141" s="28" t="s">
        <v>1531</v>
      </c>
      <c r="D141" s="28" t="s">
        <v>1531</v>
      </c>
      <c r="E141" s="28" t="s">
        <v>1531</v>
      </c>
      <c r="F141" s="28" t="s">
        <v>1531</v>
      </c>
      <c r="G141" s="28" t="s">
        <v>1531</v>
      </c>
      <c r="H141" s="28" t="s">
        <v>1531</v>
      </c>
      <c r="I141" s="28" t="s">
        <v>1531</v>
      </c>
      <c r="J141" s="28" t="s">
        <v>1531</v>
      </c>
      <c r="K141" s="28" t="s">
        <v>1531</v>
      </c>
      <c r="L141" s="28" t="s">
        <v>1531</v>
      </c>
      <c r="M141" s="28" t="s">
        <v>1531</v>
      </c>
      <c r="N141" s="28" t="s">
        <v>1531</v>
      </c>
      <c r="O141" s="28" t="s">
        <v>1531</v>
      </c>
      <c r="P141" s="28" t="s">
        <v>1531</v>
      </c>
      <c r="Q141" s="28" t="s">
        <v>1531</v>
      </c>
      <c r="R141" s="28" t="s">
        <v>1531</v>
      </c>
      <c r="S141" s="28" t="s">
        <v>1531</v>
      </c>
      <c r="T141" s="28" t="s">
        <v>1531</v>
      </c>
      <c r="U141" s="783" t="s">
        <v>1093</v>
      </c>
      <c r="V141" s="784" t="s">
        <v>406</v>
      </c>
      <c r="W141" s="956" t="s">
        <v>301</v>
      </c>
      <c r="X141" s="957" t="s">
        <v>301</v>
      </c>
      <c r="Y141" s="975"/>
      <c r="Z141" s="985" t="s">
        <v>310</v>
      </c>
      <c r="AA141" s="869"/>
      <c r="AB141" s="1033" t="s">
        <v>3</v>
      </c>
      <c r="AC141" s="1034" t="s">
        <v>1200</v>
      </c>
      <c r="AD141" s="1035" t="s">
        <v>1213</v>
      </c>
      <c r="AE141" s="958" t="s">
        <v>1039</v>
      </c>
      <c r="AF141" s="1036">
        <v>17000</v>
      </c>
      <c r="AG141" s="1037">
        <f t="shared" si="4"/>
        <v>18360</v>
      </c>
      <c r="AH141" s="824"/>
      <c r="AI141" s="875">
        <f t="shared" si="3"/>
        <v>0</v>
      </c>
    </row>
    <row r="142" spans="1:35" s="6" customFormat="1" ht="23.1" customHeight="1" x14ac:dyDescent="0.15">
      <c r="A142" s="28" t="s">
        <v>1531</v>
      </c>
      <c r="B142" s="28" t="s">
        <v>1531</v>
      </c>
      <c r="C142" s="28" t="s">
        <v>1531</v>
      </c>
      <c r="D142" s="28" t="s">
        <v>1531</v>
      </c>
      <c r="E142" s="28" t="s">
        <v>1531</v>
      </c>
      <c r="F142" s="28" t="s">
        <v>1531</v>
      </c>
      <c r="G142" s="28" t="s">
        <v>1531</v>
      </c>
      <c r="H142" s="28" t="s">
        <v>1531</v>
      </c>
      <c r="I142" s="28" t="s">
        <v>1531</v>
      </c>
      <c r="J142" s="28" t="s">
        <v>1531</v>
      </c>
      <c r="K142" s="28" t="s">
        <v>1531</v>
      </c>
      <c r="L142" s="28" t="s">
        <v>1531</v>
      </c>
      <c r="M142" s="28" t="s">
        <v>1531</v>
      </c>
      <c r="N142" s="28" t="s">
        <v>1531</v>
      </c>
      <c r="O142" s="28" t="s">
        <v>1531</v>
      </c>
      <c r="P142" s="28" t="s">
        <v>1531</v>
      </c>
      <c r="Q142" s="28" t="s">
        <v>1531</v>
      </c>
      <c r="R142" s="28" t="s">
        <v>1531</v>
      </c>
      <c r="S142" s="28" t="s">
        <v>1531</v>
      </c>
      <c r="T142" s="28" t="s">
        <v>1531</v>
      </c>
      <c r="U142" s="783" t="s">
        <v>1093</v>
      </c>
      <c r="V142" s="784" t="s">
        <v>406</v>
      </c>
      <c r="W142" s="956" t="s">
        <v>301</v>
      </c>
      <c r="X142" s="957" t="s">
        <v>301</v>
      </c>
      <c r="Y142" s="975"/>
      <c r="Z142" s="985" t="s">
        <v>310</v>
      </c>
      <c r="AA142" s="869"/>
      <c r="AB142" s="1033" t="s">
        <v>3</v>
      </c>
      <c r="AC142" s="1034" t="s">
        <v>1200</v>
      </c>
      <c r="AD142" s="1044" t="s">
        <v>1375</v>
      </c>
      <c r="AE142" s="958" t="s">
        <v>1039</v>
      </c>
      <c r="AF142" s="1036">
        <v>17000</v>
      </c>
      <c r="AG142" s="1037">
        <f t="shared" si="4"/>
        <v>18360</v>
      </c>
      <c r="AH142" s="824"/>
      <c r="AI142" s="875">
        <f t="shared" si="3"/>
        <v>0</v>
      </c>
    </row>
    <row r="143" spans="1:35" s="6" customFormat="1" ht="23.1" customHeight="1" thickBot="1" x14ac:dyDescent="0.2">
      <c r="A143" s="28" t="s">
        <v>1531</v>
      </c>
      <c r="B143" s="28" t="s">
        <v>1531</v>
      </c>
      <c r="C143" s="28" t="s">
        <v>1531</v>
      </c>
      <c r="D143" s="28" t="s">
        <v>1531</v>
      </c>
      <c r="E143" s="28" t="s">
        <v>1531</v>
      </c>
      <c r="F143" s="28" t="s">
        <v>1531</v>
      </c>
      <c r="G143" s="28" t="s">
        <v>1531</v>
      </c>
      <c r="H143" s="28" t="s">
        <v>1531</v>
      </c>
      <c r="I143" s="28" t="s">
        <v>1531</v>
      </c>
      <c r="J143" s="28" t="s">
        <v>1531</v>
      </c>
      <c r="K143" s="28" t="s">
        <v>1531</v>
      </c>
      <c r="L143" s="28" t="s">
        <v>1531</v>
      </c>
      <c r="M143" s="28" t="s">
        <v>1531</v>
      </c>
      <c r="N143" s="28" t="s">
        <v>1531</v>
      </c>
      <c r="O143" s="28" t="s">
        <v>1531</v>
      </c>
      <c r="P143" s="28" t="s">
        <v>1531</v>
      </c>
      <c r="Q143" s="28" t="s">
        <v>1531</v>
      </c>
      <c r="R143" s="28" t="s">
        <v>1531</v>
      </c>
      <c r="S143" s="28" t="s">
        <v>1531</v>
      </c>
      <c r="T143" s="28" t="s">
        <v>1531</v>
      </c>
      <c r="U143" s="960" t="s">
        <v>1093</v>
      </c>
      <c r="V143" s="832" t="s">
        <v>406</v>
      </c>
      <c r="W143" s="961" t="s">
        <v>301</v>
      </c>
      <c r="X143" s="962" t="s">
        <v>301</v>
      </c>
      <c r="Y143" s="986"/>
      <c r="Z143" s="987" t="s">
        <v>310</v>
      </c>
      <c r="AA143" s="890"/>
      <c r="AB143" s="1045" t="s">
        <v>3</v>
      </c>
      <c r="AC143" s="1046" t="s">
        <v>1200</v>
      </c>
      <c r="AD143" s="1047" t="s">
        <v>1214</v>
      </c>
      <c r="AE143" s="963" t="s">
        <v>1039</v>
      </c>
      <c r="AF143" s="1048">
        <v>17000</v>
      </c>
      <c r="AG143" s="1049">
        <f t="shared" si="4"/>
        <v>18360</v>
      </c>
      <c r="AH143" s="1050"/>
      <c r="AI143" s="896">
        <f t="shared" si="3"/>
        <v>0</v>
      </c>
    </row>
    <row r="144" spans="1:35" s="6" customFormat="1" ht="23.1" customHeight="1" thickTop="1" thickBot="1" x14ac:dyDescent="0.2">
      <c r="A144" s="28" t="s">
        <v>1531</v>
      </c>
      <c r="B144" s="28" t="s">
        <v>1531</v>
      </c>
      <c r="C144" s="28" t="s">
        <v>1531</v>
      </c>
      <c r="D144" s="28" t="s">
        <v>1531</v>
      </c>
      <c r="E144" s="28" t="s">
        <v>1531</v>
      </c>
      <c r="F144" s="28" t="s">
        <v>1531</v>
      </c>
      <c r="G144" s="28" t="s">
        <v>1531</v>
      </c>
      <c r="H144" s="28" t="s">
        <v>1531</v>
      </c>
      <c r="I144" s="28" t="s">
        <v>1531</v>
      </c>
      <c r="J144" s="28" t="s">
        <v>1531</v>
      </c>
      <c r="K144" s="28" t="s">
        <v>1531</v>
      </c>
      <c r="L144" s="28" t="s">
        <v>1531</v>
      </c>
      <c r="M144" s="28" t="s">
        <v>1531</v>
      </c>
      <c r="N144" s="28" t="s">
        <v>1531</v>
      </c>
      <c r="O144" s="28" t="s">
        <v>1531</v>
      </c>
      <c r="P144" s="28" t="s">
        <v>1531</v>
      </c>
      <c r="Q144" s="28" t="s">
        <v>1531</v>
      </c>
      <c r="R144" s="28" t="s">
        <v>1531</v>
      </c>
      <c r="S144" s="28" t="s">
        <v>1531</v>
      </c>
      <c r="T144" s="28" t="s">
        <v>1531</v>
      </c>
      <c r="U144" s="935" t="s">
        <v>1093</v>
      </c>
      <c r="V144" s="936" t="s">
        <v>1218</v>
      </c>
      <c r="W144" s="937" t="s">
        <v>301</v>
      </c>
      <c r="X144" s="938" t="s">
        <v>301</v>
      </c>
      <c r="Y144" s="939"/>
      <c r="Z144" s="940"/>
      <c r="AA144" s="941"/>
      <c r="AB144" s="942"/>
      <c r="AC144" s="943"/>
      <c r="AD144" s="943"/>
      <c r="AE144" s="943"/>
      <c r="AF144" s="1472" t="s">
        <v>1411</v>
      </c>
      <c r="AG144" s="1473"/>
      <c r="AH144" s="944">
        <f>SUM(AH93:AH143)</f>
        <v>0</v>
      </c>
      <c r="AI144" s="945">
        <f>SUM(AI93:AI143)</f>
        <v>0</v>
      </c>
    </row>
    <row r="145" spans="1:35" s="6" customFormat="1" ht="23.1" customHeight="1" x14ac:dyDescent="0.15">
      <c r="A145" s="28" t="s">
        <v>1531</v>
      </c>
      <c r="B145" s="28" t="s">
        <v>1531</v>
      </c>
      <c r="C145" s="28" t="s">
        <v>1531</v>
      </c>
      <c r="D145" s="28" t="s">
        <v>1531</v>
      </c>
      <c r="E145" s="28" t="s">
        <v>1531</v>
      </c>
      <c r="F145" s="28" t="s">
        <v>1531</v>
      </c>
      <c r="G145" s="28" t="s">
        <v>1531</v>
      </c>
      <c r="H145" s="28" t="s">
        <v>1531</v>
      </c>
      <c r="I145" s="28" t="s">
        <v>1531</v>
      </c>
      <c r="J145" s="28" t="s">
        <v>1531</v>
      </c>
      <c r="K145" s="28" t="s">
        <v>1531</v>
      </c>
      <c r="L145" s="28" t="s">
        <v>1531</v>
      </c>
      <c r="M145" s="28" t="s">
        <v>1531</v>
      </c>
      <c r="N145" s="28" t="s">
        <v>1531</v>
      </c>
      <c r="O145" s="28" t="s">
        <v>1531</v>
      </c>
      <c r="P145" s="28" t="s">
        <v>1531</v>
      </c>
      <c r="Q145" s="28" t="s">
        <v>1531</v>
      </c>
      <c r="R145" s="28" t="s">
        <v>1531</v>
      </c>
      <c r="S145" s="28" t="s">
        <v>1531</v>
      </c>
      <c r="T145" s="28" t="s">
        <v>1531</v>
      </c>
      <c r="U145" s="856" t="s">
        <v>1093</v>
      </c>
      <c r="V145" s="1051" t="s">
        <v>1221</v>
      </c>
      <c r="W145" s="858"/>
      <c r="X145" s="816"/>
      <c r="Y145" s="914"/>
      <c r="Z145" s="1004" t="s">
        <v>310</v>
      </c>
      <c r="AA145" s="883" t="s">
        <v>309</v>
      </c>
      <c r="AB145" s="884" t="s">
        <v>3</v>
      </c>
      <c r="AC145" s="819" t="s">
        <v>1200</v>
      </c>
      <c r="AD145" s="885" t="s">
        <v>258</v>
      </c>
      <c r="AE145" s="886" t="s">
        <v>1039</v>
      </c>
      <c r="AF145" s="887">
        <v>36000</v>
      </c>
      <c r="AG145" s="888">
        <f t="shared" ref="AG145:AG170" si="5">+AF145*1.08</f>
        <v>38880</v>
      </c>
      <c r="AH145" s="1052"/>
      <c r="AI145" s="889">
        <f t="shared" si="3"/>
        <v>0</v>
      </c>
    </row>
    <row r="146" spans="1:35" s="6" customFormat="1" ht="23.1" customHeight="1" x14ac:dyDescent="0.15">
      <c r="A146" s="28" t="s">
        <v>1531</v>
      </c>
      <c r="B146" s="28" t="s">
        <v>1531</v>
      </c>
      <c r="C146" s="28" t="s">
        <v>1531</v>
      </c>
      <c r="D146" s="28" t="s">
        <v>1531</v>
      </c>
      <c r="E146" s="28" t="s">
        <v>1531</v>
      </c>
      <c r="F146" s="28" t="s">
        <v>1531</v>
      </c>
      <c r="G146" s="28" t="s">
        <v>1531</v>
      </c>
      <c r="H146" s="28" t="s">
        <v>1531</v>
      </c>
      <c r="I146" s="28" t="s">
        <v>1531</v>
      </c>
      <c r="J146" s="28" t="s">
        <v>1531</v>
      </c>
      <c r="K146" s="28" t="s">
        <v>1531</v>
      </c>
      <c r="L146" s="28" t="s">
        <v>1531</v>
      </c>
      <c r="M146" s="28" t="s">
        <v>1531</v>
      </c>
      <c r="N146" s="28" t="s">
        <v>1531</v>
      </c>
      <c r="O146" s="28" t="s">
        <v>1531</v>
      </c>
      <c r="P146" s="28" t="s">
        <v>1531</v>
      </c>
      <c r="Q146" s="28" t="s">
        <v>1531</v>
      </c>
      <c r="R146" s="28" t="s">
        <v>1531</v>
      </c>
      <c r="S146" s="28" t="s">
        <v>1531</v>
      </c>
      <c r="T146" s="28" t="s">
        <v>1531</v>
      </c>
      <c r="U146" s="826" t="s">
        <v>1093</v>
      </c>
      <c r="V146" s="1053" t="s">
        <v>1221</v>
      </c>
      <c r="W146" s="827"/>
      <c r="X146" s="828"/>
      <c r="Y146" s="925"/>
      <c r="Z146" s="985" t="s">
        <v>310</v>
      </c>
      <c r="AA146" s="869" t="s">
        <v>309</v>
      </c>
      <c r="AB146" s="870" t="s">
        <v>3</v>
      </c>
      <c r="AC146" s="798" t="s">
        <v>1200</v>
      </c>
      <c r="AD146" s="871" t="s">
        <v>259</v>
      </c>
      <c r="AE146" s="872" t="s">
        <v>1039</v>
      </c>
      <c r="AF146" s="873">
        <v>9000</v>
      </c>
      <c r="AG146" s="874">
        <f t="shared" si="5"/>
        <v>9720</v>
      </c>
      <c r="AH146" s="1054"/>
      <c r="AI146" s="875">
        <f t="shared" ref="AI146:AI185" si="6">+AG146*AH146</f>
        <v>0</v>
      </c>
    </row>
    <row r="147" spans="1:35" s="6" customFormat="1" ht="23.1" customHeight="1" x14ac:dyDescent="0.15">
      <c r="A147" s="28" t="s">
        <v>1531</v>
      </c>
      <c r="B147" s="28" t="s">
        <v>1531</v>
      </c>
      <c r="C147" s="28" t="s">
        <v>1531</v>
      </c>
      <c r="D147" s="28" t="s">
        <v>1531</v>
      </c>
      <c r="E147" s="28" t="s">
        <v>1531</v>
      </c>
      <c r="F147" s="28" t="s">
        <v>1531</v>
      </c>
      <c r="G147" s="28" t="s">
        <v>1531</v>
      </c>
      <c r="H147" s="28" t="s">
        <v>1531</v>
      </c>
      <c r="I147" s="28" t="s">
        <v>1531</v>
      </c>
      <c r="J147" s="28" t="s">
        <v>1531</v>
      </c>
      <c r="K147" s="28" t="s">
        <v>1531</v>
      </c>
      <c r="L147" s="28" t="s">
        <v>1531</v>
      </c>
      <c r="M147" s="28" t="s">
        <v>1531</v>
      </c>
      <c r="N147" s="28" t="s">
        <v>1531</v>
      </c>
      <c r="O147" s="28" t="s">
        <v>1531</v>
      </c>
      <c r="P147" s="28" t="s">
        <v>1531</v>
      </c>
      <c r="Q147" s="28" t="s">
        <v>1531</v>
      </c>
      <c r="R147" s="28" t="s">
        <v>1531</v>
      </c>
      <c r="S147" s="28" t="s">
        <v>1531</v>
      </c>
      <c r="T147" s="28" t="s">
        <v>1531</v>
      </c>
      <c r="U147" s="826" t="s">
        <v>1093</v>
      </c>
      <c r="V147" s="1053" t="s">
        <v>1221</v>
      </c>
      <c r="W147" s="827"/>
      <c r="X147" s="828"/>
      <c r="Y147" s="925"/>
      <c r="Z147" s="985" t="s">
        <v>310</v>
      </c>
      <c r="AA147" s="869" t="s">
        <v>309</v>
      </c>
      <c r="AB147" s="870" t="s">
        <v>3</v>
      </c>
      <c r="AC147" s="798" t="s">
        <v>1200</v>
      </c>
      <c r="AD147" s="871" t="s">
        <v>260</v>
      </c>
      <c r="AE147" s="872" t="s">
        <v>1039</v>
      </c>
      <c r="AF147" s="873">
        <v>9000</v>
      </c>
      <c r="AG147" s="874">
        <f t="shared" si="5"/>
        <v>9720</v>
      </c>
      <c r="AH147" s="1055"/>
      <c r="AI147" s="875">
        <f t="shared" si="6"/>
        <v>0</v>
      </c>
    </row>
    <row r="148" spans="1:35" s="6" customFormat="1" ht="23.1" customHeight="1" x14ac:dyDescent="0.15">
      <c r="A148" s="28" t="s">
        <v>1531</v>
      </c>
      <c r="B148" s="28" t="s">
        <v>1531</v>
      </c>
      <c r="C148" s="28" t="s">
        <v>1531</v>
      </c>
      <c r="D148" s="28" t="s">
        <v>1531</v>
      </c>
      <c r="E148" s="28" t="s">
        <v>1531</v>
      </c>
      <c r="F148" s="28" t="s">
        <v>1531</v>
      </c>
      <c r="G148" s="28" t="s">
        <v>1531</v>
      </c>
      <c r="H148" s="28" t="s">
        <v>1531</v>
      </c>
      <c r="I148" s="28" t="s">
        <v>1531</v>
      </c>
      <c r="J148" s="28" t="s">
        <v>1531</v>
      </c>
      <c r="K148" s="28" t="s">
        <v>1531</v>
      </c>
      <c r="L148" s="28" t="s">
        <v>1531</v>
      </c>
      <c r="M148" s="28" t="s">
        <v>1531</v>
      </c>
      <c r="N148" s="28" t="s">
        <v>1531</v>
      </c>
      <c r="O148" s="28" t="s">
        <v>1531</v>
      </c>
      <c r="P148" s="28" t="s">
        <v>1531</v>
      </c>
      <c r="Q148" s="28" t="s">
        <v>1531</v>
      </c>
      <c r="R148" s="28" t="s">
        <v>1531</v>
      </c>
      <c r="S148" s="28" t="s">
        <v>1531</v>
      </c>
      <c r="T148" s="28" t="s">
        <v>1531</v>
      </c>
      <c r="U148" s="826" t="s">
        <v>1093</v>
      </c>
      <c r="V148" s="1053" t="s">
        <v>1221</v>
      </c>
      <c r="W148" s="827"/>
      <c r="X148" s="828"/>
      <c r="Y148" s="925"/>
      <c r="Z148" s="985" t="s">
        <v>310</v>
      </c>
      <c r="AA148" s="869" t="s">
        <v>309</v>
      </c>
      <c r="AB148" s="870" t="s">
        <v>3</v>
      </c>
      <c r="AC148" s="798" t="s">
        <v>1200</v>
      </c>
      <c r="AD148" s="871" t="s">
        <v>261</v>
      </c>
      <c r="AE148" s="872" t="s">
        <v>1039</v>
      </c>
      <c r="AF148" s="873">
        <v>9000</v>
      </c>
      <c r="AG148" s="874">
        <f t="shared" si="5"/>
        <v>9720</v>
      </c>
      <c r="AH148" s="1055"/>
      <c r="AI148" s="875">
        <f t="shared" si="6"/>
        <v>0</v>
      </c>
    </row>
    <row r="149" spans="1:35" s="6" customFormat="1" ht="23.1" customHeight="1" x14ac:dyDescent="0.15">
      <c r="A149" s="28" t="s">
        <v>1531</v>
      </c>
      <c r="B149" s="28" t="s">
        <v>1531</v>
      </c>
      <c r="C149" s="28" t="s">
        <v>1531</v>
      </c>
      <c r="D149" s="28" t="s">
        <v>1531</v>
      </c>
      <c r="E149" s="28" t="s">
        <v>1531</v>
      </c>
      <c r="F149" s="28" t="s">
        <v>1531</v>
      </c>
      <c r="G149" s="28" t="s">
        <v>1531</v>
      </c>
      <c r="H149" s="28" t="s">
        <v>1531</v>
      </c>
      <c r="I149" s="28" t="s">
        <v>1531</v>
      </c>
      <c r="J149" s="28" t="s">
        <v>1531</v>
      </c>
      <c r="K149" s="28" t="s">
        <v>1531</v>
      </c>
      <c r="L149" s="28" t="s">
        <v>1531</v>
      </c>
      <c r="M149" s="28" t="s">
        <v>1531</v>
      </c>
      <c r="N149" s="28" t="s">
        <v>1531</v>
      </c>
      <c r="O149" s="28" t="s">
        <v>1531</v>
      </c>
      <c r="P149" s="28" t="s">
        <v>1531</v>
      </c>
      <c r="Q149" s="28" t="s">
        <v>1531</v>
      </c>
      <c r="R149" s="28" t="s">
        <v>1531</v>
      </c>
      <c r="S149" s="28" t="s">
        <v>1531</v>
      </c>
      <c r="T149" s="28" t="s">
        <v>1531</v>
      </c>
      <c r="U149" s="851" t="s">
        <v>1093</v>
      </c>
      <c r="V149" s="1056" t="s">
        <v>1221</v>
      </c>
      <c r="W149" s="852"/>
      <c r="X149" s="853"/>
      <c r="Y149" s="1057"/>
      <c r="Z149" s="1012" t="s">
        <v>310</v>
      </c>
      <c r="AA149" s="876" t="s">
        <v>309</v>
      </c>
      <c r="AB149" s="877" t="s">
        <v>3</v>
      </c>
      <c r="AC149" s="806" t="s">
        <v>1200</v>
      </c>
      <c r="AD149" s="878" t="s">
        <v>262</v>
      </c>
      <c r="AE149" s="879" t="s">
        <v>1039</v>
      </c>
      <c r="AF149" s="880">
        <v>9000</v>
      </c>
      <c r="AG149" s="881">
        <f t="shared" si="5"/>
        <v>9720</v>
      </c>
      <c r="AH149" s="912"/>
      <c r="AI149" s="882">
        <f t="shared" si="6"/>
        <v>0</v>
      </c>
    </row>
    <row r="150" spans="1:35" s="6" customFormat="1" ht="23.1" customHeight="1" x14ac:dyDescent="0.15">
      <c r="A150" s="28" t="s">
        <v>1531</v>
      </c>
      <c r="B150" s="28" t="s">
        <v>1531</v>
      </c>
      <c r="C150" s="28" t="s">
        <v>1531</v>
      </c>
      <c r="D150" s="28" t="s">
        <v>1531</v>
      </c>
      <c r="E150" s="28" t="s">
        <v>1531</v>
      </c>
      <c r="F150" s="28" t="s">
        <v>1531</v>
      </c>
      <c r="G150" s="28" t="s">
        <v>1531</v>
      </c>
      <c r="H150" s="28" t="s">
        <v>1531</v>
      </c>
      <c r="I150" s="28" t="s">
        <v>1531</v>
      </c>
      <c r="J150" s="28" t="s">
        <v>1531</v>
      </c>
      <c r="K150" s="28" t="s">
        <v>1531</v>
      </c>
      <c r="L150" s="28" t="s">
        <v>1531</v>
      </c>
      <c r="M150" s="28" t="s">
        <v>1531</v>
      </c>
      <c r="N150" s="28" t="s">
        <v>1531</v>
      </c>
      <c r="O150" s="28" t="s">
        <v>1531</v>
      </c>
      <c r="P150" s="28" t="s">
        <v>1531</v>
      </c>
      <c r="Q150" s="28" t="s">
        <v>1531</v>
      </c>
      <c r="R150" s="28" t="s">
        <v>1531</v>
      </c>
      <c r="S150" s="28" t="s">
        <v>1531</v>
      </c>
      <c r="T150" s="28" t="s">
        <v>1531</v>
      </c>
      <c r="U150" s="856" t="s">
        <v>1093</v>
      </c>
      <c r="V150" s="1051" t="s">
        <v>1222</v>
      </c>
      <c r="W150" s="858"/>
      <c r="X150" s="816"/>
      <c r="Y150" s="914"/>
      <c r="Z150" s="1004" t="s">
        <v>310</v>
      </c>
      <c r="AA150" s="883"/>
      <c r="AB150" s="916" t="s">
        <v>3</v>
      </c>
      <c r="AC150" s="917" t="s">
        <v>1200</v>
      </c>
      <c r="AD150" s="918" t="s">
        <v>40</v>
      </c>
      <c r="AE150" s="919" t="s">
        <v>1039</v>
      </c>
      <c r="AF150" s="920">
        <v>85000</v>
      </c>
      <c r="AG150" s="921">
        <f t="shared" si="5"/>
        <v>91800</v>
      </c>
      <c r="AH150" s="1058"/>
      <c r="AI150" s="889">
        <f t="shared" si="6"/>
        <v>0</v>
      </c>
    </row>
    <row r="151" spans="1:35" s="6" customFormat="1" ht="23.1" customHeight="1" x14ac:dyDescent="0.15">
      <c r="A151" s="28" t="s">
        <v>1531</v>
      </c>
      <c r="B151" s="28" t="s">
        <v>1531</v>
      </c>
      <c r="C151" s="28" t="s">
        <v>1531</v>
      </c>
      <c r="D151" s="28" t="s">
        <v>1531</v>
      </c>
      <c r="E151" s="28" t="s">
        <v>1531</v>
      </c>
      <c r="F151" s="28" t="s">
        <v>1531</v>
      </c>
      <c r="G151" s="28" t="s">
        <v>1531</v>
      </c>
      <c r="H151" s="28" t="s">
        <v>1531</v>
      </c>
      <c r="I151" s="28" t="s">
        <v>1531</v>
      </c>
      <c r="J151" s="28" t="s">
        <v>1531</v>
      </c>
      <c r="K151" s="28" t="s">
        <v>1531</v>
      </c>
      <c r="L151" s="28" t="s">
        <v>1531</v>
      </c>
      <c r="M151" s="28" t="s">
        <v>1531</v>
      </c>
      <c r="N151" s="28" t="s">
        <v>1531</v>
      </c>
      <c r="O151" s="28" t="s">
        <v>1531</v>
      </c>
      <c r="P151" s="28" t="s">
        <v>1531</v>
      </c>
      <c r="Q151" s="28" t="s">
        <v>1531</v>
      </c>
      <c r="R151" s="28" t="s">
        <v>1531</v>
      </c>
      <c r="S151" s="28" t="s">
        <v>1531</v>
      </c>
      <c r="T151" s="28" t="s">
        <v>1531</v>
      </c>
      <c r="U151" s="826" t="s">
        <v>1093</v>
      </c>
      <c r="V151" s="1053" t="s">
        <v>1222</v>
      </c>
      <c r="W151" s="827"/>
      <c r="X151" s="828"/>
      <c r="Y151" s="925"/>
      <c r="Z151" s="985" t="s">
        <v>310</v>
      </c>
      <c r="AA151" s="869"/>
      <c r="AB151" s="1033" t="s">
        <v>3</v>
      </c>
      <c r="AC151" s="1034" t="s">
        <v>1200</v>
      </c>
      <c r="AD151" s="1035" t="s">
        <v>41</v>
      </c>
      <c r="AE151" s="958" t="s">
        <v>1039</v>
      </c>
      <c r="AF151" s="1036">
        <v>17000</v>
      </c>
      <c r="AG151" s="1059">
        <f t="shared" si="5"/>
        <v>18360</v>
      </c>
      <c r="AH151" s="1055"/>
      <c r="AI151" s="875">
        <f t="shared" si="6"/>
        <v>0</v>
      </c>
    </row>
    <row r="152" spans="1:35" s="6" customFormat="1" ht="23.1" customHeight="1" x14ac:dyDescent="0.15">
      <c r="A152" s="28" t="s">
        <v>1531</v>
      </c>
      <c r="B152" s="28" t="s">
        <v>1531</v>
      </c>
      <c r="C152" s="28" t="s">
        <v>1531</v>
      </c>
      <c r="D152" s="28" t="s">
        <v>1531</v>
      </c>
      <c r="E152" s="28" t="s">
        <v>1531</v>
      </c>
      <c r="F152" s="28" t="s">
        <v>1531</v>
      </c>
      <c r="G152" s="28" t="s">
        <v>1531</v>
      </c>
      <c r="H152" s="28" t="s">
        <v>1531</v>
      </c>
      <c r="I152" s="28" t="s">
        <v>1531</v>
      </c>
      <c r="J152" s="28" t="s">
        <v>1531</v>
      </c>
      <c r="K152" s="28" t="s">
        <v>1531</v>
      </c>
      <c r="L152" s="28" t="s">
        <v>1531</v>
      </c>
      <c r="M152" s="28" t="s">
        <v>1531</v>
      </c>
      <c r="N152" s="28" t="s">
        <v>1531</v>
      </c>
      <c r="O152" s="28" t="s">
        <v>1531</v>
      </c>
      <c r="P152" s="28" t="s">
        <v>1531</v>
      </c>
      <c r="Q152" s="28" t="s">
        <v>1531</v>
      </c>
      <c r="R152" s="28" t="s">
        <v>1531</v>
      </c>
      <c r="S152" s="28" t="s">
        <v>1531</v>
      </c>
      <c r="T152" s="28" t="s">
        <v>1531</v>
      </c>
      <c r="U152" s="826" t="s">
        <v>1093</v>
      </c>
      <c r="V152" s="1053" t="s">
        <v>1222</v>
      </c>
      <c r="W152" s="827"/>
      <c r="X152" s="828"/>
      <c r="Y152" s="925"/>
      <c r="Z152" s="985" t="s">
        <v>310</v>
      </c>
      <c r="AA152" s="869"/>
      <c r="AB152" s="1033" t="s">
        <v>3</v>
      </c>
      <c r="AC152" s="1034" t="s">
        <v>1200</v>
      </c>
      <c r="AD152" s="1035" t="s">
        <v>42</v>
      </c>
      <c r="AE152" s="958" t="s">
        <v>1039</v>
      </c>
      <c r="AF152" s="1036">
        <v>17000</v>
      </c>
      <c r="AG152" s="1059">
        <f t="shared" si="5"/>
        <v>18360</v>
      </c>
      <c r="AH152" s="1055"/>
      <c r="AI152" s="875">
        <f t="shared" si="6"/>
        <v>0</v>
      </c>
    </row>
    <row r="153" spans="1:35" s="6" customFormat="1" ht="23.1" customHeight="1" x14ac:dyDescent="0.15">
      <c r="A153" s="28" t="s">
        <v>1531</v>
      </c>
      <c r="B153" s="28" t="s">
        <v>1531</v>
      </c>
      <c r="C153" s="28" t="s">
        <v>1531</v>
      </c>
      <c r="D153" s="28" t="s">
        <v>1531</v>
      </c>
      <c r="E153" s="28" t="s">
        <v>1531</v>
      </c>
      <c r="F153" s="28" t="s">
        <v>1531</v>
      </c>
      <c r="G153" s="28" t="s">
        <v>1531</v>
      </c>
      <c r="H153" s="28" t="s">
        <v>1531</v>
      </c>
      <c r="I153" s="28" t="s">
        <v>1531</v>
      </c>
      <c r="J153" s="28" t="s">
        <v>1531</v>
      </c>
      <c r="K153" s="28" t="s">
        <v>1531</v>
      </c>
      <c r="L153" s="28" t="s">
        <v>1531</v>
      </c>
      <c r="M153" s="28" t="s">
        <v>1531</v>
      </c>
      <c r="N153" s="28" t="s">
        <v>1531</v>
      </c>
      <c r="O153" s="28" t="s">
        <v>1531</v>
      </c>
      <c r="P153" s="28" t="s">
        <v>1531</v>
      </c>
      <c r="Q153" s="28" t="s">
        <v>1531</v>
      </c>
      <c r="R153" s="28" t="s">
        <v>1531</v>
      </c>
      <c r="S153" s="28" t="s">
        <v>1531</v>
      </c>
      <c r="T153" s="28" t="s">
        <v>1531</v>
      </c>
      <c r="U153" s="826" t="s">
        <v>1093</v>
      </c>
      <c r="V153" s="1053" t="s">
        <v>1222</v>
      </c>
      <c r="W153" s="827"/>
      <c r="X153" s="828"/>
      <c r="Y153" s="925"/>
      <c r="Z153" s="985" t="s">
        <v>310</v>
      </c>
      <c r="AA153" s="869"/>
      <c r="AB153" s="1033" t="s">
        <v>3</v>
      </c>
      <c r="AC153" s="1034" t="s">
        <v>1200</v>
      </c>
      <c r="AD153" s="1035" t="s">
        <v>43</v>
      </c>
      <c r="AE153" s="958" t="s">
        <v>1039</v>
      </c>
      <c r="AF153" s="1036">
        <v>17000</v>
      </c>
      <c r="AG153" s="1059">
        <f t="shared" si="5"/>
        <v>18360</v>
      </c>
      <c r="AH153" s="1055"/>
      <c r="AI153" s="875">
        <f t="shared" si="6"/>
        <v>0</v>
      </c>
    </row>
    <row r="154" spans="1:35" s="6" customFormat="1" ht="23.1" customHeight="1" x14ac:dyDescent="0.15">
      <c r="A154" s="28" t="s">
        <v>1531</v>
      </c>
      <c r="B154" s="28" t="s">
        <v>1531</v>
      </c>
      <c r="C154" s="28" t="s">
        <v>1531</v>
      </c>
      <c r="D154" s="28" t="s">
        <v>1531</v>
      </c>
      <c r="E154" s="28" t="s">
        <v>1531</v>
      </c>
      <c r="F154" s="28" t="s">
        <v>1531</v>
      </c>
      <c r="G154" s="28" t="s">
        <v>1531</v>
      </c>
      <c r="H154" s="28" t="s">
        <v>1531</v>
      </c>
      <c r="I154" s="28" t="s">
        <v>1531</v>
      </c>
      <c r="J154" s="28" t="s">
        <v>1531</v>
      </c>
      <c r="K154" s="28" t="s">
        <v>1531</v>
      </c>
      <c r="L154" s="28" t="s">
        <v>1531</v>
      </c>
      <c r="M154" s="28" t="s">
        <v>1531</v>
      </c>
      <c r="N154" s="28" t="s">
        <v>1531</v>
      </c>
      <c r="O154" s="28" t="s">
        <v>1531</v>
      </c>
      <c r="P154" s="28" t="s">
        <v>1531</v>
      </c>
      <c r="Q154" s="28" t="s">
        <v>1531</v>
      </c>
      <c r="R154" s="28" t="s">
        <v>1531</v>
      </c>
      <c r="S154" s="28" t="s">
        <v>1531</v>
      </c>
      <c r="T154" s="28" t="s">
        <v>1531</v>
      </c>
      <c r="U154" s="826" t="s">
        <v>1093</v>
      </c>
      <c r="V154" s="1053" t="s">
        <v>1222</v>
      </c>
      <c r="W154" s="827"/>
      <c r="X154" s="828"/>
      <c r="Y154" s="925"/>
      <c r="Z154" s="985" t="s">
        <v>310</v>
      </c>
      <c r="AA154" s="869"/>
      <c r="AB154" s="1033" t="s">
        <v>3</v>
      </c>
      <c r="AC154" s="1034" t="s">
        <v>1200</v>
      </c>
      <c r="AD154" s="1035" t="s">
        <v>44</v>
      </c>
      <c r="AE154" s="958" t="s">
        <v>1039</v>
      </c>
      <c r="AF154" s="1036">
        <v>17000</v>
      </c>
      <c r="AG154" s="1059">
        <f t="shared" si="5"/>
        <v>18360</v>
      </c>
      <c r="AH154" s="1055"/>
      <c r="AI154" s="875">
        <f t="shared" si="6"/>
        <v>0</v>
      </c>
    </row>
    <row r="155" spans="1:35" s="6" customFormat="1" ht="23.1" customHeight="1" x14ac:dyDescent="0.15">
      <c r="A155" s="28" t="s">
        <v>1531</v>
      </c>
      <c r="B155" s="28" t="s">
        <v>1531</v>
      </c>
      <c r="C155" s="28" t="s">
        <v>1531</v>
      </c>
      <c r="D155" s="28" t="s">
        <v>1531</v>
      </c>
      <c r="E155" s="28" t="s">
        <v>1531</v>
      </c>
      <c r="F155" s="28" t="s">
        <v>1531</v>
      </c>
      <c r="G155" s="28" t="s">
        <v>1531</v>
      </c>
      <c r="H155" s="28" t="s">
        <v>1531</v>
      </c>
      <c r="I155" s="28" t="s">
        <v>1531</v>
      </c>
      <c r="J155" s="28" t="s">
        <v>1531</v>
      </c>
      <c r="K155" s="28" t="s">
        <v>1531</v>
      </c>
      <c r="L155" s="28" t="s">
        <v>1531</v>
      </c>
      <c r="M155" s="28" t="s">
        <v>1531</v>
      </c>
      <c r="N155" s="28" t="s">
        <v>1531</v>
      </c>
      <c r="O155" s="28" t="s">
        <v>1531</v>
      </c>
      <c r="P155" s="28" t="s">
        <v>1531</v>
      </c>
      <c r="Q155" s="28" t="s">
        <v>1531</v>
      </c>
      <c r="R155" s="28" t="s">
        <v>1531</v>
      </c>
      <c r="S155" s="28" t="s">
        <v>1531</v>
      </c>
      <c r="T155" s="28" t="s">
        <v>1531</v>
      </c>
      <c r="U155" s="826" t="s">
        <v>1093</v>
      </c>
      <c r="V155" s="1053" t="s">
        <v>1222</v>
      </c>
      <c r="W155" s="827"/>
      <c r="X155" s="828"/>
      <c r="Y155" s="925"/>
      <c r="Z155" s="985" t="s">
        <v>310</v>
      </c>
      <c r="AA155" s="869"/>
      <c r="AB155" s="1033" t="s">
        <v>3</v>
      </c>
      <c r="AC155" s="1034" t="s">
        <v>1200</v>
      </c>
      <c r="AD155" s="1035" t="s">
        <v>45</v>
      </c>
      <c r="AE155" s="958" t="s">
        <v>1039</v>
      </c>
      <c r="AF155" s="1036">
        <v>17000</v>
      </c>
      <c r="AG155" s="1059">
        <f t="shared" si="5"/>
        <v>18360</v>
      </c>
      <c r="AH155" s="1055"/>
      <c r="AI155" s="875">
        <f t="shared" si="6"/>
        <v>0</v>
      </c>
    </row>
    <row r="156" spans="1:35" s="6" customFormat="1" ht="23.1" customHeight="1" x14ac:dyDescent="0.15">
      <c r="A156" s="28" t="s">
        <v>1531</v>
      </c>
      <c r="B156" s="28" t="s">
        <v>1531</v>
      </c>
      <c r="C156" s="28" t="s">
        <v>1531</v>
      </c>
      <c r="D156" s="28" t="s">
        <v>1531</v>
      </c>
      <c r="E156" s="28" t="s">
        <v>1531</v>
      </c>
      <c r="F156" s="28" t="s">
        <v>1531</v>
      </c>
      <c r="G156" s="28" t="s">
        <v>1531</v>
      </c>
      <c r="H156" s="28" t="s">
        <v>1531</v>
      </c>
      <c r="I156" s="28" t="s">
        <v>1531</v>
      </c>
      <c r="J156" s="28" t="s">
        <v>1531</v>
      </c>
      <c r="K156" s="28" t="s">
        <v>1531</v>
      </c>
      <c r="L156" s="28" t="s">
        <v>1531</v>
      </c>
      <c r="M156" s="28" t="s">
        <v>1531</v>
      </c>
      <c r="N156" s="28" t="s">
        <v>1531</v>
      </c>
      <c r="O156" s="28" t="s">
        <v>1531</v>
      </c>
      <c r="P156" s="28" t="s">
        <v>1531</v>
      </c>
      <c r="Q156" s="28" t="s">
        <v>1531</v>
      </c>
      <c r="R156" s="28" t="s">
        <v>1531</v>
      </c>
      <c r="S156" s="28" t="s">
        <v>1531</v>
      </c>
      <c r="T156" s="28" t="s">
        <v>1531</v>
      </c>
      <c r="U156" s="826" t="s">
        <v>1093</v>
      </c>
      <c r="V156" s="1053" t="s">
        <v>1222</v>
      </c>
      <c r="W156" s="827"/>
      <c r="X156" s="828"/>
      <c r="Y156" s="925"/>
      <c r="Z156" s="985" t="s">
        <v>310</v>
      </c>
      <c r="AA156" s="869"/>
      <c r="AB156" s="1033" t="s">
        <v>3</v>
      </c>
      <c r="AC156" s="1034" t="s">
        <v>1200</v>
      </c>
      <c r="AD156" s="1035" t="s">
        <v>46</v>
      </c>
      <c r="AE156" s="958" t="s">
        <v>1039</v>
      </c>
      <c r="AF156" s="1036">
        <v>85000</v>
      </c>
      <c r="AG156" s="1059">
        <f t="shared" si="5"/>
        <v>91800</v>
      </c>
      <c r="AH156" s="1055"/>
      <c r="AI156" s="875">
        <f t="shared" si="6"/>
        <v>0</v>
      </c>
    </row>
    <row r="157" spans="1:35" s="6" customFormat="1" ht="23.1" customHeight="1" x14ac:dyDescent="0.15">
      <c r="A157" s="28" t="s">
        <v>1531</v>
      </c>
      <c r="B157" s="28" t="s">
        <v>1531</v>
      </c>
      <c r="C157" s="28" t="s">
        <v>1531</v>
      </c>
      <c r="D157" s="28" t="s">
        <v>1531</v>
      </c>
      <c r="E157" s="28" t="s">
        <v>1531</v>
      </c>
      <c r="F157" s="28" t="s">
        <v>1531</v>
      </c>
      <c r="G157" s="28" t="s">
        <v>1531</v>
      </c>
      <c r="H157" s="28" t="s">
        <v>1531</v>
      </c>
      <c r="I157" s="28" t="s">
        <v>1531</v>
      </c>
      <c r="J157" s="28" t="s">
        <v>1531</v>
      </c>
      <c r="K157" s="28" t="s">
        <v>1531</v>
      </c>
      <c r="L157" s="28" t="s">
        <v>1531</v>
      </c>
      <c r="M157" s="28" t="s">
        <v>1531</v>
      </c>
      <c r="N157" s="28" t="s">
        <v>1531</v>
      </c>
      <c r="O157" s="28" t="s">
        <v>1531</v>
      </c>
      <c r="P157" s="28" t="s">
        <v>1531</v>
      </c>
      <c r="Q157" s="28" t="s">
        <v>1531</v>
      </c>
      <c r="R157" s="28" t="s">
        <v>1531</v>
      </c>
      <c r="S157" s="28" t="s">
        <v>1531</v>
      </c>
      <c r="T157" s="28" t="s">
        <v>1531</v>
      </c>
      <c r="U157" s="826" t="s">
        <v>1093</v>
      </c>
      <c r="V157" s="1053" t="s">
        <v>1222</v>
      </c>
      <c r="W157" s="827"/>
      <c r="X157" s="828"/>
      <c r="Y157" s="925"/>
      <c r="Z157" s="985" t="s">
        <v>310</v>
      </c>
      <c r="AA157" s="869"/>
      <c r="AB157" s="1033" t="s">
        <v>3</v>
      </c>
      <c r="AC157" s="1034" t="s">
        <v>1200</v>
      </c>
      <c r="AD157" s="1035" t="s">
        <v>47</v>
      </c>
      <c r="AE157" s="958" t="s">
        <v>1039</v>
      </c>
      <c r="AF157" s="1036">
        <v>17000</v>
      </c>
      <c r="AG157" s="1059">
        <f t="shared" si="5"/>
        <v>18360</v>
      </c>
      <c r="AH157" s="1055"/>
      <c r="AI157" s="875">
        <f t="shared" si="6"/>
        <v>0</v>
      </c>
    </row>
    <row r="158" spans="1:35" s="6" customFormat="1" ht="23.1" customHeight="1" x14ac:dyDescent="0.15">
      <c r="A158" s="28" t="s">
        <v>1531</v>
      </c>
      <c r="B158" s="28" t="s">
        <v>1531</v>
      </c>
      <c r="C158" s="28" t="s">
        <v>1531</v>
      </c>
      <c r="D158" s="28" t="s">
        <v>1531</v>
      </c>
      <c r="E158" s="28" t="s">
        <v>1531</v>
      </c>
      <c r="F158" s="28" t="s">
        <v>1531</v>
      </c>
      <c r="G158" s="28" t="s">
        <v>1531</v>
      </c>
      <c r="H158" s="28" t="s">
        <v>1531</v>
      </c>
      <c r="I158" s="28" t="s">
        <v>1531</v>
      </c>
      <c r="J158" s="28" t="s">
        <v>1531</v>
      </c>
      <c r="K158" s="28" t="s">
        <v>1531</v>
      </c>
      <c r="L158" s="28" t="s">
        <v>1531</v>
      </c>
      <c r="M158" s="28" t="s">
        <v>1531</v>
      </c>
      <c r="N158" s="28" t="s">
        <v>1531</v>
      </c>
      <c r="O158" s="28" t="s">
        <v>1531</v>
      </c>
      <c r="P158" s="28" t="s">
        <v>1531</v>
      </c>
      <c r="Q158" s="28" t="s">
        <v>1531</v>
      </c>
      <c r="R158" s="28" t="s">
        <v>1531</v>
      </c>
      <c r="S158" s="28" t="s">
        <v>1531</v>
      </c>
      <c r="T158" s="28" t="s">
        <v>1531</v>
      </c>
      <c r="U158" s="826" t="s">
        <v>1093</v>
      </c>
      <c r="V158" s="1053" t="s">
        <v>1222</v>
      </c>
      <c r="W158" s="827"/>
      <c r="X158" s="828"/>
      <c r="Y158" s="925"/>
      <c r="Z158" s="985" t="s">
        <v>310</v>
      </c>
      <c r="AA158" s="869"/>
      <c r="AB158" s="1033" t="s">
        <v>3</v>
      </c>
      <c r="AC158" s="1034" t="s">
        <v>1200</v>
      </c>
      <c r="AD158" s="1035" t="s">
        <v>48</v>
      </c>
      <c r="AE158" s="958" t="s">
        <v>1039</v>
      </c>
      <c r="AF158" s="1036">
        <v>17000</v>
      </c>
      <c r="AG158" s="1059">
        <f t="shared" si="5"/>
        <v>18360</v>
      </c>
      <c r="AH158" s="1055"/>
      <c r="AI158" s="875">
        <f t="shared" si="6"/>
        <v>0</v>
      </c>
    </row>
    <row r="159" spans="1:35" s="6" customFormat="1" ht="23.1" customHeight="1" x14ac:dyDescent="0.15">
      <c r="A159" s="28" t="s">
        <v>1531</v>
      </c>
      <c r="B159" s="28" t="s">
        <v>1531</v>
      </c>
      <c r="C159" s="28" t="s">
        <v>1531</v>
      </c>
      <c r="D159" s="28" t="s">
        <v>1531</v>
      </c>
      <c r="E159" s="28" t="s">
        <v>1531</v>
      </c>
      <c r="F159" s="28" t="s">
        <v>1531</v>
      </c>
      <c r="G159" s="28" t="s">
        <v>1531</v>
      </c>
      <c r="H159" s="28" t="s">
        <v>1531</v>
      </c>
      <c r="I159" s="28" t="s">
        <v>1531</v>
      </c>
      <c r="J159" s="28" t="s">
        <v>1531</v>
      </c>
      <c r="K159" s="28" t="s">
        <v>1531</v>
      </c>
      <c r="L159" s="28" t="s">
        <v>1531</v>
      </c>
      <c r="M159" s="28" t="s">
        <v>1531</v>
      </c>
      <c r="N159" s="28" t="s">
        <v>1531</v>
      </c>
      <c r="O159" s="28" t="s">
        <v>1531</v>
      </c>
      <c r="P159" s="28" t="s">
        <v>1531</v>
      </c>
      <c r="Q159" s="28" t="s">
        <v>1531</v>
      </c>
      <c r="R159" s="28" t="s">
        <v>1531</v>
      </c>
      <c r="S159" s="28" t="s">
        <v>1531</v>
      </c>
      <c r="T159" s="28" t="s">
        <v>1531</v>
      </c>
      <c r="U159" s="826" t="s">
        <v>1093</v>
      </c>
      <c r="V159" s="1053" t="s">
        <v>1222</v>
      </c>
      <c r="W159" s="827"/>
      <c r="X159" s="828"/>
      <c r="Y159" s="925"/>
      <c r="Z159" s="985" t="s">
        <v>310</v>
      </c>
      <c r="AA159" s="869"/>
      <c r="AB159" s="1033" t="s">
        <v>3</v>
      </c>
      <c r="AC159" s="1034" t="s">
        <v>1200</v>
      </c>
      <c r="AD159" s="1035" t="s">
        <v>49</v>
      </c>
      <c r="AE159" s="958" t="s">
        <v>1039</v>
      </c>
      <c r="AF159" s="1036">
        <v>17000</v>
      </c>
      <c r="AG159" s="1059">
        <f t="shared" si="5"/>
        <v>18360</v>
      </c>
      <c r="AH159" s="1055"/>
      <c r="AI159" s="875">
        <f t="shared" si="6"/>
        <v>0</v>
      </c>
    </row>
    <row r="160" spans="1:35" s="6" customFormat="1" ht="23.1" customHeight="1" x14ac:dyDescent="0.15">
      <c r="A160" s="28" t="s">
        <v>1531</v>
      </c>
      <c r="B160" s="28" t="s">
        <v>1531</v>
      </c>
      <c r="C160" s="28" t="s">
        <v>1531</v>
      </c>
      <c r="D160" s="28" t="s">
        <v>1531</v>
      </c>
      <c r="E160" s="28" t="s">
        <v>1531</v>
      </c>
      <c r="F160" s="28" t="s">
        <v>1531</v>
      </c>
      <c r="G160" s="28" t="s">
        <v>1531</v>
      </c>
      <c r="H160" s="28" t="s">
        <v>1531</v>
      </c>
      <c r="I160" s="28" t="s">
        <v>1531</v>
      </c>
      <c r="J160" s="28" t="s">
        <v>1531</v>
      </c>
      <c r="K160" s="28" t="s">
        <v>1531</v>
      </c>
      <c r="L160" s="28" t="s">
        <v>1531</v>
      </c>
      <c r="M160" s="28" t="s">
        <v>1531</v>
      </c>
      <c r="N160" s="28" t="s">
        <v>1531</v>
      </c>
      <c r="O160" s="28" t="s">
        <v>1531</v>
      </c>
      <c r="P160" s="28" t="s">
        <v>1531</v>
      </c>
      <c r="Q160" s="28" t="s">
        <v>1531</v>
      </c>
      <c r="R160" s="28" t="s">
        <v>1531</v>
      </c>
      <c r="S160" s="28" t="s">
        <v>1531</v>
      </c>
      <c r="T160" s="28" t="s">
        <v>1531</v>
      </c>
      <c r="U160" s="826" t="s">
        <v>1093</v>
      </c>
      <c r="V160" s="1053" t="s">
        <v>1222</v>
      </c>
      <c r="W160" s="827"/>
      <c r="X160" s="828"/>
      <c r="Y160" s="925"/>
      <c r="Z160" s="985" t="s">
        <v>310</v>
      </c>
      <c r="AA160" s="869"/>
      <c r="AB160" s="1033" t="s">
        <v>3</v>
      </c>
      <c r="AC160" s="1034" t="s">
        <v>1200</v>
      </c>
      <c r="AD160" s="1035" t="s">
        <v>50</v>
      </c>
      <c r="AE160" s="958" t="s">
        <v>1039</v>
      </c>
      <c r="AF160" s="1036">
        <v>17000</v>
      </c>
      <c r="AG160" s="1059">
        <f t="shared" si="5"/>
        <v>18360</v>
      </c>
      <c r="AH160" s="1055"/>
      <c r="AI160" s="875">
        <f t="shared" si="6"/>
        <v>0</v>
      </c>
    </row>
    <row r="161" spans="1:36" s="6" customFormat="1" ht="23.1" customHeight="1" x14ac:dyDescent="0.15">
      <c r="A161" s="28" t="s">
        <v>1531</v>
      </c>
      <c r="B161" s="28" t="s">
        <v>1531</v>
      </c>
      <c r="C161" s="28" t="s">
        <v>1531</v>
      </c>
      <c r="D161" s="28" t="s">
        <v>1531</v>
      </c>
      <c r="E161" s="28" t="s">
        <v>1531</v>
      </c>
      <c r="F161" s="28" t="s">
        <v>1531</v>
      </c>
      <c r="G161" s="28" t="s">
        <v>1531</v>
      </c>
      <c r="H161" s="28" t="s">
        <v>1531</v>
      </c>
      <c r="I161" s="28" t="s">
        <v>1531</v>
      </c>
      <c r="J161" s="28" t="s">
        <v>1531</v>
      </c>
      <c r="K161" s="28" t="s">
        <v>1531</v>
      </c>
      <c r="L161" s="28" t="s">
        <v>1531</v>
      </c>
      <c r="M161" s="28" t="s">
        <v>1531</v>
      </c>
      <c r="N161" s="28" t="s">
        <v>1531</v>
      </c>
      <c r="O161" s="28" t="s">
        <v>1531</v>
      </c>
      <c r="P161" s="28" t="s">
        <v>1531</v>
      </c>
      <c r="Q161" s="28" t="s">
        <v>1531</v>
      </c>
      <c r="R161" s="28" t="s">
        <v>1531</v>
      </c>
      <c r="S161" s="28" t="s">
        <v>1531</v>
      </c>
      <c r="T161" s="28" t="s">
        <v>1531</v>
      </c>
      <c r="U161" s="826" t="s">
        <v>1093</v>
      </c>
      <c r="V161" s="1053" t="s">
        <v>1222</v>
      </c>
      <c r="W161" s="827"/>
      <c r="X161" s="828"/>
      <c r="Y161" s="925"/>
      <c r="Z161" s="985" t="s">
        <v>310</v>
      </c>
      <c r="AA161" s="869"/>
      <c r="AB161" s="1033" t="s">
        <v>3</v>
      </c>
      <c r="AC161" s="1034" t="s">
        <v>1200</v>
      </c>
      <c r="AD161" s="1035" t="s">
        <v>51</v>
      </c>
      <c r="AE161" s="958" t="s">
        <v>1039</v>
      </c>
      <c r="AF161" s="1036">
        <v>17000</v>
      </c>
      <c r="AG161" s="1059">
        <f t="shared" si="5"/>
        <v>18360</v>
      </c>
      <c r="AH161" s="1055"/>
      <c r="AI161" s="875">
        <f t="shared" si="6"/>
        <v>0</v>
      </c>
    </row>
    <row r="162" spans="1:36" s="6" customFormat="1" ht="23.1" customHeight="1" x14ac:dyDescent="0.15">
      <c r="A162" s="28" t="s">
        <v>1531</v>
      </c>
      <c r="B162" s="28" t="s">
        <v>1531</v>
      </c>
      <c r="C162" s="28" t="s">
        <v>1531</v>
      </c>
      <c r="D162" s="28" t="s">
        <v>1531</v>
      </c>
      <c r="E162" s="28" t="s">
        <v>1531</v>
      </c>
      <c r="F162" s="28" t="s">
        <v>1531</v>
      </c>
      <c r="G162" s="28" t="s">
        <v>1531</v>
      </c>
      <c r="H162" s="28" t="s">
        <v>1531</v>
      </c>
      <c r="I162" s="28" t="s">
        <v>1531</v>
      </c>
      <c r="J162" s="28" t="s">
        <v>1531</v>
      </c>
      <c r="K162" s="28" t="s">
        <v>1531</v>
      </c>
      <c r="L162" s="28" t="s">
        <v>1531</v>
      </c>
      <c r="M162" s="28" t="s">
        <v>1531</v>
      </c>
      <c r="N162" s="28" t="s">
        <v>1531</v>
      </c>
      <c r="O162" s="28" t="s">
        <v>1531</v>
      </c>
      <c r="P162" s="28" t="s">
        <v>1531</v>
      </c>
      <c r="Q162" s="28" t="s">
        <v>1531</v>
      </c>
      <c r="R162" s="28" t="s">
        <v>1531</v>
      </c>
      <c r="S162" s="28" t="s">
        <v>1531</v>
      </c>
      <c r="T162" s="28" t="s">
        <v>1531</v>
      </c>
      <c r="U162" s="826" t="s">
        <v>1093</v>
      </c>
      <c r="V162" s="1053" t="s">
        <v>1222</v>
      </c>
      <c r="W162" s="827"/>
      <c r="X162" s="828"/>
      <c r="Y162" s="925"/>
      <c r="Z162" s="985" t="s">
        <v>310</v>
      </c>
      <c r="AA162" s="869"/>
      <c r="AB162" s="1033" t="s">
        <v>3</v>
      </c>
      <c r="AC162" s="1034" t="s">
        <v>1200</v>
      </c>
      <c r="AD162" s="1035" t="s">
        <v>52</v>
      </c>
      <c r="AE162" s="958" t="s">
        <v>1039</v>
      </c>
      <c r="AF162" s="1036">
        <v>126000</v>
      </c>
      <c r="AG162" s="1059">
        <f t="shared" si="5"/>
        <v>136080</v>
      </c>
      <c r="AH162" s="1055"/>
      <c r="AI162" s="875">
        <f t="shared" si="6"/>
        <v>0</v>
      </c>
    </row>
    <row r="163" spans="1:36" s="6" customFormat="1" ht="23.1" customHeight="1" x14ac:dyDescent="0.15">
      <c r="A163" s="28" t="s">
        <v>1531</v>
      </c>
      <c r="B163" s="28" t="s">
        <v>1531</v>
      </c>
      <c r="C163" s="28" t="s">
        <v>1531</v>
      </c>
      <c r="D163" s="28" t="s">
        <v>1531</v>
      </c>
      <c r="E163" s="28" t="s">
        <v>1531</v>
      </c>
      <c r="F163" s="28" t="s">
        <v>1531</v>
      </c>
      <c r="G163" s="28" t="s">
        <v>1531</v>
      </c>
      <c r="H163" s="28" t="s">
        <v>1531</v>
      </c>
      <c r="I163" s="28" t="s">
        <v>1531</v>
      </c>
      <c r="J163" s="28" t="s">
        <v>1531</v>
      </c>
      <c r="K163" s="28" t="s">
        <v>1531</v>
      </c>
      <c r="L163" s="28" t="s">
        <v>1531</v>
      </c>
      <c r="M163" s="28" t="s">
        <v>1531</v>
      </c>
      <c r="N163" s="28" t="s">
        <v>1531</v>
      </c>
      <c r="O163" s="28" t="s">
        <v>1531</v>
      </c>
      <c r="P163" s="28" t="s">
        <v>1531</v>
      </c>
      <c r="Q163" s="28" t="s">
        <v>1531</v>
      </c>
      <c r="R163" s="28" t="s">
        <v>1531</v>
      </c>
      <c r="S163" s="28" t="s">
        <v>1531</v>
      </c>
      <c r="T163" s="28" t="s">
        <v>1531</v>
      </c>
      <c r="U163" s="826" t="s">
        <v>1093</v>
      </c>
      <c r="V163" s="1053" t="s">
        <v>1222</v>
      </c>
      <c r="W163" s="827"/>
      <c r="X163" s="828"/>
      <c r="Y163" s="925"/>
      <c r="Z163" s="985" t="s">
        <v>310</v>
      </c>
      <c r="AA163" s="869"/>
      <c r="AB163" s="1033" t="s">
        <v>3</v>
      </c>
      <c r="AC163" s="1034" t="s">
        <v>1200</v>
      </c>
      <c r="AD163" s="1035" t="s">
        <v>53</v>
      </c>
      <c r="AE163" s="958" t="s">
        <v>1039</v>
      </c>
      <c r="AF163" s="1036">
        <v>18000</v>
      </c>
      <c r="AG163" s="1059">
        <f t="shared" si="5"/>
        <v>19440</v>
      </c>
      <c r="AH163" s="1055"/>
      <c r="AI163" s="875">
        <f t="shared" si="6"/>
        <v>0</v>
      </c>
    </row>
    <row r="164" spans="1:36" s="6" customFormat="1" ht="23.1" customHeight="1" x14ac:dyDescent="0.15">
      <c r="A164" s="28" t="s">
        <v>1531</v>
      </c>
      <c r="B164" s="28" t="s">
        <v>1531</v>
      </c>
      <c r="C164" s="28" t="s">
        <v>1531</v>
      </c>
      <c r="D164" s="28" t="s">
        <v>1531</v>
      </c>
      <c r="E164" s="28" t="s">
        <v>1531</v>
      </c>
      <c r="F164" s="28" t="s">
        <v>1531</v>
      </c>
      <c r="G164" s="28" t="s">
        <v>1531</v>
      </c>
      <c r="H164" s="28" t="s">
        <v>1531</v>
      </c>
      <c r="I164" s="28" t="s">
        <v>1531</v>
      </c>
      <c r="J164" s="28" t="s">
        <v>1531</v>
      </c>
      <c r="K164" s="28" t="s">
        <v>1531</v>
      </c>
      <c r="L164" s="28" t="s">
        <v>1531</v>
      </c>
      <c r="M164" s="28" t="s">
        <v>1531</v>
      </c>
      <c r="N164" s="28" t="s">
        <v>1531</v>
      </c>
      <c r="O164" s="28" t="s">
        <v>1531</v>
      </c>
      <c r="P164" s="28" t="s">
        <v>1531</v>
      </c>
      <c r="Q164" s="28" t="s">
        <v>1531</v>
      </c>
      <c r="R164" s="28" t="s">
        <v>1531</v>
      </c>
      <c r="S164" s="28" t="s">
        <v>1531</v>
      </c>
      <c r="T164" s="28" t="s">
        <v>1531</v>
      </c>
      <c r="U164" s="826" t="s">
        <v>1093</v>
      </c>
      <c r="V164" s="1053" t="s">
        <v>1222</v>
      </c>
      <c r="W164" s="827"/>
      <c r="X164" s="828"/>
      <c r="Y164" s="925"/>
      <c r="Z164" s="985" t="s">
        <v>310</v>
      </c>
      <c r="AA164" s="869"/>
      <c r="AB164" s="1033" t="s">
        <v>3</v>
      </c>
      <c r="AC164" s="1034" t="s">
        <v>1200</v>
      </c>
      <c r="AD164" s="1035" t="s">
        <v>54</v>
      </c>
      <c r="AE164" s="958" t="s">
        <v>1039</v>
      </c>
      <c r="AF164" s="1036">
        <v>18000</v>
      </c>
      <c r="AG164" s="1059">
        <f t="shared" si="5"/>
        <v>19440</v>
      </c>
      <c r="AH164" s="1055"/>
      <c r="AI164" s="875">
        <f t="shared" si="6"/>
        <v>0</v>
      </c>
    </row>
    <row r="165" spans="1:36" s="6" customFormat="1" ht="23.1" customHeight="1" x14ac:dyDescent="0.15">
      <c r="A165" s="28" t="s">
        <v>1531</v>
      </c>
      <c r="B165" s="28" t="s">
        <v>1531</v>
      </c>
      <c r="C165" s="28" t="s">
        <v>1531</v>
      </c>
      <c r="D165" s="28" t="s">
        <v>1531</v>
      </c>
      <c r="E165" s="28" t="s">
        <v>1531</v>
      </c>
      <c r="F165" s="28" t="s">
        <v>1531</v>
      </c>
      <c r="G165" s="28" t="s">
        <v>1531</v>
      </c>
      <c r="H165" s="28" t="s">
        <v>1531</v>
      </c>
      <c r="I165" s="28" t="s">
        <v>1531</v>
      </c>
      <c r="J165" s="28" t="s">
        <v>1531</v>
      </c>
      <c r="K165" s="28" t="s">
        <v>1531</v>
      </c>
      <c r="L165" s="28" t="s">
        <v>1531</v>
      </c>
      <c r="M165" s="28" t="s">
        <v>1531</v>
      </c>
      <c r="N165" s="28" t="s">
        <v>1531</v>
      </c>
      <c r="O165" s="28" t="s">
        <v>1531</v>
      </c>
      <c r="P165" s="28" t="s">
        <v>1531</v>
      </c>
      <c r="Q165" s="28" t="s">
        <v>1531</v>
      </c>
      <c r="R165" s="28" t="s">
        <v>1531</v>
      </c>
      <c r="S165" s="28" t="s">
        <v>1531</v>
      </c>
      <c r="T165" s="28" t="s">
        <v>1531</v>
      </c>
      <c r="U165" s="826" t="s">
        <v>1093</v>
      </c>
      <c r="V165" s="1053" t="s">
        <v>1222</v>
      </c>
      <c r="W165" s="827"/>
      <c r="X165" s="828"/>
      <c r="Y165" s="925"/>
      <c r="Z165" s="985" t="s">
        <v>310</v>
      </c>
      <c r="AA165" s="869"/>
      <c r="AB165" s="1033" t="s">
        <v>3</v>
      </c>
      <c r="AC165" s="1034" t="s">
        <v>1200</v>
      </c>
      <c r="AD165" s="1035" t="s">
        <v>55</v>
      </c>
      <c r="AE165" s="958" t="s">
        <v>1039</v>
      </c>
      <c r="AF165" s="1036">
        <v>18000</v>
      </c>
      <c r="AG165" s="1059">
        <f t="shared" si="5"/>
        <v>19440</v>
      </c>
      <c r="AH165" s="1055"/>
      <c r="AI165" s="875">
        <f t="shared" si="6"/>
        <v>0</v>
      </c>
    </row>
    <row r="166" spans="1:36" s="6" customFormat="1" ht="23.1" customHeight="1" x14ac:dyDescent="0.15">
      <c r="A166" s="28" t="s">
        <v>1531</v>
      </c>
      <c r="B166" s="28" t="s">
        <v>1531</v>
      </c>
      <c r="C166" s="28" t="s">
        <v>1531</v>
      </c>
      <c r="D166" s="28" t="s">
        <v>1531</v>
      </c>
      <c r="E166" s="28" t="s">
        <v>1531</v>
      </c>
      <c r="F166" s="28" t="s">
        <v>1531</v>
      </c>
      <c r="G166" s="28" t="s">
        <v>1531</v>
      </c>
      <c r="H166" s="28" t="s">
        <v>1531</v>
      </c>
      <c r="I166" s="28" t="s">
        <v>1531</v>
      </c>
      <c r="J166" s="28" t="s">
        <v>1531</v>
      </c>
      <c r="K166" s="28" t="s">
        <v>1531</v>
      </c>
      <c r="L166" s="28" t="s">
        <v>1531</v>
      </c>
      <c r="M166" s="28" t="s">
        <v>1531</v>
      </c>
      <c r="N166" s="28" t="s">
        <v>1531</v>
      </c>
      <c r="O166" s="28" t="s">
        <v>1531</v>
      </c>
      <c r="P166" s="28" t="s">
        <v>1531</v>
      </c>
      <c r="Q166" s="28" t="s">
        <v>1531</v>
      </c>
      <c r="R166" s="28" t="s">
        <v>1531</v>
      </c>
      <c r="S166" s="28" t="s">
        <v>1531</v>
      </c>
      <c r="T166" s="28" t="s">
        <v>1531</v>
      </c>
      <c r="U166" s="826" t="s">
        <v>1093</v>
      </c>
      <c r="V166" s="1053" t="s">
        <v>1222</v>
      </c>
      <c r="W166" s="827"/>
      <c r="X166" s="828"/>
      <c r="Y166" s="925"/>
      <c r="Z166" s="985" t="s">
        <v>310</v>
      </c>
      <c r="AA166" s="869"/>
      <c r="AB166" s="1033" t="s">
        <v>3</v>
      </c>
      <c r="AC166" s="1034" t="s">
        <v>1200</v>
      </c>
      <c r="AD166" s="1035" t="s">
        <v>1462</v>
      </c>
      <c r="AE166" s="958" t="s">
        <v>1039</v>
      </c>
      <c r="AF166" s="1036">
        <v>18000</v>
      </c>
      <c r="AG166" s="1059">
        <f t="shared" si="5"/>
        <v>19440</v>
      </c>
      <c r="AH166" s="1055"/>
      <c r="AI166" s="875">
        <f t="shared" ref="AI166" si="7">+AG166*AH166</f>
        <v>0</v>
      </c>
    </row>
    <row r="167" spans="1:36" s="6" customFormat="1" ht="23.1" customHeight="1" x14ac:dyDescent="0.15">
      <c r="A167" s="28" t="s">
        <v>1531</v>
      </c>
      <c r="B167" s="28" t="s">
        <v>1531</v>
      </c>
      <c r="C167" s="28" t="s">
        <v>1531</v>
      </c>
      <c r="D167" s="28" t="s">
        <v>1531</v>
      </c>
      <c r="E167" s="28" t="s">
        <v>1531</v>
      </c>
      <c r="F167" s="28" t="s">
        <v>1531</v>
      </c>
      <c r="G167" s="28" t="s">
        <v>1531</v>
      </c>
      <c r="H167" s="28" t="s">
        <v>1531</v>
      </c>
      <c r="I167" s="28" t="s">
        <v>1531</v>
      </c>
      <c r="J167" s="28" t="s">
        <v>1531</v>
      </c>
      <c r="K167" s="28" t="s">
        <v>1531</v>
      </c>
      <c r="L167" s="28" t="s">
        <v>1531</v>
      </c>
      <c r="M167" s="28" t="s">
        <v>1531</v>
      </c>
      <c r="N167" s="28" t="s">
        <v>1531</v>
      </c>
      <c r="O167" s="28" t="s">
        <v>1531</v>
      </c>
      <c r="P167" s="28" t="s">
        <v>1531</v>
      </c>
      <c r="Q167" s="28" t="s">
        <v>1531</v>
      </c>
      <c r="R167" s="28" t="s">
        <v>1531</v>
      </c>
      <c r="S167" s="28" t="s">
        <v>1531</v>
      </c>
      <c r="T167" s="28" t="s">
        <v>1531</v>
      </c>
      <c r="U167" s="826" t="s">
        <v>1093</v>
      </c>
      <c r="V167" s="1053" t="s">
        <v>1222</v>
      </c>
      <c r="W167" s="827"/>
      <c r="X167" s="828"/>
      <c r="Y167" s="925"/>
      <c r="Z167" s="985" t="s">
        <v>310</v>
      </c>
      <c r="AA167" s="869"/>
      <c r="AB167" s="1033" t="s">
        <v>3</v>
      </c>
      <c r="AC167" s="1034" t="s">
        <v>1200</v>
      </c>
      <c r="AD167" s="1035" t="s">
        <v>57</v>
      </c>
      <c r="AE167" s="958" t="s">
        <v>1039</v>
      </c>
      <c r="AF167" s="1036">
        <v>18000</v>
      </c>
      <c r="AG167" s="1059">
        <f t="shared" si="5"/>
        <v>19440</v>
      </c>
      <c r="AH167" s="1055"/>
      <c r="AI167" s="875">
        <f t="shared" si="6"/>
        <v>0</v>
      </c>
    </row>
    <row r="168" spans="1:36" s="6" customFormat="1" ht="23.1" customHeight="1" x14ac:dyDescent="0.15">
      <c r="A168" s="28" t="s">
        <v>1531</v>
      </c>
      <c r="B168" s="28" t="s">
        <v>1531</v>
      </c>
      <c r="C168" s="28" t="s">
        <v>1531</v>
      </c>
      <c r="D168" s="28" t="s">
        <v>1531</v>
      </c>
      <c r="E168" s="28" t="s">
        <v>1531</v>
      </c>
      <c r="F168" s="28" t="s">
        <v>1531</v>
      </c>
      <c r="G168" s="28" t="s">
        <v>1531</v>
      </c>
      <c r="H168" s="28" t="s">
        <v>1531</v>
      </c>
      <c r="I168" s="28" t="s">
        <v>1531</v>
      </c>
      <c r="J168" s="28" t="s">
        <v>1531</v>
      </c>
      <c r="K168" s="28" t="s">
        <v>1531</v>
      </c>
      <c r="L168" s="28" t="s">
        <v>1531</v>
      </c>
      <c r="M168" s="28" t="s">
        <v>1531</v>
      </c>
      <c r="N168" s="28" t="s">
        <v>1531</v>
      </c>
      <c r="O168" s="28" t="s">
        <v>1531</v>
      </c>
      <c r="P168" s="28" t="s">
        <v>1531</v>
      </c>
      <c r="Q168" s="28" t="s">
        <v>1531</v>
      </c>
      <c r="R168" s="28" t="s">
        <v>1531</v>
      </c>
      <c r="S168" s="28" t="s">
        <v>1531</v>
      </c>
      <c r="T168" s="28" t="s">
        <v>1531</v>
      </c>
      <c r="U168" s="826" t="s">
        <v>1093</v>
      </c>
      <c r="V168" s="1053" t="s">
        <v>1222</v>
      </c>
      <c r="W168" s="827"/>
      <c r="X168" s="828"/>
      <c r="Y168" s="925"/>
      <c r="Z168" s="985" t="s">
        <v>310</v>
      </c>
      <c r="AA168" s="869"/>
      <c r="AB168" s="1033" t="s">
        <v>3</v>
      </c>
      <c r="AC168" s="1034" t="s">
        <v>1200</v>
      </c>
      <c r="AD168" s="1035" t="s">
        <v>56</v>
      </c>
      <c r="AE168" s="958" t="s">
        <v>1039</v>
      </c>
      <c r="AF168" s="1036">
        <v>18000</v>
      </c>
      <c r="AG168" s="1059">
        <f t="shared" si="5"/>
        <v>19440</v>
      </c>
      <c r="AH168" s="1055"/>
      <c r="AI168" s="875">
        <f>+AG168*AH168</f>
        <v>0</v>
      </c>
    </row>
    <row r="169" spans="1:36" s="6" customFormat="1" ht="23.1" customHeight="1" x14ac:dyDescent="0.15">
      <c r="A169" s="28" t="s">
        <v>1531</v>
      </c>
      <c r="B169" s="28" t="s">
        <v>1531</v>
      </c>
      <c r="C169" s="28" t="s">
        <v>1531</v>
      </c>
      <c r="D169" s="28" t="s">
        <v>1531</v>
      </c>
      <c r="E169" s="28" t="s">
        <v>1531</v>
      </c>
      <c r="F169" s="28" t="s">
        <v>1531</v>
      </c>
      <c r="G169" s="28" t="s">
        <v>1531</v>
      </c>
      <c r="H169" s="28" t="s">
        <v>1531</v>
      </c>
      <c r="I169" s="28" t="s">
        <v>1531</v>
      </c>
      <c r="J169" s="28" t="s">
        <v>1531</v>
      </c>
      <c r="K169" s="28" t="s">
        <v>1531</v>
      </c>
      <c r="L169" s="28" t="s">
        <v>1531</v>
      </c>
      <c r="M169" s="28" t="s">
        <v>1531</v>
      </c>
      <c r="N169" s="28" t="s">
        <v>1531</v>
      </c>
      <c r="O169" s="28" t="s">
        <v>1531</v>
      </c>
      <c r="P169" s="28" t="s">
        <v>1531</v>
      </c>
      <c r="Q169" s="28" t="s">
        <v>1531</v>
      </c>
      <c r="R169" s="28" t="s">
        <v>1531</v>
      </c>
      <c r="S169" s="28" t="s">
        <v>1531</v>
      </c>
      <c r="T169" s="28" t="s">
        <v>1531</v>
      </c>
      <c r="U169" s="826" t="s">
        <v>1093</v>
      </c>
      <c r="V169" s="1053" t="s">
        <v>1222</v>
      </c>
      <c r="W169" s="827"/>
      <c r="X169" s="828"/>
      <c r="Y169" s="925"/>
      <c r="Z169" s="985" t="s">
        <v>310</v>
      </c>
      <c r="AA169" s="869"/>
      <c r="AB169" s="1033" t="s">
        <v>3</v>
      </c>
      <c r="AC169" s="1034" t="s">
        <v>1200</v>
      </c>
      <c r="AD169" s="1035" t="s">
        <v>58</v>
      </c>
      <c r="AE169" s="958" t="s">
        <v>1039</v>
      </c>
      <c r="AF169" s="1036">
        <v>18000</v>
      </c>
      <c r="AG169" s="1059">
        <f t="shared" si="5"/>
        <v>19440</v>
      </c>
      <c r="AH169" s="1055"/>
      <c r="AI169" s="875">
        <f t="shared" si="6"/>
        <v>0</v>
      </c>
    </row>
    <row r="170" spans="1:36" s="6" customFormat="1" ht="23.1" customHeight="1" thickBot="1" x14ac:dyDescent="0.2">
      <c r="A170" s="28" t="s">
        <v>1531</v>
      </c>
      <c r="B170" s="28" t="s">
        <v>1531</v>
      </c>
      <c r="C170" s="28" t="s">
        <v>1531</v>
      </c>
      <c r="D170" s="28" t="s">
        <v>1531</v>
      </c>
      <c r="E170" s="28" t="s">
        <v>1531</v>
      </c>
      <c r="F170" s="28" t="s">
        <v>1531</v>
      </c>
      <c r="G170" s="28" t="s">
        <v>1531</v>
      </c>
      <c r="H170" s="28" t="s">
        <v>1531</v>
      </c>
      <c r="I170" s="28" t="s">
        <v>1531</v>
      </c>
      <c r="J170" s="28" t="s">
        <v>1531</v>
      </c>
      <c r="K170" s="28" t="s">
        <v>1531</v>
      </c>
      <c r="L170" s="28" t="s">
        <v>1531</v>
      </c>
      <c r="M170" s="28" t="s">
        <v>1531</v>
      </c>
      <c r="N170" s="28" t="s">
        <v>1531</v>
      </c>
      <c r="O170" s="28" t="s">
        <v>1531</v>
      </c>
      <c r="P170" s="28" t="s">
        <v>1531</v>
      </c>
      <c r="Q170" s="28" t="s">
        <v>1531</v>
      </c>
      <c r="R170" s="28" t="s">
        <v>1531</v>
      </c>
      <c r="S170" s="28" t="s">
        <v>1531</v>
      </c>
      <c r="T170" s="28" t="s">
        <v>1531</v>
      </c>
      <c r="U170" s="826" t="s">
        <v>1093</v>
      </c>
      <c r="V170" s="1053" t="s">
        <v>1223</v>
      </c>
      <c r="W170" s="827"/>
      <c r="X170" s="828"/>
      <c r="Y170" s="925"/>
      <c r="Z170" s="985" t="s">
        <v>310</v>
      </c>
      <c r="AA170" s="869"/>
      <c r="AB170" s="1033" t="s">
        <v>3</v>
      </c>
      <c r="AC170" s="1034" t="s">
        <v>1200</v>
      </c>
      <c r="AD170" s="1035" t="s">
        <v>1463</v>
      </c>
      <c r="AE170" s="958" t="s">
        <v>1039</v>
      </c>
      <c r="AF170" s="1036">
        <v>18000</v>
      </c>
      <c r="AG170" s="1059">
        <f t="shared" si="5"/>
        <v>19440</v>
      </c>
      <c r="AH170" s="912"/>
      <c r="AI170" s="875">
        <f t="shared" si="6"/>
        <v>0</v>
      </c>
    </row>
    <row r="171" spans="1:36" s="6" customFormat="1" ht="23.1" customHeight="1" thickTop="1" thickBot="1" x14ac:dyDescent="0.2">
      <c r="A171" s="28" t="s">
        <v>1531</v>
      </c>
      <c r="B171" s="28" t="s">
        <v>1531</v>
      </c>
      <c r="C171" s="28" t="s">
        <v>1531</v>
      </c>
      <c r="D171" s="28" t="s">
        <v>1531</v>
      </c>
      <c r="E171" s="28" t="s">
        <v>1531</v>
      </c>
      <c r="F171" s="28" t="s">
        <v>1531</v>
      </c>
      <c r="G171" s="28" t="s">
        <v>1531</v>
      </c>
      <c r="H171" s="28" t="s">
        <v>1531</v>
      </c>
      <c r="I171" s="28" t="s">
        <v>1531</v>
      </c>
      <c r="J171" s="28" t="s">
        <v>1531</v>
      </c>
      <c r="K171" s="28" t="s">
        <v>1531</v>
      </c>
      <c r="L171" s="28" t="s">
        <v>1531</v>
      </c>
      <c r="M171" s="28" t="s">
        <v>1531</v>
      </c>
      <c r="N171" s="28" t="s">
        <v>1531</v>
      </c>
      <c r="O171" s="28" t="s">
        <v>1531</v>
      </c>
      <c r="P171" s="28" t="s">
        <v>1531</v>
      </c>
      <c r="Q171" s="28" t="s">
        <v>1531</v>
      </c>
      <c r="R171" s="28" t="s">
        <v>1531</v>
      </c>
      <c r="S171" s="28" t="s">
        <v>1531</v>
      </c>
      <c r="T171" s="28" t="s">
        <v>1531</v>
      </c>
      <c r="U171" s="935" t="s">
        <v>1093</v>
      </c>
      <c r="V171" s="936" t="s">
        <v>0</v>
      </c>
      <c r="W171" s="937" t="s">
        <v>301</v>
      </c>
      <c r="X171" s="938" t="s">
        <v>301</v>
      </c>
      <c r="Y171" s="939"/>
      <c r="Z171" s="940"/>
      <c r="AA171" s="941"/>
      <c r="AB171" s="942"/>
      <c r="AC171" s="943"/>
      <c r="AD171" s="943"/>
      <c r="AE171" s="943"/>
      <c r="AF171" s="1472" t="s">
        <v>1220</v>
      </c>
      <c r="AG171" s="1473"/>
      <c r="AH171" s="944">
        <f>SUM(AH145:AH170)</f>
        <v>0</v>
      </c>
      <c r="AI171" s="945">
        <f>SUM(AI145:AI170)</f>
        <v>0</v>
      </c>
    </row>
    <row r="172" spans="1:36" s="6" customFormat="1" ht="23.1" customHeight="1" thickTop="1" thickBot="1" x14ac:dyDescent="0.2">
      <c r="A172" s="28" t="s">
        <v>1531</v>
      </c>
      <c r="B172" s="28" t="s">
        <v>1531</v>
      </c>
      <c r="C172" s="28" t="s">
        <v>1531</v>
      </c>
      <c r="D172" s="28" t="s">
        <v>1531</v>
      </c>
      <c r="E172" s="28" t="s">
        <v>1531</v>
      </c>
      <c r="F172" s="28" t="s">
        <v>1531</v>
      </c>
      <c r="G172" s="28" t="s">
        <v>1531</v>
      </c>
      <c r="H172" s="28" t="s">
        <v>1531</v>
      </c>
      <c r="I172" s="28" t="s">
        <v>1531</v>
      </c>
      <c r="J172" s="28" t="s">
        <v>1531</v>
      </c>
      <c r="K172" s="28" t="s">
        <v>1531</v>
      </c>
      <c r="L172" s="28" t="s">
        <v>1531</v>
      </c>
      <c r="M172" s="28" t="s">
        <v>1531</v>
      </c>
      <c r="N172" s="28" t="s">
        <v>1531</v>
      </c>
      <c r="O172" s="28" t="s">
        <v>1531</v>
      </c>
      <c r="P172" s="28" t="s">
        <v>1531</v>
      </c>
      <c r="Q172" s="28" t="s">
        <v>1531</v>
      </c>
      <c r="R172" s="28" t="s">
        <v>1531</v>
      </c>
      <c r="S172" s="28" t="s">
        <v>1531</v>
      </c>
      <c r="T172" s="28" t="s">
        <v>1531</v>
      </c>
      <c r="U172" s="935" t="s">
        <v>1093</v>
      </c>
      <c r="V172" s="936"/>
      <c r="W172" s="937" t="s">
        <v>301</v>
      </c>
      <c r="X172" s="938" t="s">
        <v>301</v>
      </c>
      <c r="Y172" s="939"/>
      <c r="Z172" s="940"/>
      <c r="AA172" s="941"/>
      <c r="AB172" s="942"/>
      <c r="AC172" s="943"/>
      <c r="AD172" s="943"/>
      <c r="AE172" s="943"/>
      <c r="AF172" s="1472" t="s">
        <v>1219</v>
      </c>
      <c r="AG172" s="1473"/>
      <c r="AH172" s="944">
        <f>+AH171+AH92+AH144+AH64</f>
        <v>0</v>
      </c>
      <c r="AI172" s="945">
        <f>+AI171+AI92+AI144+AI64</f>
        <v>0</v>
      </c>
    </row>
    <row r="173" spans="1:36" s="6" customFormat="1" ht="23.1" customHeight="1" x14ac:dyDescent="0.15">
      <c r="A173" s="28" t="s">
        <v>1136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 t="s">
        <v>1136</v>
      </c>
      <c r="N173" s="28" t="s">
        <v>1136</v>
      </c>
      <c r="O173" s="28"/>
      <c r="P173" s="28"/>
      <c r="Q173" s="28"/>
      <c r="R173" s="28"/>
      <c r="S173" s="28"/>
      <c r="T173" s="28" t="s">
        <v>1136</v>
      </c>
      <c r="U173" s="1060" t="s">
        <v>1094</v>
      </c>
      <c r="V173" s="1016" t="s">
        <v>358</v>
      </c>
      <c r="W173" s="833"/>
      <c r="X173" s="834"/>
      <c r="Y173" s="834"/>
      <c r="Z173" s="1061"/>
      <c r="AA173" s="1062" t="s">
        <v>408</v>
      </c>
      <c r="AB173" s="1063" t="s">
        <v>359</v>
      </c>
      <c r="AC173" s="1023" t="s">
        <v>1199</v>
      </c>
      <c r="AD173" s="1064" t="s">
        <v>371</v>
      </c>
      <c r="AE173" s="1065" t="s">
        <v>1039</v>
      </c>
      <c r="AF173" s="1066">
        <v>428</v>
      </c>
      <c r="AG173" s="1067">
        <v>428</v>
      </c>
      <c r="AH173" s="949"/>
      <c r="AI173" s="1068">
        <f t="shared" si="6"/>
        <v>0</v>
      </c>
      <c r="AJ173" s="6">
        <v>37</v>
      </c>
    </row>
    <row r="174" spans="1:36" s="6" customFormat="1" ht="23.1" customHeight="1" x14ac:dyDescent="0.15">
      <c r="A174" s="28" t="s">
        <v>1136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 t="s">
        <v>1136</v>
      </c>
      <c r="N174" s="28" t="s">
        <v>1136</v>
      </c>
      <c r="O174" s="28"/>
      <c r="P174" s="28"/>
      <c r="Q174" s="28"/>
      <c r="R174" s="28"/>
      <c r="S174" s="28"/>
      <c r="T174" s="28" t="s">
        <v>1136</v>
      </c>
      <c r="U174" s="1069" t="s">
        <v>1094</v>
      </c>
      <c r="V174" s="989" t="s">
        <v>358</v>
      </c>
      <c r="W174" s="901"/>
      <c r="X174" s="902"/>
      <c r="Y174" s="902"/>
      <c r="Z174" s="902"/>
      <c r="AA174" s="994" t="s">
        <v>408</v>
      </c>
      <c r="AB174" s="995" t="s">
        <v>363</v>
      </c>
      <c r="AC174" s="996" t="s">
        <v>1199</v>
      </c>
      <c r="AD174" s="997" t="s">
        <v>1054</v>
      </c>
      <c r="AE174" s="998" t="s">
        <v>1039</v>
      </c>
      <c r="AF174" s="999">
        <v>12000</v>
      </c>
      <c r="AG174" s="1070">
        <f t="shared" ref="AG174:AG178" si="8">+AF174*1.08</f>
        <v>12960</v>
      </c>
      <c r="AH174" s="1001"/>
      <c r="AI174" s="1002">
        <f t="shared" si="6"/>
        <v>0</v>
      </c>
      <c r="AJ174" s="6">
        <v>38</v>
      </c>
    </row>
    <row r="175" spans="1:36" s="6" customFormat="1" ht="23.1" customHeight="1" x14ac:dyDescent="0.15">
      <c r="A175" s="28" t="s">
        <v>1136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 t="s">
        <v>1136</v>
      </c>
      <c r="N175" s="28" t="s">
        <v>1136</v>
      </c>
      <c r="O175" s="28"/>
      <c r="P175" s="28"/>
      <c r="Q175" s="28"/>
      <c r="R175" s="28"/>
      <c r="S175" s="28"/>
      <c r="T175" s="28" t="s">
        <v>1136</v>
      </c>
      <c r="U175" s="952" t="s">
        <v>1094</v>
      </c>
      <c r="V175" s="857" t="s">
        <v>391</v>
      </c>
      <c r="W175" s="953" t="s">
        <v>301</v>
      </c>
      <c r="X175" s="954" t="s">
        <v>301</v>
      </c>
      <c r="Y175" s="954" t="s">
        <v>301</v>
      </c>
      <c r="Z175" s="919" t="s">
        <v>407</v>
      </c>
      <c r="AA175" s="883" t="s">
        <v>408</v>
      </c>
      <c r="AB175" s="884" t="s">
        <v>1216</v>
      </c>
      <c r="AC175" s="819" t="s">
        <v>1423</v>
      </c>
      <c r="AD175" s="885" t="s">
        <v>409</v>
      </c>
      <c r="AE175" s="886" t="s">
        <v>1039</v>
      </c>
      <c r="AF175" s="887">
        <v>76000</v>
      </c>
      <c r="AG175" s="955">
        <f t="shared" si="8"/>
        <v>82080</v>
      </c>
      <c r="AH175" s="824"/>
      <c r="AI175" s="889">
        <f t="shared" si="6"/>
        <v>0</v>
      </c>
    </row>
    <row r="176" spans="1:36" s="6" customFormat="1" ht="23.1" customHeight="1" x14ac:dyDescent="0.15">
      <c r="A176" s="28" t="s">
        <v>1136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 t="s">
        <v>1136</v>
      </c>
      <c r="N176" s="28" t="s">
        <v>1136</v>
      </c>
      <c r="O176" s="28"/>
      <c r="P176" s="28"/>
      <c r="Q176" s="28"/>
      <c r="R176" s="28"/>
      <c r="S176" s="28"/>
      <c r="T176" s="28" t="s">
        <v>1136</v>
      </c>
      <c r="U176" s="783" t="s">
        <v>1094</v>
      </c>
      <c r="V176" s="784" t="s">
        <v>391</v>
      </c>
      <c r="W176" s="956" t="s">
        <v>301</v>
      </c>
      <c r="X176" s="957" t="s">
        <v>301</v>
      </c>
      <c r="Y176" s="957" t="s">
        <v>301</v>
      </c>
      <c r="Z176" s="958" t="s">
        <v>407</v>
      </c>
      <c r="AA176" s="869" t="s">
        <v>408</v>
      </c>
      <c r="AB176" s="870" t="s">
        <v>1216</v>
      </c>
      <c r="AC176" s="798" t="s">
        <v>1423</v>
      </c>
      <c r="AD176" s="871" t="s">
        <v>410</v>
      </c>
      <c r="AE176" s="872" t="s">
        <v>1039</v>
      </c>
      <c r="AF176" s="873">
        <v>96000</v>
      </c>
      <c r="AG176" s="959">
        <f t="shared" si="8"/>
        <v>103680</v>
      </c>
      <c r="AH176" s="824"/>
      <c r="AI176" s="875">
        <f t="shared" si="6"/>
        <v>0</v>
      </c>
    </row>
    <row r="177" spans="1:35" s="6" customFormat="1" ht="23.1" customHeight="1" x14ac:dyDescent="0.15">
      <c r="A177" s="28" t="s">
        <v>1136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 t="s">
        <v>1136</v>
      </c>
      <c r="N177" s="28" t="s">
        <v>1136</v>
      </c>
      <c r="O177" s="28"/>
      <c r="P177" s="28"/>
      <c r="Q177" s="28"/>
      <c r="R177" s="28"/>
      <c r="S177" s="28"/>
      <c r="T177" s="28" t="s">
        <v>1136</v>
      </c>
      <c r="U177" s="783" t="s">
        <v>1094</v>
      </c>
      <c r="V177" s="784" t="s">
        <v>391</v>
      </c>
      <c r="W177" s="956" t="s">
        <v>301</v>
      </c>
      <c r="X177" s="957" t="s">
        <v>301</v>
      </c>
      <c r="Y177" s="957" t="s">
        <v>301</v>
      </c>
      <c r="Z177" s="958" t="s">
        <v>407</v>
      </c>
      <c r="AA177" s="869" t="s">
        <v>408</v>
      </c>
      <c r="AB177" s="870" t="s">
        <v>1216</v>
      </c>
      <c r="AC177" s="798" t="s">
        <v>1423</v>
      </c>
      <c r="AD177" s="871" t="s">
        <v>1374</v>
      </c>
      <c r="AE177" s="872" t="s">
        <v>1039</v>
      </c>
      <c r="AF177" s="873">
        <v>20000</v>
      </c>
      <c r="AG177" s="959">
        <f t="shared" si="8"/>
        <v>21600</v>
      </c>
      <c r="AH177" s="824"/>
      <c r="AI177" s="875">
        <f t="shared" si="6"/>
        <v>0</v>
      </c>
    </row>
    <row r="178" spans="1:35" s="6" customFormat="1" ht="23.1" customHeight="1" thickBot="1" x14ac:dyDescent="0.2">
      <c r="A178" s="28" t="s">
        <v>1136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 t="s">
        <v>1136</v>
      </c>
      <c r="N178" s="28" t="s">
        <v>1136</v>
      </c>
      <c r="O178" s="28"/>
      <c r="P178" s="28"/>
      <c r="Q178" s="28"/>
      <c r="R178" s="28"/>
      <c r="S178" s="28"/>
      <c r="T178" s="28" t="s">
        <v>1136</v>
      </c>
      <c r="U178" s="783" t="s">
        <v>1094</v>
      </c>
      <c r="V178" s="784" t="s">
        <v>391</v>
      </c>
      <c r="W178" s="956" t="s">
        <v>301</v>
      </c>
      <c r="X178" s="957" t="s">
        <v>301</v>
      </c>
      <c r="Y178" s="957" t="s">
        <v>301</v>
      </c>
      <c r="Z178" s="958" t="s">
        <v>407</v>
      </c>
      <c r="AA178" s="869" t="s">
        <v>408</v>
      </c>
      <c r="AB178" s="870" t="s">
        <v>1216</v>
      </c>
      <c r="AC178" s="798" t="s">
        <v>1423</v>
      </c>
      <c r="AD178" s="1071" t="s">
        <v>1373</v>
      </c>
      <c r="AE178" s="872" t="s">
        <v>1039</v>
      </c>
      <c r="AF178" s="873">
        <v>40000</v>
      </c>
      <c r="AG178" s="959">
        <f t="shared" si="8"/>
        <v>43200</v>
      </c>
      <c r="AH178" s="824"/>
      <c r="AI178" s="875">
        <f t="shared" si="6"/>
        <v>0</v>
      </c>
    </row>
    <row r="179" spans="1:35" s="6" customFormat="1" ht="23.1" customHeight="1" thickTop="1" thickBot="1" x14ac:dyDescent="0.2">
      <c r="A179" s="28" t="s">
        <v>1136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 t="s">
        <v>1136</v>
      </c>
      <c r="N179" s="28" t="s">
        <v>1136</v>
      </c>
      <c r="O179" s="28"/>
      <c r="P179" s="28"/>
      <c r="Q179" s="28"/>
      <c r="R179" s="28"/>
      <c r="S179" s="28"/>
      <c r="T179" s="28" t="s">
        <v>1136</v>
      </c>
      <c r="U179" s="935" t="s">
        <v>1094</v>
      </c>
      <c r="V179" s="936" t="s">
        <v>391</v>
      </c>
      <c r="W179" s="937" t="s">
        <v>301</v>
      </c>
      <c r="X179" s="938" t="s">
        <v>301</v>
      </c>
      <c r="Y179" s="938"/>
      <c r="Z179" s="938"/>
      <c r="AA179" s="941"/>
      <c r="AB179" s="942"/>
      <c r="AC179" s="943"/>
      <c r="AD179" s="943"/>
      <c r="AE179" s="943"/>
      <c r="AF179" s="1472" t="s">
        <v>1412</v>
      </c>
      <c r="AG179" s="1473"/>
      <c r="AH179" s="944">
        <f>SUM(AH173:AH178)</f>
        <v>0</v>
      </c>
      <c r="AI179" s="945">
        <f>SUM(AI173:AI178)</f>
        <v>0</v>
      </c>
    </row>
    <row r="180" spans="1:35" s="6" customFormat="1" ht="23.1" customHeight="1" x14ac:dyDescent="0.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 t="s">
        <v>1136</v>
      </c>
      <c r="S180" s="28"/>
      <c r="T180" s="28"/>
      <c r="U180" s="783" t="s">
        <v>1094</v>
      </c>
      <c r="V180" s="784" t="s">
        <v>1055</v>
      </c>
      <c r="W180" s="956"/>
      <c r="X180" s="957"/>
      <c r="Y180" s="957"/>
      <c r="Z180" s="1072"/>
      <c r="AA180" s="796" t="s">
        <v>408</v>
      </c>
      <c r="AB180" s="797" t="s">
        <v>293</v>
      </c>
      <c r="AC180" s="798" t="s">
        <v>1199</v>
      </c>
      <c r="AD180" s="799" t="s">
        <v>1111</v>
      </c>
      <c r="AE180" s="800" t="s">
        <v>1039</v>
      </c>
      <c r="AF180" s="801">
        <v>428</v>
      </c>
      <c r="AG180" s="947">
        <v>428</v>
      </c>
      <c r="AH180" s="949"/>
      <c r="AI180" s="830">
        <f t="shared" si="6"/>
        <v>0</v>
      </c>
    </row>
    <row r="181" spans="1:35" s="6" customFormat="1" ht="23.1" customHeight="1" thickBo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 t="s">
        <v>1136</v>
      </c>
      <c r="S181" s="28"/>
      <c r="T181" s="28"/>
      <c r="U181" s="783" t="s">
        <v>1094</v>
      </c>
      <c r="V181" s="784" t="s">
        <v>968</v>
      </c>
      <c r="W181" s="956"/>
      <c r="X181" s="957"/>
      <c r="Y181" s="957"/>
      <c r="Z181" s="1072"/>
      <c r="AA181" s="796" t="s">
        <v>408</v>
      </c>
      <c r="AB181" s="797" t="s">
        <v>294</v>
      </c>
      <c r="AC181" s="798" t="s">
        <v>1199</v>
      </c>
      <c r="AD181" s="799" t="s">
        <v>1112</v>
      </c>
      <c r="AE181" s="800" t="s">
        <v>1039</v>
      </c>
      <c r="AF181" s="801">
        <v>15000</v>
      </c>
      <c r="AG181" s="802">
        <f>+AF181*1.08</f>
        <v>16200.000000000002</v>
      </c>
      <c r="AH181" s="1073"/>
      <c r="AI181" s="830">
        <f t="shared" si="6"/>
        <v>0</v>
      </c>
    </row>
    <row r="182" spans="1:35" s="6" customFormat="1" ht="23.1" customHeight="1" thickTop="1" thickBo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 t="s">
        <v>1136</v>
      </c>
      <c r="S182" s="28"/>
      <c r="T182" s="28"/>
      <c r="U182" s="1399" t="s">
        <v>1094</v>
      </c>
      <c r="V182" s="1400" t="s">
        <v>1224</v>
      </c>
      <c r="W182" s="937" t="s">
        <v>301</v>
      </c>
      <c r="X182" s="938" t="s">
        <v>301</v>
      </c>
      <c r="Y182" s="938"/>
      <c r="Z182" s="1401"/>
      <c r="AA182" s="1402"/>
      <c r="AB182" s="1403"/>
      <c r="AC182" s="1404"/>
      <c r="AD182" s="1404"/>
      <c r="AE182" s="1404"/>
      <c r="AF182" s="1470" t="s">
        <v>1413</v>
      </c>
      <c r="AG182" s="1471"/>
      <c r="AH182" s="1405">
        <f>SUM(AH180:AH181)</f>
        <v>0</v>
      </c>
      <c r="AI182" s="1406">
        <f>SUM(AI180:AI181)</f>
        <v>0</v>
      </c>
    </row>
    <row r="183" spans="1:35" s="6" customFormat="1" ht="23.1" customHeight="1" x14ac:dyDescent="0.15">
      <c r="A183" s="28"/>
      <c r="B183" s="28" t="s">
        <v>1136</v>
      </c>
      <c r="C183" s="28" t="s">
        <v>1136</v>
      </c>
      <c r="D183" s="28" t="s">
        <v>1136</v>
      </c>
      <c r="E183" s="28" t="s">
        <v>1136</v>
      </c>
      <c r="F183" s="28" t="s">
        <v>1136</v>
      </c>
      <c r="G183" s="28" t="s">
        <v>1136</v>
      </c>
      <c r="H183" s="28" t="s">
        <v>1136</v>
      </c>
      <c r="I183" s="28" t="s">
        <v>1136</v>
      </c>
      <c r="J183" s="28" t="s">
        <v>1136</v>
      </c>
      <c r="K183" s="28" t="s">
        <v>1136</v>
      </c>
      <c r="L183" s="28" t="s">
        <v>1136</v>
      </c>
      <c r="M183" s="28"/>
      <c r="N183" s="28"/>
      <c r="O183" s="28" t="s">
        <v>1136</v>
      </c>
      <c r="P183" s="28" t="s">
        <v>1136</v>
      </c>
      <c r="Q183" s="28" t="s">
        <v>1136</v>
      </c>
      <c r="R183" s="28"/>
      <c r="S183" s="28" t="s">
        <v>1136</v>
      </c>
      <c r="T183" s="28"/>
      <c r="U183" s="974" t="s">
        <v>1094</v>
      </c>
      <c r="V183" s="813" t="s">
        <v>1056</v>
      </c>
      <c r="W183" s="956"/>
      <c r="X183" s="957"/>
      <c r="Y183" s="975"/>
      <c r="Z183" s="1074"/>
      <c r="AA183" s="977" t="s">
        <v>408</v>
      </c>
      <c r="AB183" s="978" t="s">
        <v>293</v>
      </c>
      <c r="AC183" s="979" t="s">
        <v>1199</v>
      </c>
      <c r="AD183" s="980" t="s">
        <v>986</v>
      </c>
      <c r="AE183" s="981" t="s">
        <v>1039</v>
      </c>
      <c r="AF183" s="982">
        <v>428</v>
      </c>
      <c r="AG183" s="983">
        <v>428</v>
      </c>
      <c r="AH183" s="1052"/>
      <c r="AI183" s="984">
        <f t="shared" si="6"/>
        <v>0</v>
      </c>
    </row>
    <row r="184" spans="1:35" s="6" customFormat="1" ht="23.1" customHeight="1" x14ac:dyDescent="0.15">
      <c r="A184" s="28"/>
      <c r="B184" s="28" t="s">
        <v>1136</v>
      </c>
      <c r="C184" s="28" t="s">
        <v>1136</v>
      </c>
      <c r="D184" s="28" t="s">
        <v>1136</v>
      </c>
      <c r="E184" s="28" t="s">
        <v>1136</v>
      </c>
      <c r="F184" s="28" t="s">
        <v>1136</v>
      </c>
      <c r="G184" s="28" t="s">
        <v>1136</v>
      </c>
      <c r="H184" s="28" t="s">
        <v>1136</v>
      </c>
      <c r="I184" s="28" t="s">
        <v>1136</v>
      </c>
      <c r="J184" s="28" t="s">
        <v>1136</v>
      </c>
      <c r="K184" s="28" t="s">
        <v>1136</v>
      </c>
      <c r="L184" s="28" t="s">
        <v>1136</v>
      </c>
      <c r="M184" s="28"/>
      <c r="N184" s="28"/>
      <c r="O184" s="28" t="s">
        <v>1136</v>
      </c>
      <c r="P184" s="28" t="s">
        <v>1136</v>
      </c>
      <c r="Q184" s="28" t="s">
        <v>1136</v>
      </c>
      <c r="R184" s="28"/>
      <c r="S184" s="28" t="s">
        <v>1136</v>
      </c>
      <c r="T184" s="28"/>
      <c r="U184" s="783" t="s">
        <v>1094</v>
      </c>
      <c r="V184" s="784" t="s">
        <v>1056</v>
      </c>
      <c r="W184" s="956"/>
      <c r="X184" s="957"/>
      <c r="Y184" s="975"/>
      <c r="Z184" s="795"/>
      <c r="AA184" s="796" t="s">
        <v>408</v>
      </c>
      <c r="AB184" s="797" t="s">
        <v>294</v>
      </c>
      <c r="AC184" s="798" t="s">
        <v>1199</v>
      </c>
      <c r="AD184" s="799" t="s">
        <v>1057</v>
      </c>
      <c r="AE184" s="800" t="s">
        <v>1039</v>
      </c>
      <c r="AF184" s="801">
        <v>13000</v>
      </c>
      <c r="AG184" s="849">
        <f t="shared" ref="AG184:AG185" si="9">+AF184*1.08</f>
        <v>14040.000000000002</v>
      </c>
      <c r="AH184" s="824"/>
      <c r="AI184" s="830">
        <f t="shared" si="6"/>
        <v>0</v>
      </c>
    </row>
    <row r="185" spans="1:35" s="6" customFormat="1" ht="23.1" customHeight="1" thickBot="1" x14ac:dyDescent="0.2">
      <c r="A185" s="28"/>
      <c r="B185" s="28" t="s">
        <v>1136</v>
      </c>
      <c r="C185" s="28" t="s">
        <v>1136</v>
      </c>
      <c r="D185" s="28" t="s">
        <v>1136</v>
      </c>
      <c r="E185" s="28" t="s">
        <v>1136</v>
      </c>
      <c r="F185" s="28" t="s">
        <v>1136</v>
      </c>
      <c r="G185" s="28" t="s">
        <v>1136</v>
      </c>
      <c r="H185" s="28" t="s">
        <v>1136</v>
      </c>
      <c r="I185" s="28" t="s">
        <v>1136</v>
      </c>
      <c r="J185" s="28" t="s">
        <v>1136</v>
      </c>
      <c r="K185" s="28" t="s">
        <v>1136</v>
      </c>
      <c r="L185" s="28" t="s">
        <v>1136</v>
      </c>
      <c r="M185" s="28"/>
      <c r="N185" s="28"/>
      <c r="O185" s="28" t="s">
        <v>1136</v>
      </c>
      <c r="P185" s="28" t="s">
        <v>1136</v>
      </c>
      <c r="Q185" s="28" t="s">
        <v>1136</v>
      </c>
      <c r="R185" s="28"/>
      <c r="S185" s="28" t="s">
        <v>1136</v>
      </c>
      <c r="T185" s="28"/>
      <c r="U185" s="783" t="s">
        <v>1094</v>
      </c>
      <c r="V185" s="784" t="s">
        <v>1056</v>
      </c>
      <c r="W185" s="956"/>
      <c r="X185" s="957"/>
      <c r="Y185" s="975"/>
      <c r="Z185" s="795"/>
      <c r="AA185" s="796" t="s">
        <v>408</v>
      </c>
      <c r="AB185" s="797" t="s">
        <v>294</v>
      </c>
      <c r="AC185" s="798" t="s">
        <v>1199</v>
      </c>
      <c r="AD185" s="799" t="s">
        <v>948</v>
      </c>
      <c r="AE185" s="800" t="s">
        <v>1039</v>
      </c>
      <c r="AF185" s="801">
        <v>3500</v>
      </c>
      <c r="AG185" s="849">
        <f t="shared" si="9"/>
        <v>3780.0000000000005</v>
      </c>
      <c r="AH185" s="824"/>
      <c r="AI185" s="830">
        <f t="shared" si="6"/>
        <v>0</v>
      </c>
    </row>
    <row r="186" spans="1:35" s="6" customFormat="1" ht="23.1" customHeight="1" thickTop="1" thickBot="1" x14ac:dyDescent="0.2">
      <c r="A186" s="28"/>
      <c r="B186" s="28" t="s">
        <v>1136</v>
      </c>
      <c r="C186" s="28" t="s">
        <v>1136</v>
      </c>
      <c r="D186" s="28" t="s">
        <v>1136</v>
      </c>
      <c r="E186" s="28" t="s">
        <v>1136</v>
      </c>
      <c r="F186" s="28" t="s">
        <v>1136</v>
      </c>
      <c r="G186" s="28" t="s">
        <v>1136</v>
      </c>
      <c r="H186" s="28" t="s">
        <v>1136</v>
      </c>
      <c r="I186" s="28" t="s">
        <v>1136</v>
      </c>
      <c r="J186" s="28" t="s">
        <v>1136</v>
      </c>
      <c r="K186" s="28" t="s">
        <v>1136</v>
      </c>
      <c r="L186" s="28" t="s">
        <v>1136</v>
      </c>
      <c r="M186" s="28"/>
      <c r="N186" s="28"/>
      <c r="O186" s="28" t="s">
        <v>1136</v>
      </c>
      <c r="P186" s="28" t="s">
        <v>1136</v>
      </c>
      <c r="Q186" s="28" t="s">
        <v>1136</v>
      </c>
      <c r="R186" s="28"/>
      <c r="S186" s="28" t="s">
        <v>1136</v>
      </c>
      <c r="T186" s="28"/>
      <c r="U186" s="935" t="s">
        <v>1094</v>
      </c>
      <c r="V186" s="936" t="s">
        <v>1225</v>
      </c>
      <c r="W186" s="937" t="s">
        <v>301</v>
      </c>
      <c r="X186" s="938" t="s">
        <v>301</v>
      </c>
      <c r="Y186" s="939"/>
      <c r="Z186" s="940"/>
      <c r="AA186" s="941"/>
      <c r="AB186" s="942"/>
      <c r="AC186" s="943"/>
      <c r="AD186" s="943"/>
      <c r="AE186" s="943"/>
      <c r="AF186" s="1472" t="s">
        <v>1414</v>
      </c>
      <c r="AG186" s="1473"/>
      <c r="AH186" s="944">
        <f>SUM(AH183:AH185)</f>
        <v>0</v>
      </c>
      <c r="AI186" s="945">
        <f>SUM(AI183:AI185)</f>
        <v>0</v>
      </c>
    </row>
    <row r="187" spans="1:35" s="6" customFormat="1" ht="23.1" customHeight="1" thickTop="1" thickBot="1" x14ac:dyDescent="0.2">
      <c r="A187" s="28" t="s">
        <v>1531</v>
      </c>
      <c r="B187" s="28" t="s">
        <v>1531</v>
      </c>
      <c r="C187" s="28" t="s">
        <v>1531</v>
      </c>
      <c r="D187" s="28" t="s">
        <v>1531</v>
      </c>
      <c r="E187" s="28" t="s">
        <v>1531</v>
      </c>
      <c r="F187" s="28" t="s">
        <v>1531</v>
      </c>
      <c r="G187" s="28" t="s">
        <v>1531</v>
      </c>
      <c r="H187" s="28" t="s">
        <v>1531</v>
      </c>
      <c r="I187" s="28" t="s">
        <v>1531</v>
      </c>
      <c r="J187" s="28" t="s">
        <v>1531</v>
      </c>
      <c r="K187" s="28" t="s">
        <v>1531</v>
      </c>
      <c r="L187" s="28" t="s">
        <v>1531</v>
      </c>
      <c r="M187" s="28" t="s">
        <v>1531</v>
      </c>
      <c r="N187" s="28" t="s">
        <v>1531</v>
      </c>
      <c r="O187" s="28" t="s">
        <v>1531</v>
      </c>
      <c r="P187" s="28" t="s">
        <v>1531</v>
      </c>
      <c r="Q187" s="28" t="s">
        <v>1531</v>
      </c>
      <c r="R187" s="28" t="s">
        <v>1531</v>
      </c>
      <c r="S187" s="28" t="s">
        <v>1531</v>
      </c>
      <c r="T187" s="28" t="s">
        <v>1531</v>
      </c>
      <c r="U187" s="935" t="s">
        <v>1094</v>
      </c>
      <c r="V187" s="936"/>
      <c r="W187" s="937" t="s">
        <v>301</v>
      </c>
      <c r="X187" s="938" t="s">
        <v>301</v>
      </c>
      <c r="Y187" s="939"/>
      <c r="Z187" s="940"/>
      <c r="AA187" s="941"/>
      <c r="AB187" s="942"/>
      <c r="AC187" s="943"/>
      <c r="AD187" s="943"/>
      <c r="AE187" s="943"/>
      <c r="AF187" s="1472" t="s">
        <v>1333</v>
      </c>
      <c r="AG187" s="1473"/>
      <c r="AH187" s="944">
        <f>+AH186+AH182+AH179</f>
        <v>0</v>
      </c>
      <c r="AI187" s="945">
        <f>+AI186+AI182+AI179</f>
        <v>0</v>
      </c>
    </row>
    <row r="188" spans="1:35" s="6" customFormat="1" ht="23.1" customHeight="1" x14ac:dyDescent="0.15">
      <c r="A188" s="28"/>
      <c r="B188" s="28"/>
      <c r="C188" s="28"/>
      <c r="D188" s="28"/>
      <c r="E188" s="28" t="s">
        <v>1136</v>
      </c>
      <c r="F188" s="28" t="s">
        <v>1136</v>
      </c>
      <c r="G188" s="28" t="s">
        <v>1136</v>
      </c>
      <c r="H188" s="28"/>
      <c r="I188" s="28" t="s">
        <v>1136</v>
      </c>
      <c r="J188" s="28"/>
      <c r="K188" s="28"/>
      <c r="L188" s="28" t="s">
        <v>1136</v>
      </c>
      <c r="M188" s="28" t="s">
        <v>1136</v>
      </c>
      <c r="N188" s="28"/>
      <c r="O188" s="28"/>
      <c r="P188" s="28"/>
      <c r="Q188" s="28" t="s">
        <v>1136</v>
      </c>
      <c r="R188" s="28"/>
      <c r="S188" s="28"/>
      <c r="T188" s="28"/>
      <c r="U188" s="1075" t="s">
        <v>1337</v>
      </c>
      <c r="V188" s="1076" t="s">
        <v>358</v>
      </c>
      <c r="W188" s="1077"/>
      <c r="X188" s="1078"/>
      <c r="Y188" s="1394"/>
      <c r="Z188" s="1419"/>
      <c r="AA188" s="1079" t="s">
        <v>408</v>
      </c>
      <c r="AB188" s="1080" t="s">
        <v>359</v>
      </c>
      <c r="AC188" s="1081" t="s">
        <v>1199</v>
      </c>
      <c r="AD188" s="1082" t="s">
        <v>987</v>
      </c>
      <c r="AE188" s="1083" t="s">
        <v>988</v>
      </c>
      <c r="AF188" s="1084">
        <v>758</v>
      </c>
      <c r="AG188" s="1085">
        <v>758</v>
      </c>
      <c r="AH188" s="949"/>
      <c r="AI188" s="1086">
        <f t="shared" ref="AI188:AI209" si="10">+AG188*AH188</f>
        <v>0</v>
      </c>
    </row>
    <row r="189" spans="1:35" s="6" customFormat="1" ht="23.1" customHeight="1" x14ac:dyDescent="0.15">
      <c r="A189" s="28"/>
      <c r="B189" s="28"/>
      <c r="C189" s="28"/>
      <c r="D189" s="28"/>
      <c r="E189" s="28" t="s">
        <v>1136</v>
      </c>
      <c r="F189" s="28" t="s">
        <v>1136</v>
      </c>
      <c r="G189" s="28" t="s">
        <v>1136</v>
      </c>
      <c r="H189" s="28"/>
      <c r="I189" s="28" t="s">
        <v>1136</v>
      </c>
      <c r="J189" s="28"/>
      <c r="K189" s="28"/>
      <c r="L189" s="28" t="s">
        <v>1136</v>
      </c>
      <c r="M189" s="28" t="s">
        <v>1136</v>
      </c>
      <c r="N189" s="28"/>
      <c r="O189" s="28"/>
      <c r="P189" s="28"/>
      <c r="Q189" s="28" t="s">
        <v>1136</v>
      </c>
      <c r="R189" s="28"/>
      <c r="S189" s="28"/>
      <c r="T189" s="28"/>
      <c r="U189" s="1069" t="s">
        <v>1337</v>
      </c>
      <c r="V189" s="989" t="s">
        <v>358</v>
      </c>
      <c r="W189" s="901"/>
      <c r="X189" s="902"/>
      <c r="Y189" s="903"/>
      <c r="Z189" s="1087"/>
      <c r="AA189" s="994" t="s">
        <v>408</v>
      </c>
      <c r="AB189" s="995" t="s">
        <v>294</v>
      </c>
      <c r="AC189" s="996" t="s">
        <v>1199</v>
      </c>
      <c r="AD189" s="997" t="s">
        <v>949</v>
      </c>
      <c r="AE189" s="998" t="s">
        <v>950</v>
      </c>
      <c r="AF189" s="1070">
        <v>13000</v>
      </c>
      <c r="AG189" s="1088">
        <f t="shared" ref="AG189:AG210" si="11">+AF189*1.08</f>
        <v>14040.000000000002</v>
      </c>
      <c r="AH189" s="1001"/>
      <c r="AI189" s="1002">
        <f t="shared" si="10"/>
        <v>0</v>
      </c>
    </row>
    <row r="190" spans="1:35" s="6" customFormat="1" ht="23.1" customHeight="1" x14ac:dyDescent="0.15">
      <c r="A190" s="28"/>
      <c r="B190" s="28"/>
      <c r="C190" s="28"/>
      <c r="D190" s="28"/>
      <c r="E190" s="28" t="s">
        <v>1136</v>
      </c>
      <c r="F190" s="28" t="s">
        <v>1136</v>
      </c>
      <c r="G190" s="28" t="s">
        <v>1136</v>
      </c>
      <c r="H190" s="28"/>
      <c r="I190" s="28" t="s">
        <v>1136</v>
      </c>
      <c r="J190" s="28"/>
      <c r="K190" s="28"/>
      <c r="L190" s="28" t="s">
        <v>1136</v>
      </c>
      <c r="M190" s="28" t="s">
        <v>1136</v>
      </c>
      <c r="N190" s="28"/>
      <c r="O190" s="28"/>
      <c r="P190" s="28"/>
      <c r="Q190" s="28" t="s">
        <v>1136</v>
      </c>
      <c r="R190" s="28"/>
      <c r="S190" s="28"/>
      <c r="T190" s="28"/>
      <c r="U190" s="952" t="s">
        <v>1337</v>
      </c>
      <c r="V190" s="857" t="s">
        <v>358</v>
      </c>
      <c r="W190" s="953" t="s">
        <v>411</v>
      </c>
      <c r="X190" s="954" t="s">
        <v>411</v>
      </c>
      <c r="Y190" s="1003"/>
      <c r="Z190" s="915" t="s">
        <v>303</v>
      </c>
      <c r="AA190" s="883" t="s">
        <v>304</v>
      </c>
      <c r="AB190" s="1089" t="s">
        <v>321</v>
      </c>
      <c r="AC190" s="819" t="s">
        <v>1121</v>
      </c>
      <c r="AD190" s="885" t="s">
        <v>412</v>
      </c>
      <c r="AE190" s="886" t="s">
        <v>950</v>
      </c>
      <c r="AF190" s="888">
        <v>35000</v>
      </c>
      <c r="AG190" s="1090">
        <f t="shared" si="11"/>
        <v>37800</v>
      </c>
      <c r="AH190" s="824"/>
      <c r="AI190" s="889">
        <f t="shared" si="10"/>
        <v>0</v>
      </c>
    </row>
    <row r="191" spans="1:35" s="6" customFormat="1" ht="23.1" customHeight="1" x14ac:dyDescent="0.15">
      <c r="A191" s="28"/>
      <c r="B191" s="28"/>
      <c r="C191" s="28"/>
      <c r="D191" s="28"/>
      <c r="E191" s="28" t="s">
        <v>1136</v>
      </c>
      <c r="F191" s="28" t="s">
        <v>1136</v>
      </c>
      <c r="G191" s="28" t="s">
        <v>1136</v>
      </c>
      <c r="H191" s="28"/>
      <c r="I191" s="28" t="s">
        <v>1136</v>
      </c>
      <c r="J191" s="28"/>
      <c r="K191" s="28"/>
      <c r="L191" s="28" t="s">
        <v>1136</v>
      </c>
      <c r="M191" s="28" t="s">
        <v>1136</v>
      </c>
      <c r="N191" s="28"/>
      <c r="O191" s="28"/>
      <c r="P191" s="28"/>
      <c r="Q191" s="28" t="s">
        <v>1136</v>
      </c>
      <c r="R191" s="28"/>
      <c r="S191" s="28"/>
      <c r="T191" s="28"/>
      <c r="U191" s="960" t="s">
        <v>1337</v>
      </c>
      <c r="V191" s="832" t="s">
        <v>358</v>
      </c>
      <c r="W191" s="961" t="s">
        <v>413</v>
      </c>
      <c r="X191" s="962" t="s">
        <v>413</v>
      </c>
      <c r="Y191" s="986"/>
      <c r="Z191" s="1118" t="s">
        <v>303</v>
      </c>
      <c r="AA191" s="890" t="s">
        <v>304</v>
      </c>
      <c r="AB191" s="1091" t="s">
        <v>321</v>
      </c>
      <c r="AC191" s="837" t="s">
        <v>1121</v>
      </c>
      <c r="AD191" s="964" t="s">
        <v>414</v>
      </c>
      <c r="AE191" s="893" t="s">
        <v>950</v>
      </c>
      <c r="AF191" s="894">
        <v>35000</v>
      </c>
      <c r="AG191" s="895">
        <f t="shared" si="11"/>
        <v>37800</v>
      </c>
      <c r="AH191" s="949"/>
      <c r="AI191" s="896">
        <f t="shared" si="10"/>
        <v>0</v>
      </c>
    </row>
    <row r="192" spans="1:35" s="6" customFormat="1" ht="23.1" customHeight="1" x14ac:dyDescent="0.15">
      <c r="A192" s="28"/>
      <c r="B192" s="28"/>
      <c r="C192" s="28"/>
      <c r="D192" s="28"/>
      <c r="E192" s="28" t="s">
        <v>1136</v>
      </c>
      <c r="F192" s="28" t="s">
        <v>1136</v>
      </c>
      <c r="G192" s="28" t="s">
        <v>1136</v>
      </c>
      <c r="H192" s="28"/>
      <c r="I192" s="28" t="s">
        <v>1136</v>
      </c>
      <c r="J192" s="28"/>
      <c r="K192" s="28"/>
      <c r="L192" s="28" t="s">
        <v>1136</v>
      </c>
      <c r="M192" s="28" t="s">
        <v>1136</v>
      </c>
      <c r="N192" s="28"/>
      <c r="O192" s="28"/>
      <c r="P192" s="28"/>
      <c r="Q192" s="28" t="s">
        <v>1136</v>
      </c>
      <c r="R192" s="28"/>
      <c r="S192" s="28"/>
      <c r="T192" s="28"/>
      <c r="U192" s="781" t="s">
        <v>1337</v>
      </c>
      <c r="V192" s="782" t="s">
        <v>391</v>
      </c>
      <c r="W192" s="966" t="s">
        <v>301</v>
      </c>
      <c r="X192" s="967" t="s">
        <v>301</v>
      </c>
      <c r="Y192" s="1008" t="s">
        <v>301</v>
      </c>
      <c r="Z192" s="1092" t="s">
        <v>407</v>
      </c>
      <c r="AA192" s="862" t="s">
        <v>408</v>
      </c>
      <c r="AB192" s="863" t="s">
        <v>1216</v>
      </c>
      <c r="AC192" s="790" t="s">
        <v>1423</v>
      </c>
      <c r="AD192" s="864" t="s">
        <v>459</v>
      </c>
      <c r="AE192" s="865" t="s">
        <v>950</v>
      </c>
      <c r="AF192" s="866">
        <v>76000</v>
      </c>
      <c r="AG192" s="867">
        <f t="shared" si="11"/>
        <v>82080</v>
      </c>
      <c r="AH192" s="950"/>
      <c r="AI192" s="868">
        <f t="shared" si="10"/>
        <v>0</v>
      </c>
    </row>
    <row r="193" spans="1:36" s="6" customFormat="1" ht="23.1" customHeight="1" x14ac:dyDescent="0.15">
      <c r="A193" s="28"/>
      <c r="B193" s="28"/>
      <c r="C193" s="28"/>
      <c r="D193" s="28"/>
      <c r="E193" s="28" t="s">
        <v>1136</v>
      </c>
      <c r="F193" s="28" t="s">
        <v>1136</v>
      </c>
      <c r="G193" s="28" t="s">
        <v>1136</v>
      </c>
      <c r="H193" s="28"/>
      <c r="I193" s="28" t="s">
        <v>1136</v>
      </c>
      <c r="J193" s="28"/>
      <c r="K193" s="28"/>
      <c r="L193" s="28" t="s">
        <v>1136</v>
      </c>
      <c r="M193" s="28" t="s">
        <v>1136</v>
      </c>
      <c r="N193" s="28"/>
      <c r="O193" s="28"/>
      <c r="P193" s="28"/>
      <c r="Q193" s="28" t="s">
        <v>1136</v>
      </c>
      <c r="R193" s="28"/>
      <c r="S193" s="28"/>
      <c r="T193" s="28"/>
      <c r="U193" s="783" t="s">
        <v>1337</v>
      </c>
      <c r="V193" s="784" t="s">
        <v>391</v>
      </c>
      <c r="W193" s="956" t="s">
        <v>301</v>
      </c>
      <c r="X193" s="957" t="s">
        <v>301</v>
      </c>
      <c r="Y193" s="975" t="s">
        <v>301</v>
      </c>
      <c r="Z193" s="1093" t="s">
        <v>407</v>
      </c>
      <c r="AA193" s="869" t="s">
        <v>408</v>
      </c>
      <c r="AB193" s="870" t="s">
        <v>1216</v>
      </c>
      <c r="AC193" s="798" t="s">
        <v>1423</v>
      </c>
      <c r="AD193" s="871" t="s">
        <v>460</v>
      </c>
      <c r="AE193" s="872" t="s">
        <v>950</v>
      </c>
      <c r="AF193" s="873">
        <v>96000</v>
      </c>
      <c r="AG193" s="874">
        <f t="shared" si="11"/>
        <v>103680</v>
      </c>
      <c r="AH193" s="824"/>
      <c r="AI193" s="875">
        <f t="shared" si="10"/>
        <v>0</v>
      </c>
    </row>
    <row r="194" spans="1:36" s="6" customFormat="1" ht="23.1" customHeight="1" x14ac:dyDescent="0.15">
      <c r="A194" s="28"/>
      <c r="B194" s="28"/>
      <c r="C194" s="28"/>
      <c r="D194" s="28"/>
      <c r="E194" s="28" t="s">
        <v>1136</v>
      </c>
      <c r="F194" s="28" t="s">
        <v>1136</v>
      </c>
      <c r="G194" s="28" t="s">
        <v>1136</v>
      </c>
      <c r="H194" s="28"/>
      <c r="I194" s="28" t="s">
        <v>1136</v>
      </c>
      <c r="J194" s="28"/>
      <c r="K194" s="28"/>
      <c r="L194" s="28" t="s">
        <v>1136</v>
      </c>
      <c r="M194" s="28" t="s">
        <v>1136</v>
      </c>
      <c r="N194" s="28"/>
      <c r="O194" s="28"/>
      <c r="P194" s="28"/>
      <c r="Q194" s="28" t="s">
        <v>1136</v>
      </c>
      <c r="R194" s="28"/>
      <c r="S194" s="28"/>
      <c r="T194" s="28"/>
      <c r="U194" s="783" t="s">
        <v>1337</v>
      </c>
      <c r="V194" s="784" t="s">
        <v>391</v>
      </c>
      <c r="W194" s="956" t="s">
        <v>301</v>
      </c>
      <c r="X194" s="957" t="s">
        <v>301</v>
      </c>
      <c r="Y194" s="975" t="s">
        <v>301</v>
      </c>
      <c r="Z194" s="1093" t="s">
        <v>407</v>
      </c>
      <c r="AA194" s="869" t="s">
        <v>408</v>
      </c>
      <c r="AB194" s="870" t="s">
        <v>1216</v>
      </c>
      <c r="AC194" s="798" t="s">
        <v>1423</v>
      </c>
      <c r="AD194" s="871" t="s">
        <v>1376</v>
      </c>
      <c r="AE194" s="872" t="s">
        <v>950</v>
      </c>
      <c r="AF194" s="873">
        <v>20000</v>
      </c>
      <c r="AG194" s="959">
        <f t="shared" si="11"/>
        <v>21600</v>
      </c>
      <c r="AH194" s="824"/>
      <c r="AI194" s="875">
        <f t="shared" si="10"/>
        <v>0</v>
      </c>
    </row>
    <row r="195" spans="1:36" s="6" customFormat="1" ht="23.1" customHeight="1" x14ac:dyDescent="0.15">
      <c r="A195" s="28"/>
      <c r="B195" s="28"/>
      <c r="C195" s="28"/>
      <c r="D195" s="28"/>
      <c r="E195" s="28" t="s">
        <v>1136</v>
      </c>
      <c r="F195" s="28" t="s">
        <v>1136</v>
      </c>
      <c r="G195" s="28" t="s">
        <v>1136</v>
      </c>
      <c r="H195" s="28"/>
      <c r="I195" s="28" t="s">
        <v>1136</v>
      </c>
      <c r="J195" s="28"/>
      <c r="K195" s="28"/>
      <c r="L195" s="28" t="s">
        <v>1136</v>
      </c>
      <c r="M195" s="28" t="s">
        <v>1136</v>
      </c>
      <c r="N195" s="28"/>
      <c r="O195" s="28"/>
      <c r="P195" s="28"/>
      <c r="Q195" s="28" t="s">
        <v>1136</v>
      </c>
      <c r="R195" s="28"/>
      <c r="S195" s="28"/>
      <c r="T195" s="28"/>
      <c r="U195" s="960" t="s">
        <v>1337</v>
      </c>
      <c r="V195" s="832" t="s">
        <v>391</v>
      </c>
      <c r="W195" s="961" t="s">
        <v>301</v>
      </c>
      <c r="X195" s="962" t="s">
        <v>301</v>
      </c>
      <c r="Y195" s="986" t="s">
        <v>301</v>
      </c>
      <c r="Z195" s="1118" t="s">
        <v>407</v>
      </c>
      <c r="AA195" s="890" t="s">
        <v>408</v>
      </c>
      <c r="AB195" s="891" t="s">
        <v>1216</v>
      </c>
      <c r="AC195" s="837" t="s">
        <v>1423</v>
      </c>
      <c r="AD195" s="964" t="s">
        <v>1377</v>
      </c>
      <c r="AE195" s="893" t="s">
        <v>950</v>
      </c>
      <c r="AF195" s="894">
        <v>40000</v>
      </c>
      <c r="AG195" s="965">
        <f t="shared" si="11"/>
        <v>43200</v>
      </c>
      <c r="AH195" s="951"/>
      <c r="AI195" s="896">
        <f t="shared" si="10"/>
        <v>0</v>
      </c>
    </row>
    <row r="196" spans="1:36" s="6" customFormat="1" ht="23.1" customHeight="1" x14ac:dyDescent="0.15">
      <c r="A196" s="28"/>
      <c r="B196" s="28"/>
      <c r="C196" s="28"/>
      <c r="D196" s="28"/>
      <c r="E196" s="28" t="s">
        <v>1199</v>
      </c>
      <c r="F196" s="28" t="s">
        <v>1199</v>
      </c>
      <c r="G196" s="28" t="s">
        <v>1199</v>
      </c>
      <c r="H196" s="28"/>
      <c r="I196" s="28" t="s">
        <v>1199</v>
      </c>
      <c r="J196" s="28"/>
      <c r="K196" s="28"/>
      <c r="L196" s="28" t="s">
        <v>1199</v>
      </c>
      <c r="M196" s="28" t="s">
        <v>1199</v>
      </c>
      <c r="N196" s="28"/>
      <c r="O196" s="28"/>
      <c r="P196" s="28"/>
      <c r="Q196" s="28" t="s">
        <v>1199</v>
      </c>
      <c r="R196" s="28"/>
      <c r="S196" s="28"/>
      <c r="T196" s="28"/>
      <c r="U196" s="781" t="s">
        <v>1337</v>
      </c>
      <c r="V196" s="782" t="s">
        <v>358</v>
      </c>
      <c r="W196" s="966" t="s">
        <v>301</v>
      </c>
      <c r="X196" s="967" t="s">
        <v>301</v>
      </c>
      <c r="Y196" s="1008"/>
      <c r="Z196" s="1092" t="s">
        <v>1226</v>
      </c>
      <c r="AA196" s="862"/>
      <c r="AB196" s="1028" t="s">
        <v>3</v>
      </c>
      <c r="AC196" s="1029" t="s">
        <v>1422</v>
      </c>
      <c r="AD196" s="1030" t="s">
        <v>418</v>
      </c>
      <c r="AE196" s="968" t="s">
        <v>950</v>
      </c>
      <c r="AF196" s="1031">
        <v>18000</v>
      </c>
      <c r="AG196" s="1032">
        <f t="shared" si="11"/>
        <v>19440</v>
      </c>
      <c r="AH196" s="824"/>
      <c r="AI196" s="868">
        <f t="shared" si="10"/>
        <v>0</v>
      </c>
    </row>
    <row r="197" spans="1:36" s="6" customFormat="1" ht="23.1" customHeight="1" x14ac:dyDescent="0.15">
      <c r="A197" s="28"/>
      <c r="B197" s="28"/>
      <c r="C197" s="28"/>
      <c r="D197" s="28"/>
      <c r="E197" s="28" t="s">
        <v>1199</v>
      </c>
      <c r="F197" s="28" t="s">
        <v>1199</v>
      </c>
      <c r="G197" s="28" t="s">
        <v>1199</v>
      </c>
      <c r="H197" s="28"/>
      <c r="I197" s="28" t="s">
        <v>1199</v>
      </c>
      <c r="J197" s="28"/>
      <c r="K197" s="28"/>
      <c r="L197" s="28" t="s">
        <v>1199</v>
      </c>
      <c r="M197" s="28" t="s">
        <v>1199</v>
      </c>
      <c r="N197" s="28"/>
      <c r="O197" s="28"/>
      <c r="P197" s="28"/>
      <c r="Q197" s="28" t="s">
        <v>1199</v>
      </c>
      <c r="R197" s="28"/>
      <c r="S197" s="28"/>
      <c r="T197" s="28"/>
      <c r="U197" s="783" t="s">
        <v>1337</v>
      </c>
      <c r="V197" s="784" t="s">
        <v>358</v>
      </c>
      <c r="W197" s="956" t="s">
        <v>301</v>
      </c>
      <c r="X197" s="957" t="s">
        <v>301</v>
      </c>
      <c r="Y197" s="975"/>
      <c r="Z197" s="1093" t="s">
        <v>1226</v>
      </c>
      <c r="AA197" s="869"/>
      <c r="AB197" s="1033" t="s">
        <v>3</v>
      </c>
      <c r="AC197" s="1034" t="s">
        <v>1422</v>
      </c>
      <c r="AD197" s="1035" t="s">
        <v>419</v>
      </c>
      <c r="AE197" s="958" t="s">
        <v>950</v>
      </c>
      <c r="AF197" s="1036">
        <v>18000</v>
      </c>
      <c r="AG197" s="1037">
        <f t="shared" si="11"/>
        <v>19440</v>
      </c>
      <c r="AH197" s="824"/>
      <c r="AI197" s="875">
        <f t="shared" si="10"/>
        <v>0</v>
      </c>
    </row>
    <row r="198" spans="1:36" s="6" customFormat="1" ht="23.1" customHeight="1" x14ac:dyDescent="0.15">
      <c r="A198" s="28"/>
      <c r="B198" s="28"/>
      <c r="C198" s="28"/>
      <c r="D198" s="28"/>
      <c r="E198" s="28" t="s">
        <v>1199</v>
      </c>
      <c r="F198" s="28" t="s">
        <v>1199</v>
      </c>
      <c r="G198" s="28" t="s">
        <v>1199</v>
      </c>
      <c r="H198" s="28"/>
      <c r="I198" s="28" t="s">
        <v>1199</v>
      </c>
      <c r="J198" s="28"/>
      <c r="K198" s="28"/>
      <c r="L198" s="28" t="s">
        <v>1199</v>
      </c>
      <c r="M198" s="28" t="s">
        <v>1199</v>
      </c>
      <c r="N198" s="28"/>
      <c r="O198" s="28"/>
      <c r="P198" s="28"/>
      <c r="Q198" s="28" t="s">
        <v>1199</v>
      </c>
      <c r="R198" s="28"/>
      <c r="S198" s="28"/>
      <c r="T198" s="28"/>
      <c r="U198" s="783" t="s">
        <v>1337</v>
      </c>
      <c r="V198" s="784" t="s">
        <v>358</v>
      </c>
      <c r="W198" s="956" t="s">
        <v>301</v>
      </c>
      <c r="X198" s="957" t="s">
        <v>301</v>
      </c>
      <c r="Y198" s="975"/>
      <c r="Z198" s="1093" t="s">
        <v>1226</v>
      </c>
      <c r="AA198" s="869"/>
      <c r="AB198" s="1033" t="s">
        <v>3</v>
      </c>
      <c r="AC198" s="1034" t="s">
        <v>1422</v>
      </c>
      <c r="AD198" s="1035" t="s">
        <v>420</v>
      </c>
      <c r="AE198" s="958" t="s">
        <v>950</v>
      </c>
      <c r="AF198" s="1036">
        <v>18000</v>
      </c>
      <c r="AG198" s="1037">
        <f t="shared" si="11"/>
        <v>19440</v>
      </c>
      <c r="AH198" s="824"/>
      <c r="AI198" s="875">
        <f t="shared" si="10"/>
        <v>0</v>
      </c>
    </row>
    <row r="199" spans="1:36" s="6" customFormat="1" ht="23.1" customHeight="1" x14ac:dyDescent="0.15">
      <c r="A199" s="28"/>
      <c r="B199" s="28"/>
      <c r="C199" s="28"/>
      <c r="D199" s="28"/>
      <c r="E199" s="28" t="s">
        <v>1199</v>
      </c>
      <c r="F199" s="28" t="s">
        <v>1199</v>
      </c>
      <c r="G199" s="28" t="s">
        <v>1199</v>
      </c>
      <c r="H199" s="28"/>
      <c r="I199" s="28" t="s">
        <v>1199</v>
      </c>
      <c r="J199" s="28"/>
      <c r="K199" s="28"/>
      <c r="L199" s="28" t="s">
        <v>1199</v>
      </c>
      <c r="M199" s="28" t="s">
        <v>1199</v>
      </c>
      <c r="N199" s="28"/>
      <c r="O199" s="28"/>
      <c r="P199" s="28"/>
      <c r="Q199" s="28" t="s">
        <v>1199</v>
      </c>
      <c r="R199" s="28"/>
      <c r="S199" s="28"/>
      <c r="T199" s="28"/>
      <c r="U199" s="783" t="s">
        <v>1337</v>
      </c>
      <c r="V199" s="784" t="s">
        <v>358</v>
      </c>
      <c r="W199" s="956" t="s">
        <v>301</v>
      </c>
      <c r="X199" s="957" t="s">
        <v>301</v>
      </c>
      <c r="Y199" s="975"/>
      <c r="Z199" s="1093" t="s">
        <v>1226</v>
      </c>
      <c r="AA199" s="869"/>
      <c r="AB199" s="1033" t="s">
        <v>3</v>
      </c>
      <c r="AC199" s="1034" t="s">
        <v>1422</v>
      </c>
      <c r="AD199" s="1035" t="s">
        <v>421</v>
      </c>
      <c r="AE199" s="958" t="s">
        <v>950</v>
      </c>
      <c r="AF199" s="1036">
        <v>18000</v>
      </c>
      <c r="AG199" s="1037">
        <f t="shared" si="11"/>
        <v>19440</v>
      </c>
      <c r="AH199" s="824"/>
      <c r="AI199" s="875">
        <f t="shared" si="10"/>
        <v>0</v>
      </c>
    </row>
    <row r="200" spans="1:36" s="6" customFormat="1" ht="23.1" customHeight="1" x14ac:dyDescent="0.15">
      <c r="A200" s="28"/>
      <c r="B200" s="28"/>
      <c r="C200" s="28"/>
      <c r="D200" s="28"/>
      <c r="E200" s="28" t="s">
        <v>1199</v>
      </c>
      <c r="F200" s="28" t="s">
        <v>1199</v>
      </c>
      <c r="G200" s="28" t="s">
        <v>1199</v>
      </c>
      <c r="H200" s="28"/>
      <c r="I200" s="28" t="s">
        <v>1199</v>
      </c>
      <c r="J200" s="28"/>
      <c r="K200" s="28"/>
      <c r="L200" s="28" t="s">
        <v>1199</v>
      </c>
      <c r="M200" s="28" t="s">
        <v>1199</v>
      </c>
      <c r="N200" s="28"/>
      <c r="O200" s="28"/>
      <c r="P200" s="28"/>
      <c r="Q200" s="28" t="s">
        <v>1199</v>
      </c>
      <c r="R200" s="28"/>
      <c r="S200" s="28"/>
      <c r="T200" s="28"/>
      <c r="U200" s="783" t="s">
        <v>1337</v>
      </c>
      <c r="V200" s="784" t="s">
        <v>358</v>
      </c>
      <c r="W200" s="956" t="s">
        <v>301</v>
      </c>
      <c r="X200" s="957" t="s">
        <v>301</v>
      </c>
      <c r="Y200" s="975"/>
      <c r="Z200" s="1093" t="s">
        <v>1226</v>
      </c>
      <c r="AA200" s="869"/>
      <c r="AB200" s="1033" t="s">
        <v>3</v>
      </c>
      <c r="AC200" s="1034" t="s">
        <v>1422</v>
      </c>
      <c r="AD200" s="1035" t="s">
        <v>422</v>
      </c>
      <c r="AE200" s="958" t="s">
        <v>950</v>
      </c>
      <c r="AF200" s="1036">
        <v>18000</v>
      </c>
      <c r="AG200" s="1037">
        <f t="shared" si="11"/>
        <v>19440</v>
      </c>
      <c r="AH200" s="824"/>
      <c r="AI200" s="875">
        <f t="shared" si="10"/>
        <v>0</v>
      </c>
    </row>
    <row r="201" spans="1:36" s="6" customFormat="1" ht="23.1" customHeight="1" x14ac:dyDescent="0.15">
      <c r="A201" s="28"/>
      <c r="B201" s="28"/>
      <c r="C201" s="28"/>
      <c r="D201" s="28"/>
      <c r="E201" s="28" t="s">
        <v>1199</v>
      </c>
      <c r="F201" s="28" t="s">
        <v>1199</v>
      </c>
      <c r="G201" s="28" t="s">
        <v>1199</v>
      </c>
      <c r="H201" s="28"/>
      <c r="I201" s="28" t="s">
        <v>1199</v>
      </c>
      <c r="J201" s="28"/>
      <c r="K201" s="28"/>
      <c r="L201" s="28" t="s">
        <v>1199</v>
      </c>
      <c r="M201" s="28" t="s">
        <v>1199</v>
      </c>
      <c r="N201" s="28"/>
      <c r="O201" s="28"/>
      <c r="P201" s="28"/>
      <c r="Q201" s="28" t="s">
        <v>1199</v>
      </c>
      <c r="R201" s="28"/>
      <c r="S201" s="28"/>
      <c r="T201" s="28"/>
      <c r="U201" s="783" t="s">
        <v>1337</v>
      </c>
      <c r="V201" s="784" t="s">
        <v>358</v>
      </c>
      <c r="W201" s="956" t="s">
        <v>301</v>
      </c>
      <c r="X201" s="957" t="s">
        <v>301</v>
      </c>
      <c r="Y201" s="975"/>
      <c r="Z201" s="1093" t="s">
        <v>1226</v>
      </c>
      <c r="AA201" s="869" t="s">
        <v>423</v>
      </c>
      <c r="AB201" s="870" t="s">
        <v>3</v>
      </c>
      <c r="AC201" s="798" t="s">
        <v>1422</v>
      </c>
      <c r="AD201" s="871" t="s">
        <v>424</v>
      </c>
      <c r="AE201" s="872" t="s">
        <v>950</v>
      </c>
      <c r="AF201" s="873">
        <v>18000</v>
      </c>
      <c r="AG201" s="959">
        <f t="shared" si="11"/>
        <v>19440</v>
      </c>
      <c r="AH201" s="824"/>
      <c r="AI201" s="875">
        <f t="shared" si="10"/>
        <v>0</v>
      </c>
    </row>
    <row r="202" spans="1:36" s="6" customFormat="1" ht="23.1" customHeight="1" x14ac:dyDescent="0.15">
      <c r="A202" s="28"/>
      <c r="B202" s="28"/>
      <c r="C202" s="28"/>
      <c r="D202" s="28"/>
      <c r="E202" s="28" t="s">
        <v>1199</v>
      </c>
      <c r="F202" s="28" t="s">
        <v>1199</v>
      </c>
      <c r="G202" s="28" t="s">
        <v>1199</v>
      </c>
      <c r="H202" s="28"/>
      <c r="I202" s="28" t="s">
        <v>1199</v>
      </c>
      <c r="J202" s="28"/>
      <c r="K202" s="28"/>
      <c r="L202" s="28" t="s">
        <v>1199</v>
      </c>
      <c r="M202" s="28" t="s">
        <v>1199</v>
      </c>
      <c r="N202" s="28"/>
      <c r="O202" s="28"/>
      <c r="P202" s="28"/>
      <c r="Q202" s="28" t="s">
        <v>1199</v>
      </c>
      <c r="R202" s="28"/>
      <c r="S202" s="28"/>
      <c r="T202" s="28"/>
      <c r="U202" s="783" t="s">
        <v>1337</v>
      </c>
      <c r="V202" s="784" t="s">
        <v>358</v>
      </c>
      <c r="W202" s="956" t="s">
        <v>301</v>
      </c>
      <c r="X202" s="957" t="s">
        <v>301</v>
      </c>
      <c r="Y202" s="975"/>
      <c r="Z202" s="1093" t="s">
        <v>1226</v>
      </c>
      <c r="AA202" s="869"/>
      <c r="AB202" s="1033" t="s">
        <v>3</v>
      </c>
      <c r="AC202" s="1034" t="s">
        <v>1422</v>
      </c>
      <c r="AD202" s="1035" t="s">
        <v>425</v>
      </c>
      <c r="AE202" s="958" t="s">
        <v>950</v>
      </c>
      <c r="AF202" s="1036">
        <v>18000</v>
      </c>
      <c r="AG202" s="1037">
        <f t="shared" si="11"/>
        <v>19440</v>
      </c>
      <c r="AH202" s="824"/>
      <c r="AI202" s="875">
        <f t="shared" si="10"/>
        <v>0</v>
      </c>
      <c r="AJ202" s="593"/>
    </row>
    <row r="203" spans="1:36" s="6" customFormat="1" ht="23.1" customHeight="1" x14ac:dyDescent="0.15">
      <c r="A203" s="28"/>
      <c r="B203" s="28"/>
      <c r="C203" s="28"/>
      <c r="D203" s="28"/>
      <c r="E203" s="28" t="s">
        <v>1199</v>
      </c>
      <c r="F203" s="28" t="s">
        <v>1199</v>
      </c>
      <c r="G203" s="28" t="s">
        <v>1199</v>
      </c>
      <c r="H203" s="28"/>
      <c r="I203" s="28" t="s">
        <v>1199</v>
      </c>
      <c r="J203" s="28"/>
      <c r="K203" s="28"/>
      <c r="L203" s="28" t="s">
        <v>1199</v>
      </c>
      <c r="M203" s="28" t="s">
        <v>1199</v>
      </c>
      <c r="N203" s="28"/>
      <c r="O203" s="28"/>
      <c r="P203" s="28"/>
      <c r="Q203" s="28" t="s">
        <v>1199</v>
      </c>
      <c r="R203" s="28"/>
      <c r="S203" s="28"/>
      <c r="T203" s="28"/>
      <c r="U203" s="783" t="s">
        <v>1337</v>
      </c>
      <c r="V203" s="784" t="s">
        <v>358</v>
      </c>
      <c r="W203" s="956" t="s">
        <v>301</v>
      </c>
      <c r="X203" s="957" t="s">
        <v>301</v>
      </c>
      <c r="Y203" s="975"/>
      <c r="Z203" s="1093" t="s">
        <v>1226</v>
      </c>
      <c r="AA203" s="869"/>
      <c r="AB203" s="1033" t="s">
        <v>3</v>
      </c>
      <c r="AC203" s="1034" t="s">
        <v>1422</v>
      </c>
      <c r="AD203" s="1035" t="s">
        <v>426</v>
      </c>
      <c r="AE203" s="958" t="s">
        <v>950</v>
      </c>
      <c r="AF203" s="1036">
        <v>18000</v>
      </c>
      <c r="AG203" s="1037">
        <f t="shared" si="11"/>
        <v>19440</v>
      </c>
      <c r="AH203" s="824"/>
      <c r="AI203" s="875">
        <f t="shared" si="10"/>
        <v>0</v>
      </c>
      <c r="AJ203" s="593"/>
    </row>
    <row r="204" spans="1:36" s="6" customFormat="1" ht="23.1" customHeight="1" x14ac:dyDescent="0.15">
      <c r="A204" s="28"/>
      <c r="B204" s="28"/>
      <c r="C204" s="28"/>
      <c r="D204" s="28"/>
      <c r="E204" s="28" t="s">
        <v>1199</v>
      </c>
      <c r="F204" s="28" t="s">
        <v>1199</v>
      </c>
      <c r="G204" s="28" t="s">
        <v>1199</v>
      </c>
      <c r="H204" s="28"/>
      <c r="I204" s="28" t="s">
        <v>1199</v>
      </c>
      <c r="J204" s="28"/>
      <c r="K204" s="28"/>
      <c r="L204" s="28" t="s">
        <v>1199</v>
      </c>
      <c r="M204" s="28" t="s">
        <v>1199</v>
      </c>
      <c r="N204" s="28"/>
      <c r="O204" s="28"/>
      <c r="P204" s="28"/>
      <c r="Q204" s="28" t="s">
        <v>1199</v>
      </c>
      <c r="R204" s="28"/>
      <c r="S204" s="28"/>
      <c r="T204" s="28"/>
      <c r="U204" s="783" t="s">
        <v>1337</v>
      </c>
      <c r="V204" s="784" t="s">
        <v>358</v>
      </c>
      <c r="W204" s="956" t="s">
        <v>301</v>
      </c>
      <c r="X204" s="957" t="s">
        <v>301</v>
      </c>
      <c r="Y204" s="975"/>
      <c r="Z204" s="1093" t="s">
        <v>1227</v>
      </c>
      <c r="AA204" s="869" t="s">
        <v>423</v>
      </c>
      <c r="AB204" s="870" t="s">
        <v>3</v>
      </c>
      <c r="AC204" s="798" t="s">
        <v>1422</v>
      </c>
      <c r="AD204" s="871" t="s">
        <v>427</v>
      </c>
      <c r="AE204" s="872" t="s">
        <v>950</v>
      </c>
      <c r="AF204" s="873">
        <v>18000</v>
      </c>
      <c r="AG204" s="959">
        <f t="shared" si="11"/>
        <v>19440</v>
      </c>
      <c r="AH204" s="824"/>
      <c r="AI204" s="875">
        <f t="shared" si="10"/>
        <v>0</v>
      </c>
    </row>
    <row r="205" spans="1:36" s="6" customFormat="1" ht="23.1" customHeight="1" x14ac:dyDescent="0.15">
      <c r="A205" s="28"/>
      <c r="B205" s="28"/>
      <c r="C205" s="28"/>
      <c r="D205" s="28"/>
      <c r="E205" s="28" t="s">
        <v>1199</v>
      </c>
      <c r="F205" s="28" t="s">
        <v>1199</v>
      </c>
      <c r="G205" s="28" t="s">
        <v>1199</v>
      </c>
      <c r="H205" s="28"/>
      <c r="I205" s="28" t="s">
        <v>1199</v>
      </c>
      <c r="J205" s="28"/>
      <c r="K205" s="28"/>
      <c r="L205" s="28" t="s">
        <v>1199</v>
      </c>
      <c r="M205" s="28" t="s">
        <v>1199</v>
      </c>
      <c r="N205" s="28"/>
      <c r="O205" s="28"/>
      <c r="P205" s="28"/>
      <c r="Q205" s="28" t="s">
        <v>1199</v>
      </c>
      <c r="R205" s="28"/>
      <c r="S205" s="28"/>
      <c r="T205" s="28"/>
      <c r="U205" s="783" t="s">
        <v>1337</v>
      </c>
      <c r="V205" s="784" t="s">
        <v>358</v>
      </c>
      <c r="W205" s="956" t="s">
        <v>301</v>
      </c>
      <c r="X205" s="957" t="s">
        <v>301</v>
      </c>
      <c r="Y205" s="975"/>
      <c r="Z205" s="1093" t="s">
        <v>1228</v>
      </c>
      <c r="AA205" s="869" t="s">
        <v>423</v>
      </c>
      <c r="AB205" s="870" t="s">
        <v>3</v>
      </c>
      <c r="AC205" s="798" t="s">
        <v>1422</v>
      </c>
      <c r="AD205" s="871" t="s">
        <v>428</v>
      </c>
      <c r="AE205" s="872" t="s">
        <v>950</v>
      </c>
      <c r="AF205" s="873">
        <v>18000</v>
      </c>
      <c r="AG205" s="959">
        <f t="shared" si="11"/>
        <v>19440</v>
      </c>
      <c r="AH205" s="824"/>
      <c r="AI205" s="875">
        <f t="shared" si="10"/>
        <v>0</v>
      </c>
    </row>
    <row r="206" spans="1:36" s="6" customFormat="1" ht="23.1" customHeight="1" x14ac:dyDescent="0.15">
      <c r="A206" s="28"/>
      <c r="B206" s="28"/>
      <c r="C206" s="28"/>
      <c r="D206" s="28"/>
      <c r="E206" s="28" t="s">
        <v>1199</v>
      </c>
      <c r="F206" s="28" t="s">
        <v>1199</v>
      </c>
      <c r="G206" s="28" t="s">
        <v>1199</v>
      </c>
      <c r="H206" s="28"/>
      <c r="I206" s="28" t="s">
        <v>1199</v>
      </c>
      <c r="J206" s="28"/>
      <c r="K206" s="28"/>
      <c r="L206" s="28" t="s">
        <v>1199</v>
      </c>
      <c r="M206" s="28" t="s">
        <v>1199</v>
      </c>
      <c r="N206" s="28"/>
      <c r="O206" s="28"/>
      <c r="P206" s="28"/>
      <c r="Q206" s="28" t="s">
        <v>1199</v>
      </c>
      <c r="R206" s="28"/>
      <c r="S206" s="28"/>
      <c r="T206" s="28"/>
      <c r="U206" s="783" t="s">
        <v>1337</v>
      </c>
      <c r="V206" s="784" t="s">
        <v>358</v>
      </c>
      <c r="W206" s="956" t="s">
        <v>301</v>
      </c>
      <c r="X206" s="957" t="s">
        <v>301</v>
      </c>
      <c r="Y206" s="975"/>
      <c r="Z206" s="1093" t="s">
        <v>1229</v>
      </c>
      <c r="AA206" s="869" t="s">
        <v>423</v>
      </c>
      <c r="AB206" s="870" t="s">
        <v>3</v>
      </c>
      <c r="AC206" s="798" t="s">
        <v>1422</v>
      </c>
      <c r="AD206" s="871" t="s">
        <v>429</v>
      </c>
      <c r="AE206" s="872" t="s">
        <v>950</v>
      </c>
      <c r="AF206" s="873">
        <v>18000</v>
      </c>
      <c r="AG206" s="959">
        <f t="shared" si="11"/>
        <v>19440</v>
      </c>
      <c r="AH206" s="824"/>
      <c r="AI206" s="875">
        <f t="shared" si="10"/>
        <v>0</v>
      </c>
    </row>
    <row r="207" spans="1:36" s="6" customFormat="1" ht="23.1" customHeight="1" x14ac:dyDescent="0.15">
      <c r="A207" s="28"/>
      <c r="B207" s="28"/>
      <c r="C207" s="28"/>
      <c r="D207" s="28"/>
      <c r="E207" s="28" t="s">
        <v>1199</v>
      </c>
      <c r="F207" s="28" t="s">
        <v>1199</v>
      </c>
      <c r="G207" s="28" t="s">
        <v>1199</v>
      </c>
      <c r="H207" s="28"/>
      <c r="I207" s="28" t="s">
        <v>1199</v>
      </c>
      <c r="J207" s="28"/>
      <c r="K207" s="28"/>
      <c r="L207" s="28" t="s">
        <v>1199</v>
      </c>
      <c r="M207" s="28" t="s">
        <v>1199</v>
      </c>
      <c r="N207" s="28"/>
      <c r="O207" s="28"/>
      <c r="P207" s="28"/>
      <c r="Q207" s="28" t="s">
        <v>1199</v>
      </c>
      <c r="R207" s="28"/>
      <c r="S207" s="28"/>
      <c r="T207" s="28"/>
      <c r="U207" s="783" t="s">
        <v>1337</v>
      </c>
      <c r="V207" s="784" t="s">
        <v>358</v>
      </c>
      <c r="W207" s="956" t="s">
        <v>301</v>
      </c>
      <c r="X207" s="957" t="s">
        <v>301</v>
      </c>
      <c r="Y207" s="975"/>
      <c r="Z207" s="1093" t="s">
        <v>1230</v>
      </c>
      <c r="AA207" s="869"/>
      <c r="AB207" s="1033" t="s">
        <v>3</v>
      </c>
      <c r="AC207" s="1034" t="s">
        <v>1422</v>
      </c>
      <c r="AD207" s="1035" t="s">
        <v>430</v>
      </c>
      <c r="AE207" s="958" t="s">
        <v>950</v>
      </c>
      <c r="AF207" s="1036">
        <v>18000</v>
      </c>
      <c r="AG207" s="1037">
        <f t="shared" si="11"/>
        <v>19440</v>
      </c>
      <c r="AH207" s="824"/>
      <c r="AI207" s="875">
        <f t="shared" si="10"/>
        <v>0</v>
      </c>
    </row>
    <row r="208" spans="1:36" s="6" customFormat="1" ht="23.1" customHeight="1" x14ac:dyDescent="0.15">
      <c r="A208" s="28"/>
      <c r="B208" s="28"/>
      <c r="C208" s="28"/>
      <c r="D208" s="28"/>
      <c r="E208" s="28" t="s">
        <v>1199</v>
      </c>
      <c r="F208" s="28" t="s">
        <v>1199</v>
      </c>
      <c r="G208" s="28" t="s">
        <v>1199</v>
      </c>
      <c r="H208" s="28"/>
      <c r="I208" s="28" t="s">
        <v>1199</v>
      </c>
      <c r="J208" s="28"/>
      <c r="K208" s="28"/>
      <c r="L208" s="28" t="s">
        <v>1199</v>
      </c>
      <c r="M208" s="28" t="s">
        <v>1199</v>
      </c>
      <c r="N208" s="28"/>
      <c r="O208" s="28"/>
      <c r="P208" s="28"/>
      <c r="Q208" s="28" t="s">
        <v>1199</v>
      </c>
      <c r="R208" s="28"/>
      <c r="S208" s="28"/>
      <c r="T208" s="28"/>
      <c r="U208" s="783" t="s">
        <v>1337</v>
      </c>
      <c r="V208" s="784" t="s">
        <v>358</v>
      </c>
      <c r="W208" s="956" t="s">
        <v>301</v>
      </c>
      <c r="X208" s="957" t="s">
        <v>301</v>
      </c>
      <c r="Y208" s="975"/>
      <c r="Z208" s="1093" t="s">
        <v>1230</v>
      </c>
      <c r="AA208" s="869" t="s">
        <v>423</v>
      </c>
      <c r="AB208" s="870" t="s">
        <v>3</v>
      </c>
      <c r="AC208" s="798" t="s">
        <v>1422</v>
      </c>
      <c r="AD208" s="871" t="s">
        <v>431</v>
      </c>
      <c r="AE208" s="872" t="s">
        <v>950</v>
      </c>
      <c r="AF208" s="873">
        <v>18000</v>
      </c>
      <c r="AG208" s="959">
        <f t="shared" si="11"/>
        <v>19440</v>
      </c>
      <c r="AH208" s="824"/>
      <c r="AI208" s="875">
        <f t="shared" si="10"/>
        <v>0</v>
      </c>
    </row>
    <row r="209" spans="1:35" s="6" customFormat="1" ht="23.1" customHeight="1" x14ac:dyDescent="0.15">
      <c r="A209" s="28"/>
      <c r="B209" s="28"/>
      <c r="C209" s="28"/>
      <c r="D209" s="28"/>
      <c r="E209" s="28" t="s">
        <v>1199</v>
      </c>
      <c r="F209" s="28" t="s">
        <v>1199</v>
      </c>
      <c r="G209" s="28" t="s">
        <v>1199</v>
      </c>
      <c r="H209" s="28"/>
      <c r="I209" s="28" t="s">
        <v>1199</v>
      </c>
      <c r="J209" s="28"/>
      <c r="K209" s="28"/>
      <c r="L209" s="28" t="s">
        <v>1199</v>
      </c>
      <c r="M209" s="28" t="s">
        <v>1199</v>
      </c>
      <c r="N209" s="28"/>
      <c r="O209" s="28"/>
      <c r="P209" s="28"/>
      <c r="Q209" s="28" t="s">
        <v>1199</v>
      </c>
      <c r="R209" s="28"/>
      <c r="S209" s="28"/>
      <c r="T209" s="28"/>
      <c r="U209" s="783" t="s">
        <v>1337</v>
      </c>
      <c r="V209" s="784" t="s">
        <v>358</v>
      </c>
      <c r="W209" s="956" t="s">
        <v>301</v>
      </c>
      <c r="X209" s="957" t="s">
        <v>301</v>
      </c>
      <c r="Y209" s="975"/>
      <c r="Z209" s="1093" t="s">
        <v>1231</v>
      </c>
      <c r="AA209" s="869"/>
      <c r="AB209" s="1033" t="s">
        <v>3</v>
      </c>
      <c r="AC209" s="1034" t="s">
        <v>1422</v>
      </c>
      <c r="AD209" s="1035" t="s">
        <v>432</v>
      </c>
      <c r="AE209" s="958" t="s">
        <v>950</v>
      </c>
      <c r="AF209" s="1036">
        <v>18000</v>
      </c>
      <c r="AG209" s="1037">
        <f t="shared" si="11"/>
        <v>19440</v>
      </c>
      <c r="AH209" s="861"/>
      <c r="AI209" s="875">
        <f t="shared" si="10"/>
        <v>0</v>
      </c>
    </row>
    <row r="210" spans="1:35" s="6" customFormat="1" ht="23.1" customHeight="1" thickBot="1" x14ac:dyDescent="0.2">
      <c r="A210" s="28" t="s">
        <v>1531</v>
      </c>
      <c r="B210" s="28" t="s">
        <v>1531</v>
      </c>
      <c r="C210" s="28" t="s">
        <v>1531</v>
      </c>
      <c r="D210" s="28" t="s">
        <v>1531</v>
      </c>
      <c r="E210" s="28" t="s">
        <v>1531</v>
      </c>
      <c r="F210" s="28" t="s">
        <v>1531</v>
      </c>
      <c r="G210" s="28" t="s">
        <v>1531</v>
      </c>
      <c r="H210" s="28" t="s">
        <v>1531</v>
      </c>
      <c r="I210" s="28" t="s">
        <v>1531</v>
      </c>
      <c r="J210" s="28" t="s">
        <v>1531</v>
      </c>
      <c r="K210" s="28" t="s">
        <v>1531</v>
      </c>
      <c r="L210" s="28" t="s">
        <v>1531</v>
      </c>
      <c r="M210" s="28" t="s">
        <v>1531</v>
      </c>
      <c r="N210" s="28" t="s">
        <v>1531</v>
      </c>
      <c r="O210" s="28" t="s">
        <v>1531</v>
      </c>
      <c r="P210" s="28" t="s">
        <v>1531</v>
      </c>
      <c r="Q210" s="28" t="s">
        <v>1531</v>
      </c>
      <c r="R210" s="28" t="s">
        <v>1531</v>
      </c>
      <c r="S210" s="28" t="s">
        <v>1531</v>
      </c>
      <c r="T210" s="28" t="s">
        <v>1531</v>
      </c>
      <c r="U210" s="988" t="s">
        <v>1337</v>
      </c>
      <c r="V210" s="989" t="s">
        <v>391</v>
      </c>
      <c r="W210" s="990" t="s">
        <v>301</v>
      </c>
      <c r="X210" s="991" t="s">
        <v>301</v>
      </c>
      <c r="Y210" s="992"/>
      <c r="Z210" s="1094" t="s">
        <v>310</v>
      </c>
      <c r="AA210" s="1095" t="s">
        <v>461</v>
      </c>
      <c r="AB210" s="1096" t="s">
        <v>1424</v>
      </c>
      <c r="AC210" s="996" t="s">
        <v>1200</v>
      </c>
      <c r="AD210" s="1097" t="s">
        <v>462</v>
      </c>
      <c r="AE210" s="1098" t="s">
        <v>950</v>
      </c>
      <c r="AF210" s="1099">
        <v>200000</v>
      </c>
      <c r="AG210" s="1100">
        <f t="shared" si="11"/>
        <v>216000</v>
      </c>
      <c r="AH210" s="824"/>
      <c r="AI210" s="1101">
        <f>+AG210*AH210</f>
        <v>0</v>
      </c>
    </row>
    <row r="211" spans="1:35" s="6" customFormat="1" ht="23.1" customHeight="1" thickTop="1" thickBot="1" x14ac:dyDescent="0.2">
      <c r="A211" s="28" t="s">
        <v>1531</v>
      </c>
      <c r="B211" s="28" t="s">
        <v>1531</v>
      </c>
      <c r="C211" s="28" t="s">
        <v>1531</v>
      </c>
      <c r="D211" s="28" t="s">
        <v>1531</v>
      </c>
      <c r="E211" s="28" t="s">
        <v>1531</v>
      </c>
      <c r="F211" s="28" t="s">
        <v>1531</v>
      </c>
      <c r="G211" s="28" t="s">
        <v>1531</v>
      </c>
      <c r="H211" s="28" t="s">
        <v>1531</v>
      </c>
      <c r="I211" s="28" t="s">
        <v>1531</v>
      </c>
      <c r="J211" s="28" t="s">
        <v>1531</v>
      </c>
      <c r="K211" s="28" t="s">
        <v>1531</v>
      </c>
      <c r="L211" s="28" t="s">
        <v>1531</v>
      </c>
      <c r="M211" s="28" t="s">
        <v>1531</v>
      </c>
      <c r="N211" s="28" t="s">
        <v>1531</v>
      </c>
      <c r="O211" s="28" t="s">
        <v>1531</v>
      </c>
      <c r="P211" s="28" t="s">
        <v>1531</v>
      </c>
      <c r="Q211" s="28" t="s">
        <v>1531</v>
      </c>
      <c r="R211" s="28" t="s">
        <v>1531</v>
      </c>
      <c r="S211" s="28" t="s">
        <v>1531</v>
      </c>
      <c r="T211" s="28" t="s">
        <v>1531</v>
      </c>
      <c r="U211" s="1102" t="s">
        <v>1337</v>
      </c>
      <c r="V211" s="936" t="s">
        <v>358</v>
      </c>
      <c r="W211" s="1103"/>
      <c r="X211" s="1104"/>
      <c r="Y211" s="1395"/>
      <c r="Z211" s="940"/>
      <c r="AA211" s="1105"/>
      <c r="AB211" s="1106"/>
      <c r="AC211" s="1107"/>
      <c r="AD211" s="1108"/>
      <c r="AE211" s="1393"/>
      <c r="AF211" s="1476" t="s">
        <v>1408</v>
      </c>
      <c r="AG211" s="1477"/>
      <c r="AH211" s="944">
        <f>SUM(AH188:AH210)</f>
        <v>0</v>
      </c>
      <c r="AI211" s="945">
        <f>SUM(AI188:AI210)</f>
        <v>0</v>
      </c>
    </row>
    <row r="212" spans="1:35" s="6" customFormat="1" ht="23.1" customHeight="1" x14ac:dyDescent="0.15">
      <c r="A212" s="28" t="s">
        <v>1136</v>
      </c>
      <c r="B212" s="28" t="s">
        <v>1136</v>
      </c>
      <c r="C212" s="28" t="s">
        <v>1136</v>
      </c>
      <c r="D212" s="28" t="s">
        <v>1136</v>
      </c>
      <c r="E212" s="28"/>
      <c r="F212" s="28"/>
      <c r="G212" s="28"/>
      <c r="H212" s="28" t="s">
        <v>1136</v>
      </c>
      <c r="I212" s="28"/>
      <c r="J212" s="28" t="s">
        <v>1136</v>
      </c>
      <c r="K212" s="28" t="s">
        <v>1136</v>
      </c>
      <c r="L212" s="28"/>
      <c r="M212" s="28"/>
      <c r="N212" s="28" t="s">
        <v>1136</v>
      </c>
      <c r="O212" s="28" t="s">
        <v>1136</v>
      </c>
      <c r="P212" s="28" t="s">
        <v>1136</v>
      </c>
      <c r="Q212" s="28"/>
      <c r="R212" s="28" t="s">
        <v>1136</v>
      </c>
      <c r="S212" s="28" t="s">
        <v>1136</v>
      </c>
      <c r="T212" s="28" t="s">
        <v>1136</v>
      </c>
      <c r="U212" s="1015" t="s">
        <v>1337</v>
      </c>
      <c r="V212" s="1016" t="s">
        <v>911</v>
      </c>
      <c r="W212" s="1017"/>
      <c r="X212" s="1018"/>
      <c r="Y212" s="1018"/>
      <c r="Z212" s="1109"/>
      <c r="AA212" s="1062" t="s">
        <v>408</v>
      </c>
      <c r="AB212" s="1063" t="s">
        <v>293</v>
      </c>
      <c r="AC212" s="1023" t="s">
        <v>1199</v>
      </c>
      <c r="AD212" s="1064" t="s">
        <v>1058</v>
      </c>
      <c r="AE212" s="1065" t="s">
        <v>950</v>
      </c>
      <c r="AF212" s="1066">
        <v>758</v>
      </c>
      <c r="AG212" s="1067">
        <v>758</v>
      </c>
      <c r="AH212" s="949"/>
      <c r="AI212" s="1068">
        <f t="shared" ref="AI212:AI234" si="12">+AG212*AH212</f>
        <v>0</v>
      </c>
    </row>
    <row r="213" spans="1:35" s="6" customFormat="1" ht="23.1" customHeight="1" x14ac:dyDescent="0.15">
      <c r="A213" s="28" t="s">
        <v>1136</v>
      </c>
      <c r="B213" s="28" t="s">
        <v>1136</v>
      </c>
      <c r="C213" s="28" t="s">
        <v>1136</v>
      </c>
      <c r="D213" s="28" t="s">
        <v>1136</v>
      </c>
      <c r="E213" s="28"/>
      <c r="F213" s="28"/>
      <c r="G213" s="28"/>
      <c r="H213" s="28" t="s">
        <v>1136</v>
      </c>
      <c r="I213" s="28"/>
      <c r="J213" s="28" t="s">
        <v>1136</v>
      </c>
      <c r="K213" s="28" t="s">
        <v>1136</v>
      </c>
      <c r="L213" s="28"/>
      <c r="M213" s="28"/>
      <c r="N213" s="28" t="s">
        <v>1136</v>
      </c>
      <c r="O213" s="28" t="s">
        <v>1136</v>
      </c>
      <c r="P213" s="28" t="s">
        <v>1136</v>
      </c>
      <c r="Q213" s="28"/>
      <c r="R213" s="28" t="s">
        <v>1136</v>
      </c>
      <c r="S213" s="28" t="s">
        <v>1136</v>
      </c>
      <c r="T213" s="28" t="s">
        <v>1136</v>
      </c>
      <c r="U213" s="988" t="s">
        <v>1337</v>
      </c>
      <c r="V213" s="989" t="s">
        <v>911</v>
      </c>
      <c r="W213" s="990"/>
      <c r="X213" s="991"/>
      <c r="Y213" s="991"/>
      <c r="Z213" s="1110"/>
      <c r="AA213" s="994" t="s">
        <v>408</v>
      </c>
      <c r="AB213" s="995" t="s">
        <v>294</v>
      </c>
      <c r="AC213" s="996" t="s">
        <v>1199</v>
      </c>
      <c r="AD213" s="997" t="s">
        <v>1061</v>
      </c>
      <c r="AE213" s="998" t="s">
        <v>950</v>
      </c>
      <c r="AF213" s="999">
        <v>14000</v>
      </c>
      <c r="AG213" s="1000">
        <f t="shared" ref="AG213:AG234" si="13">+AF213*1.08</f>
        <v>15120.000000000002</v>
      </c>
      <c r="AH213" s="1001"/>
      <c r="AI213" s="1002">
        <f t="shared" si="12"/>
        <v>0</v>
      </c>
    </row>
    <row r="214" spans="1:35" s="6" customFormat="1" ht="23.1" customHeight="1" x14ac:dyDescent="0.15">
      <c r="A214" s="28" t="s">
        <v>1199</v>
      </c>
      <c r="B214" s="28" t="s">
        <v>1199</v>
      </c>
      <c r="C214" s="28" t="s">
        <v>1199</v>
      </c>
      <c r="D214" s="28" t="s">
        <v>1199</v>
      </c>
      <c r="E214" s="28"/>
      <c r="F214" s="28"/>
      <c r="G214" s="28"/>
      <c r="H214" s="28" t="s">
        <v>1199</v>
      </c>
      <c r="I214" s="28"/>
      <c r="J214" s="28" t="s">
        <v>1199</v>
      </c>
      <c r="K214" s="28" t="s">
        <v>1199</v>
      </c>
      <c r="L214" s="28"/>
      <c r="M214" s="28"/>
      <c r="N214" s="28" t="s">
        <v>1199</v>
      </c>
      <c r="O214" s="28" t="s">
        <v>1199</v>
      </c>
      <c r="P214" s="28" t="s">
        <v>1199</v>
      </c>
      <c r="Q214" s="28"/>
      <c r="R214" s="28" t="s">
        <v>1199</v>
      </c>
      <c r="S214" s="28" t="s">
        <v>1199</v>
      </c>
      <c r="T214" s="28" t="s">
        <v>1199</v>
      </c>
      <c r="U214" s="781" t="s">
        <v>1337</v>
      </c>
      <c r="V214" s="782" t="s">
        <v>308</v>
      </c>
      <c r="W214" s="966" t="s">
        <v>301</v>
      </c>
      <c r="X214" s="967" t="s">
        <v>301</v>
      </c>
      <c r="Y214" s="967" t="s">
        <v>301</v>
      </c>
      <c r="Z214" s="845" t="s">
        <v>303</v>
      </c>
      <c r="AA214" s="862" t="s">
        <v>309</v>
      </c>
      <c r="AB214" s="863" t="s">
        <v>1216</v>
      </c>
      <c r="AC214" s="790" t="s">
        <v>1423</v>
      </c>
      <c r="AD214" s="864" t="s">
        <v>866</v>
      </c>
      <c r="AE214" s="865" t="s">
        <v>950</v>
      </c>
      <c r="AF214" s="866">
        <v>75000</v>
      </c>
      <c r="AG214" s="969">
        <f t="shared" si="13"/>
        <v>81000</v>
      </c>
      <c r="AH214" s="824"/>
      <c r="AI214" s="868">
        <f t="shared" si="12"/>
        <v>0</v>
      </c>
    </row>
    <row r="215" spans="1:35" s="6" customFormat="1" ht="23.1" customHeight="1" x14ac:dyDescent="0.15">
      <c r="A215" s="28" t="s">
        <v>1199</v>
      </c>
      <c r="B215" s="28" t="s">
        <v>1199</v>
      </c>
      <c r="C215" s="28" t="s">
        <v>1199</v>
      </c>
      <c r="D215" s="28" t="s">
        <v>1199</v>
      </c>
      <c r="E215" s="28"/>
      <c r="F215" s="28"/>
      <c r="G215" s="28"/>
      <c r="H215" s="28" t="s">
        <v>1199</v>
      </c>
      <c r="I215" s="28"/>
      <c r="J215" s="28" t="s">
        <v>1199</v>
      </c>
      <c r="K215" s="28" t="s">
        <v>1199</v>
      </c>
      <c r="L215" s="28"/>
      <c r="M215" s="28"/>
      <c r="N215" s="28" t="s">
        <v>1199</v>
      </c>
      <c r="O215" s="28" t="s">
        <v>1199</v>
      </c>
      <c r="P215" s="28" t="s">
        <v>1199</v>
      </c>
      <c r="Q215" s="28"/>
      <c r="R215" s="28" t="s">
        <v>1199</v>
      </c>
      <c r="S215" s="28" t="s">
        <v>1199</v>
      </c>
      <c r="T215" s="28" t="s">
        <v>1199</v>
      </c>
      <c r="U215" s="783" t="s">
        <v>1337</v>
      </c>
      <c r="V215" s="784" t="s">
        <v>308</v>
      </c>
      <c r="W215" s="956" t="s">
        <v>301</v>
      </c>
      <c r="X215" s="957" t="s">
        <v>301</v>
      </c>
      <c r="Y215" s="957" t="s">
        <v>301</v>
      </c>
      <c r="Z215" s="828" t="s">
        <v>303</v>
      </c>
      <c r="AA215" s="869" t="s">
        <v>309</v>
      </c>
      <c r="AB215" s="870" t="s">
        <v>1216</v>
      </c>
      <c r="AC215" s="798" t="s">
        <v>1423</v>
      </c>
      <c r="AD215" s="1111" t="s">
        <v>1254</v>
      </c>
      <c r="AE215" s="872" t="s">
        <v>950</v>
      </c>
      <c r="AF215" s="1112">
        <v>20000</v>
      </c>
      <c r="AG215" s="1113">
        <f t="shared" si="13"/>
        <v>21600</v>
      </c>
      <c r="AH215" s="824"/>
      <c r="AI215" s="875">
        <f t="shared" si="12"/>
        <v>0</v>
      </c>
    </row>
    <row r="216" spans="1:35" s="6" customFormat="1" ht="23.1" customHeight="1" x14ac:dyDescent="0.15">
      <c r="A216" s="28"/>
      <c r="B216" s="28" t="s">
        <v>1199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783" t="s">
        <v>1337</v>
      </c>
      <c r="V216" s="784" t="s">
        <v>308</v>
      </c>
      <c r="W216" s="956" t="s">
        <v>301</v>
      </c>
      <c r="X216" s="957" t="s">
        <v>301</v>
      </c>
      <c r="Y216" s="957" t="s">
        <v>301</v>
      </c>
      <c r="Z216" s="828" t="s">
        <v>303</v>
      </c>
      <c r="AA216" s="869" t="s">
        <v>309</v>
      </c>
      <c r="AB216" s="870" t="s">
        <v>1216</v>
      </c>
      <c r="AC216" s="798" t="s">
        <v>1423</v>
      </c>
      <c r="AD216" s="871" t="s">
        <v>872</v>
      </c>
      <c r="AE216" s="872" t="s">
        <v>1039</v>
      </c>
      <c r="AF216" s="873">
        <v>120000</v>
      </c>
      <c r="AG216" s="959">
        <f t="shared" si="13"/>
        <v>129600.00000000001</v>
      </c>
      <c r="AH216" s="824"/>
      <c r="AI216" s="875">
        <f>+AG216*AH216</f>
        <v>0</v>
      </c>
    </row>
    <row r="217" spans="1:35" s="6" customFormat="1" ht="23.1" customHeight="1" x14ac:dyDescent="0.15">
      <c r="A217" s="28"/>
      <c r="B217" s="28"/>
      <c r="C217" s="28"/>
      <c r="D217" s="28"/>
      <c r="E217" s="28"/>
      <c r="F217" s="28"/>
      <c r="G217" s="28"/>
      <c r="H217" s="28" t="s">
        <v>1199</v>
      </c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 t="s">
        <v>1199</v>
      </c>
      <c r="U217" s="783" t="s">
        <v>1337</v>
      </c>
      <c r="V217" s="784" t="s">
        <v>308</v>
      </c>
      <c r="W217" s="956" t="s">
        <v>301</v>
      </c>
      <c r="X217" s="957" t="s">
        <v>301</v>
      </c>
      <c r="Y217" s="957" t="s">
        <v>301</v>
      </c>
      <c r="Z217" s="828" t="s">
        <v>303</v>
      </c>
      <c r="AA217" s="869" t="s">
        <v>309</v>
      </c>
      <c r="AB217" s="870" t="s">
        <v>1216</v>
      </c>
      <c r="AC217" s="798" t="s">
        <v>1423</v>
      </c>
      <c r="AD217" s="871" t="s">
        <v>873</v>
      </c>
      <c r="AE217" s="872" t="s">
        <v>1039</v>
      </c>
      <c r="AF217" s="873">
        <v>120000</v>
      </c>
      <c r="AG217" s="959">
        <f t="shared" si="13"/>
        <v>129600.00000000001</v>
      </c>
      <c r="AH217" s="824"/>
      <c r="AI217" s="875">
        <f>+AG217*AH217</f>
        <v>0</v>
      </c>
    </row>
    <row r="218" spans="1:35" s="6" customFormat="1" ht="23.1" customHeight="1" thickBo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 t="s">
        <v>1199</v>
      </c>
      <c r="O218" s="28"/>
      <c r="P218" s="28"/>
      <c r="Q218" s="28"/>
      <c r="R218" s="28"/>
      <c r="S218" s="28"/>
      <c r="T218" s="28"/>
      <c r="U218" s="960" t="s">
        <v>1337</v>
      </c>
      <c r="V218" s="832" t="s">
        <v>308</v>
      </c>
      <c r="W218" s="970" t="s">
        <v>301</v>
      </c>
      <c r="X218" s="971" t="s">
        <v>301</v>
      </c>
      <c r="Y218" s="1011" t="s">
        <v>301</v>
      </c>
      <c r="Z218" s="1118" t="s">
        <v>303</v>
      </c>
      <c r="AA218" s="890" t="s">
        <v>309</v>
      </c>
      <c r="AB218" s="891" t="s">
        <v>1216</v>
      </c>
      <c r="AC218" s="837" t="s">
        <v>1423</v>
      </c>
      <c r="AD218" s="964" t="s">
        <v>878</v>
      </c>
      <c r="AE218" s="893" t="s">
        <v>1039</v>
      </c>
      <c r="AF218" s="894">
        <v>160000</v>
      </c>
      <c r="AG218" s="965">
        <f t="shared" si="13"/>
        <v>172800</v>
      </c>
      <c r="AH218" s="949"/>
      <c r="AI218" s="896">
        <f>+AG218*AH218</f>
        <v>0</v>
      </c>
    </row>
    <row r="219" spans="1:35" s="6" customFormat="1" ht="23.1" customHeight="1" x14ac:dyDescent="0.15">
      <c r="A219" s="28" t="s">
        <v>1531</v>
      </c>
      <c r="B219" s="28" t="s">
        <v>1531</v>
      </c>
      <c r="C219" s="28" t="s">
        <v>1531</v>
      </c>
      <c r="D219" s="28" t="s">
        <v>1531</v>
      </c>
      <c r="E219" s="28" t="s">
        <v>1531</v>
      </c>
      <c r="F219" s="28" t="s">
        <v>1531</v>
      </c>
      <c r="G219" s="28" t="s">
        <v>1531</v>
      </c>
      <c r="H219" s="28" t="s">
        <v>1531</v>
      </c>
      <c r="I219" s="28" t="s">
        <v>1531</v>
      </c>
      <c r="J219" s="28" t="s">
        <v>1531</v>
      </c>
      <c r="K219" s="28" t="s">
        <v>1531</v>
      </c>
      <c r="L219" s="28" t="s">
        <v>1531</v>
      </c>
      <c r="M219" s="28" t="s">
        <v>1531</v>
      </c>
      <c r="N219" s="28" t="s">
        <v>1531</v>
      </c>
      <c r="O219" s="28" t="s">
        <v>1531</v>
      </c>
      <c r="P219" s="28" t="s">
        <v>1531</v>
      </c>
      <c r="Q219" s="28" t="s">
        <v>1531</v>
      </c>
      <c r="R219" s="28" t="s">
        <v>1531</v>
      </c>
      <c r="S219" s="28" t="s">
        <v>1531</v>
      </c>
      <c r="T219" s="28" t="s">
        <v>1531</v>
      </c>
      <c r="U219" s="974" t="s">
        <v>1337</v>
      </c>
      <c r="V219" s="813" t="s">
        <v>308</v>
      </c>
      <c r="W219" s="953" t="s">
        <v>301</v>
      </c>
      <c r="X219" s="954" t="s">
        <v>301</v>
      </c>
      <c r="Y219" s="1003"/>
      <c r="Z219" s="1137" t="s">
        <v>310</v>
      </c>
      <c r="AA219" s="1138" t="s">
        <v>304</v>
      </c>
      <c r="AB219" s="1139" t="s">
        <v>3</v>
      </c>
      <c r="AC219" s="979" t="s">
        <v>1120</v>
      </c>
      <c r="AD219" s="1140" t="s">
        <v>880</v>
      </c>
      <c r="AE219" s="1141" t="s">
        <v>950</v>
      </c>
      <c r="AF219" s="1142">
        <v>126000</v>
      </c>
      <c r="AG219" s="1143">
        <f t="shared" si="13"/>
        <v>136080</v>
      </c>
      <c r="AH219" s="1052"/>
      <c r="AI219" s="1144">
        <f t="shared" si="12"/>
        <v>0</v>
      </c>
    </row>
    <row r="220" spans="1:35" s="6" customFormat="1" ht="23.1" customHeight="1" x14ac:dyDescent="0.15">
      <c r="A220" s="28" t="s">
        <v>1531</v>
      </c>
      <c r="B220" s="28" t="s">
        <v>1531</v>
      </c>
      <c r="C220" s="28" t="s">
        <v>1531</v>
      </c>
      <c r="D220" s="28" t="s">
        <v>1531</v>
      </c>
      <c r="E220" s="28" t="s">
        <v>1531</v>
      </c>
      <c r="F220" s="28" t="s">
        <v>1531</v>
      </c>
      <c r="G220" s="28" t="s">
        <v>1531</v>
      </c>
      <c r="H220" s="28" t="s">
        <v>1531</v>
      </c>
      <c r="I220" s="28" t="s">
        <v>1531</v>
      </c>
      <c r="J220" s="28" t="s">
        <v>1531</v>
      </c>
      <c r="K220" s="28" t="s">
        <v>1531</v>
      </c>
      <c r="L220" s="28" t="s">
        <v>1531</v>
      </c>
      <c r="M220" s="28" t="s">
        <v>1531</v>
      </c>
      <c r="N220" s="28" t="s">
        <v>1531</v>
      </c>
      <c r="O220" s="28" t="s">
        <v>1531</v>
      </c>
      <c r="P220" s="28" t="s">
        <v>1531</v>
      </c>
      <c r="Q220" s="28" t="s">
        <v>1531</v>
      </c>
      <c r="R220" s="28" t="s">
        <v>1531</v>
      </c>
      <c r="S220" s="28" t="s">
        <v>1531</v>
      </c>
      <c r="T220" s="28" t="s">
        <v>1531</v>
      </c>
      <c r="U220" s="783" t="s">
        <v>1337</v>
      </c>
      <c r="V220" s="784" t="s">
        <v>308</v>
      </c>
      <c r="W220" s="956" t="s">
        <v>301</v>
      </c>
      <c r="X220" s="957" t="s">
        <v>301</v>
      </c>
      <c r="Y220" s="975"/>
      <c r="Z220" s="1093" t="s">
        <v>310</v>
      </c>
      <c r="AA220" s="869" t="s">
        <v>304</v>
      </c>
      <c r="AB220" s="870" t="s">
        <v>3</v>
      </c>
      <c r="AC220" s="798" t="s">
        <v>1200</v>
      </c>
      <c r="AD220" s="871" t="s">
        <v>881</v>
      </c>
      <c r="AE220" s="872" t="s">
        <v>950</v>
      </c>
      <c r="AF220" s="873">
        <v>18000</v>
      </c>
      <c r="AG220" s="959">
        <f t="shared" si="13"/>
        <v>19440</v>
      </c>
      <c r="AH220" s="824"/>
      <c r="AI220" s="875">
        <f t="shared" si="12"/>
        <v>0</v>
      </c>
    </row>
    <row r="221" spans="1:35" s="6" customFormat="1" ht="23.1" customHeight="1" x14ac:dyDescent="0.15">
      <c r="A221" s="28" t="s">
        <v>1531</v>
      </c>
      <c r="B221" s="28" t="s">
        <v>1531</v>
      </c>
      <c r="C221" s="28" t="s">
        <v>1531</v>
      </c>
      <c r="D221" s="28" t="s">
        <v>1531</v>
      </c>
      <c r="E221" s="28" t="s">
        <v>1531</v>
      </c>
      <c r="F221" s="28" t="s">
        <v>1531</v>
      </c>
      <c r="G221" s="28" t="s">
        <v>1531</v>
      </c>
      <c r="H221" s="28" t="s">
        <v>1531</v>
      </c>
      <c r="I221" s="28" t="s">
        <v>1531</v>
      </c>
      <c r="J221" s="28" t="s">
        <v>1531</v>
      </c>
      <c r="K221" s="28" t="s">
        <v>1531</v>
      </c>
      <c r="L221" s="28" t="s">
        <v>1531</v>
      </c>
      <c r="M221" s="28" t="s">
        <v>1531</v>
      </c>
      <c r="N221" s="28" t="s">
        <v>1531</v>
      </c>
      <c r="O221" s="28" t="s">
        <v>1531</v>
      </c>
      <c r="P221" s="28" t="s">
        <v>1531</v>
      </c>
      <c r="Q221" s="28" t="s">
        <v>1531</v>
      </c>
      <c r="R221" s="28" t="s">
        <v>1531</v>
      </c>
      <c r="S221" s="28" t="s">
        <v>1531</v>
      </c>
      <c r="T221" s="28" t="s">
        <v>1531</v>
      </c>
      <c r="U221" s="783" t="s">
        <v>1337</v>
      </c>
      <c r="V221" s="784" t="s">
        <v>308</v>
      </c>
      <c r="W221" s="956" t="s">
        <v>301</v>
      </c>
      <c r="X221" s="957" t="s">
        <v>301</v>
      </c>
      <c r="Y221" s="975"/>
      <c r="Z221" s="1093" t="s">
        <v>310</v>
      </c>
      <c r="AA221" s="869"/>
      <c r="AB221" s="1033" t="s">
        <v>3</v>
      </c>
      <c r="AC221" s="1034" t="s">
        <v>1200</v>
      </c>
      <c r="AD221" s="1035" t="s">
        <v>311</v>
      </c>
      <c r="AE221" s="958" t="s">
        <v>950</v>
      </c>
      <c r="AF221" s="1036">
        <v>18000</v>
      </c>
      <c r="AG221" s="1037">
        <f t="shared" si="13"/>
        <v>19440</v>
      </c>
      <c r="AH221" s="824"/>
      <c r="AI221" s="875">
        <f t="shared" si="12"/>
        <v>0</v>
      </c>
    </row>
    <row r="222" spans="1:35" s="6" customFormat="1" ht="23.1" customHeight="1" x14ac:dyDescent="0.15">
      <c r="A222" s="28" t="s">
        <v>1531</v>
      </c>
      <c r="B222" s="28" t="s">
        <v>1531</v>
      </c>
      <c r="C222" s="28" t="s">
        <v>1531</v>
      </c>
      <c r="D222" s="28" t="s">
        <v>1531</v>
      </c>
      <c r="E222" s="28" t="s">
        <v>1531</v>
      </c>
      <c r="F222" s="28" t="s">
        <v>1531</v>
      </c>
      <c r="G222" s="28" t="s">
        <v>1531</v>
      </c>
      <c r="H222" s="28" t="s">
        <v>1531</v>
      </c>
      <c r="I222" s="28" t="s">
        <v>1531</v>
      </c>
      <c r="J222" s="28" t="s">
        <v>1531</v>
      </c>
      <c r="K222" s="28" t="s">
        <v>1531</v>
      </c>
      <c r="L222" s="28" t="s">
        <v>1531</v>
      </c>
      <c r="M222" s="28" t="s">
        <v>1531</v>
      </c>
      <c r="N222" s="28" t="s">
        <v>1531</v>
      </c>
      <c r="O222" s="28" t="s">
        <v>1531</v>
      </c>
      <c r="P222" s="28" t="s">
        <v>1531</v>
      </c>
      <c r="Q222" s="28" t="s">
        <v>1531</v>
      </c>
      <c r="R222" s="28" t="s">
        <v>1531</v>
      </c>
      <c r="S222" s="28" t="s">
        <v>1531</v>
      </c>
      <c r="T222" s="28" t="s">
        <v>1531</v>
      </c>
      <c r="U222" s="783" t="s">
        <v>1337</v>
      </c>
      <c r="V222" s="784" t="s">
        <v>308</v>
      </c>
      <c r="W222" s="956" t="s">
        <v>301</v>
      </c>
      <c r="X222" s="957" t="s">
        <v>301</v>
      </c>
      <c r="Y222" s="975"/>
      <c r="Z222" s="1093" t="s">
        <v>310</v>
      </c>
      <c r="AA222" s="869"/>
      <c r="AB222" s="1033" t="s">
        <v>3</v>
      </c>
      <c r="AC222" s="1034" t="s">
        <v>1200</v>
      </c>
      <c r="AD222" s="1035" t="s">
        <v>312</v>
      </c>
      <c r="AE222" s="958" t="s">
        <v>950</v>
      </c>
      <c r="AF222" s="1036">
        <v>18000</v>
      </c>
      <c r="AG222" s="1037">
        <f t="shared" si="13"/>
        <v>19440</v>
      </c>
      <c r="AH222" s="824"/>
      <c r="AI222" s="875">
        <f t="shared" si="12"/>
        <v>0</v>
      </c>
    </row>
    <row r="223" spans="1:35" s="6" customFormat="1" ht="23.1" customHeight="1" x14ac:dyDescent="0.15">
      <c r="A223" s="28" t="s">
        <v>1531</v>
      </c>
      <c r="B223" s="28" t="s">
        <v>1531</v>
      </c>
      <c r="C223" s="28" t="s">
        <v>1531</v>
      </c>
      <c r="D223" s="28" t="s">
        <v>1531</v>
      </c>
      <c r="E223" s="28" t="s">
        <v>1531</v>
      </c>
      <c r="F223" s="28" t="s">
        <v>1531</v>
      </c>
      <c r="G223" s="28" t="s">
        <v>1531</v>
      </c>
      <c r="H223" s="28" t="s">
        <v>1531</v>
      </c>
      <c r="I223" s="28" t="s">
        <v>1531</v>
      </c>
      <c r="J223" s="28" t="s">
        <v>1531</v>
      </c>
      <c r="K223" s="28" t="s">
        <v>1531</v>
      </c>
      <c r="L223" s="28" t="s">
        <v>1531</v>
      </c>
      <c r="M223" s="28" t="s">
        <v>1531</v>
      </c>
      <c r="N223" s="28" t="s">
        <v>1531</v>
      </c>
      <c r="O223" s="28" t="s">
        <v>1531</v>
      </c>
      <c r="P223" s="28" t="s">
        <v>1531</v>
      </c>
      <c r="Q223" s="28" t="s">
        <v>1531</v>
      </c>
      <c r="R223" s="28" t="s">
        <v>1531</v>
      </c>
      <c r="S223" s="28" t="s">
        <v>1531</v>
      </c>
      <c r="T223" s="28" t="s">
        <v>1531</v>
      </c>
      <c r="U223" s="783" t="s">
        <v>1337</v>
      </c>
      <c r="V223" s="784" t="s">
        <v>308</v>
      </c>
      <c r="W223" s="956" t="s">
        <v>301</v>
      </c>
      <c r="X223" s="957" t="s">
        <v>301</v>
      </c>
      <c r="Y223" s="975"/>
      <c r="Z223" s="1093" t="s">
        <v>310</v>
      </c>
      <c r="AA223" s="869" t="s">
        <v>304</v>
      </c>
      <c r="AB223" s="870" t="s">
        <v>3</v>
      </c>
      <c r="AC223" s="798" t="s">
        <v>1200</v>
      </c>
      <c r="AD223" s="871" t="s">
        <v>882</v>
      </c>
      <c r="AE223" s="872" t="s">
        <v>950</v>
      </c>
      <c r="AF223" s="873">
        <v>18000</v>
      </c>
      <c r="AG223" s="959">
        <f t="shared" si="13"/>
        <v>19440</v>
      </c>
      <c r="AH223" s="824"/>
      <c r="AI223" s="875">
        <f t="shared" si="12"/>
        <v>0</v>
      </c>
    </row>
    <row r="224" spans="1:35" s="6" customFormat="1" ht="23.1" customHeight="1" x14ac:dyDescent="0.15">
      <c r="A224" s="28" t="s">
        <v>1531</v>
      </c>
      <c r="B224" s="28" t="s">
        <v>1531</v>
      </c>
      <c r="C224" s="28" t="s">
        <v>1531</v>
      </c>
      <c r="D224" s="28" t="s">
        <v>1531</v>
      </c>
      <c r="E224" s="28" t="s">
        <v>1531</v>
      </c>
      <c r="F224" s="28" t="s">
        <v>1531</v>
      </c>
      <c r="G224" s="28" t="s">
        <v>1531</v>
      </c>
      <c r="H224" s="28" t="s">
        <v>1531</v>
      </c>
      <c r="I224" s="28" t="s">
        <v>1531</v>
      </c>
      <c r="J224" s="28" t="s">
        <v>1531</v>
      </c>
      <c r="K224" s="28" t="s">
        <v>1531</v>
      </c>
      <c r="L224" s="28" t="s">
        <v>1531</v>
      </c>
      <c r="M224" s="28" t="s">
        <v>1531</v>
      </c>
      <c r="N224" s="28" t="s">
        <v>1531</v>
      </c>
      <c r="O224" s="28" t="s">
        <v>1531</v>
      </c>
      <c r="P224" s="28" t="s">
        <v>1531</v>
      </c>
      <c r="Q224" s="28" t="s">
        <v>1531</v>
      </c>
      <c r="R224" s="28" t="s">
        <v>1531</v>
      </c>
      <c r="S224" s="28" t="s">
        <v>1531</v>
      </c>
      <c r="T224" s="28" t="s">
        <v>1531</v>
      </c>
      <c r="U224" s="783" t="s">
        <v>1337</v>
      </c>
      <c r="V224" s="784" t="s">
        <v>308</v>
      </c>
      <c r="W224" s="956" t="s">
        <v>301</v>
      </c>
      <c r="X224" s="957" t="s">
        <v>301</v>
      </c>
      <c r="Y224" s="975"/>
      <c r="Z224" s="1093" t="s">
        <v>310</v>
      </c>
      <c r="AA224" s="869" t="s">
        <v>304</v>
      </c>
      <c r="AB224" s="870" t="s">
        <v>3</v>
      </c>
      <c r="AC224" s="798" t="s">
        <v>1200</v>
      </c>
      <c r="AD224" s="871" t="s">
        <v>883</v>
      </c>
      <c r="AE224" s="872" t="s">
        <v>950</v>
      </c>
      <c r="AF224" s="873">
        <v>18000</v>
      </c>
      <c r="AG224" s="959">
        <f t="shared" si="13"/>
        <v>19440</v>
      </c>
      <c r="AH224" s="824"/>
      <c r="AI224" s="875">
        <f t="shared" si="12"/>
        <v>0</v>
      </c>
    </row>
    <row r="225" spans="1:35" s="6" customFormat="1" ht="23.1" customHeight="1" x14ac:dyDescent="0.15">
      <c r="A225" s="28" t="s">
        <v>1531</v>
      </c>
      <c r="B225" s="28" t="s">
        <v>1531</v>
      </c>
      <c r="C225" s="28" t="s">
        <v>1531</v>
      </c>
      <c r="D225" s="28" t="s">
        <v>1531</v>
      </c>
      <c r="E225" s="28" t="s">
        <v>1531</v>
      </c>
      <c r="F225" s="28" t="s">
        <v>1531</v>
      </c>
      <c r="G225" s="28" t="s">
        <v>1531</v>
      </c>
      <c r="H225" s="28" t="s">
        <v>1531</v>
      </c>
      <c r="I225" s="28" t="s">
        <v>1531</v>
      </c>
      <c r="J225" s="28" t="s">
        <v>1531</v>
      </c>
      <c r="K225" s="28" t="s">
        <v>1531</v>
      </c>
      <c r="L225" s="28" t="s">
        <v>1531</v>
      </c>
      <c r="M225" s="28" t="s">
        <v>1531</v>
      </c>
      <c r="N225" s="28" t="s">
        <v>1531</v>
      </c>
      <c r="O225" s="28" t="s">
        <v>1531</v>
      </c>
      <c r="P225" s="28" t="s">
        <v>1531</v>
      </c>
      <c r="Q225" s="28" t="s">
        <v>1531</v>
      </c>
      <c r="R225" s="28" t="s">
        <v>1531</v>
      </c>
      <c r="S225" s="28" t="s">
        <v>1531</v>
      </c>
      <c r="T225" s="28" t="s">
        <v>1531</v>
      </c>
      <c r="U225" s="783" t="s">
        <v>1337</v>
      </c>
      <c r="V225" s="784" t="s">
        <v>308</v>
      </c>
      <c r="W225" s="956" t="s">
        <v>301</v>
      </c>
      <c r="X225" s="957" t="s">
        <v>301</v>
      </c>
      <c r="Y225" s="975"/>
      <c r="Z225" s="1093" t="s">
        <v>310</v>
      </c>
      <c r="AA225" s="869" t="s">
        <v>304</v>
      </c>
      <c r="AB225" s="870" t="s">
        <v>3</v>
      </c>
      <c r="AC225" s="798" t="s">
        <v>1200</v>
      </c>
      <c r="AD225" s="871" t="s">
        <v>884</v>
      </c>
      <c r="AE225" s="872" t="s">
        <v>950</v>
      </c>
      <c r="AF225" s="873">
        <v>18000</v>
      </c>
      <c r="AG225" s="959">
        <f t="shared" si="13"/>
        <v>19440</v>
      </c>
      <c r="AH225" s="824"/>
      <c r="AI225" s="875">
        <f t="shared" si="12"/>
        <v>0</v>
      </c>
    </row>
    <row r="226" spans="1:35" s="6" customFormat="1" ht="23.1" customHeight="1" x14ac:dyDescent="0.15">
      <c r="A226" s="28" t="s">
        <v>1531</v>
      </c>
      <c r="B226" s="28" t="s">
        <v>1531</v>
      </c>
      <c r="C226" s="28" t="s">
        <v>1531</v>
      </c>
      <c r="D226" s="28" t="s">
        <v>1531</v>
      </c>
      <c r="E226" s="28" t="s">
        <v>1531</v>
      </c>
      <c r="F226" s="28" t="s">
        <v>1531</v>
      </c>
      <c r="G226" s="28" t="s">
        <v>1531</v>
      </c>
      <c r="H226" s="28" t="s">
        <v>1531</v>
      </c>
      <c r="I226" s="28" t="s">
        <v>1531</v>
      </c>
      <c r="J226" s="28" t="s">
        <v>1531</v>
      </c>
      <c r="K226" s="28" t="s">
        <v>1531</v>
      </c>
      <c r="L226" s="28" t="s">
        <v>1531</v>
      </c>
      <c r="M226" s="28" t="s">
        <v>1531</v>
      </c>
      <c r="N226" s="28" t="s">
        <v>1531</v>
      </c>
      <c r="O226" s="28" t="s">
        <v>1531</v>
      </c>
      <c r="P226" s="28" t="s">
        <v>1531</v>
      </c>
      <c r="Q226" s="28" t="s">
        <v>1531</v>
      </c>
      <c r="R226" s="28" t="s">
        <v>1531</v>
      </c>
      <c r="S226" s="28" t="s">
        <v>1531</v>
      </c>
      <c r="T226" s="28" t="s">
        <v>1531</v>
      </c>
      <c r="U226" s="783" t="s">
        <v>1337</v>
      </c>
      <c r="V226" s="784" t="s">
        <v>308</v>
      </c>
      <c r="W226" s="956" t="s">
        <v>301</v>
      </c>
      <c r="X226" s="957" t="s">
        <v>301</v>
      </c>
      <c r="Y226" s="975"/>
      <c r="Z226" s="1093" t="s">
        <v>310</v>
      </c>
      <c r="AA226" s="869" t="s">
        <v>304</v>
      </c>
      <c r="AB226" s="870" t="s">
        <v>3</v>
      </c>
      <c r="AC226" s="798" t="s">
        <v>1200</v>
      </c>
      <c r="AD226" s="871" t="s">
        <v>885</v>
      </c>
      <c r="AE226" s="872" t="s">
        <v>950</v>
      </c>
      <c r="AF226" s="873">
        <v>18000</v>
      </c>
      <c r="AG226" s="959">
        <f t="shared" si="13"/>
        <v>19440</v>
      </c>
      <c r="AH226" s="824"/>
      <c r="AI226" s="875">
        <f t="shared" si="12"/>
        <v>0</v>
      </c>
    </row>
    <row r="227" spans="1:35" s="6" customFormat="1" ht="23.1" customHeight="1" x14ac:dyDescent="0.15">
      <c r="A227" s="28" t="s">
        <v>1531</v>
      </c>
      <c r="B227" s="28" t="s">
        <v>1531</v>
      </c>
      <c r="C227" s="28" t="s">
        <v>1531</v>
      </c>
      <c r="D227" s="28" t="s">
        <v>1531</v>
      </c>
      <c r="E227" s="28" t="s">
        <v>1531</v>
      </c>
      <c r="F227" s="28" t="s">
        <v>1531</v>
      </c>
      <c r="G227" s="28" t="s">
        <v>1531</v>
      </c>
      <c r="H227" s="28" t="s">
        <v>1531</v>
      </c>
      <c r="I227" s="28" t="s">
        <v>1531</v>
      </c>
      <c r="J227" s="28" t="s">
        <v>1531</v>
      </c>
      <c r="K227" s="28" t="s">
        <v>1531</v>
      </c>
      <c r="L227" s="28" t="s">
        <v>1531</v>
      </c>
      <c r="M227" s="28" t="s">
        <v>1531</v>
      </c>
      <c r="N227" s="28" t="s">
        <v>1531</v>
      </c>
      <c r="O227" s="28" t="s">
        <v>1531</v>
      </c>
      <c r="P227" s="28" t="s">
        <v>1531</v>
      </c>
      <c r="Q227" s="28" t="s">
        <v>1531</v>
      </c>
      <c r="R227" s="28" t="s">
        <v>1531</v>
      </c>
      <c r="S227" s="28" t="s">
        <v>1531</v>
      </c>
      <c r="T227" s="28" t="s">
        <v>1531</v>
      </c>
      <c r="U227" s="783" t="s">
        <v>1337</v>
      </c>
      <c r="V227" s="784" t="s">
        <v>308</v>
      </c>
      <c r="W227" s="956" t="s">
        <v>301</v>
      </c>
      <c r="X227" s="957" t="s">
        <v>301</v>
      </c>
      <c r="Y227" s="975"/>
      <c r="Z227" s="1093" t="s">
        <v>310</v>
      </c>
      <c r="AA227" s="869"/>
      <c r="AB227" s="1033" t="s">
        <v>3</v>
      </c>
      <c r="AC227" s="1034" t="s">
        <v>1120</v>
      </c>
      <c r="AD227" s="1035" t="s">
        <v>313</v>
      </c>
      <c r="AE227" s="958" t="s">
        <v>950</v>
      </c>
      <c r="AF227" s="1036">
        <v>126000</v>
      </c>
      <c r="AG227" s="1037">
        <f t="shared" si="13"/>
        <v>136080</v>
      </c>
      <c r="AH227" s="824"/>
      <c r="AI227" s="875">
        <f t="shared" si="12"/>
        <v>0</v>
      </c>
    </row>
    <row r="228" spans="1:35" s="6" customFormat="1" ht="23.1" customHeight="1" x14ac:dyDescent="0.15">
      <c r="A228" s="28" t="s">
        <v>1531</v>
      </c>
      <c r="B228" s="28" t="s">
        <v>1531</v>
      </c>
      <c r="C228" s="28" t="s">
        <v>1531</v>
      </c>
      <c r="D228" s="28" t="s">
        <v>1531</v>
      </c>
      <c r="E228" s="28" t="s">
        <v>1531</v>
      </c>
      <c r="F228" s="28" t="s">
        <v>1531</v>
      </c>
      <c r="G228" s="28" t="s">
        <v>1531</v>
      </c>
      <c r="H228" s="28" t="s">
        <v>1531</v>
      </c>
      <c r="I228" s="28" t="s">
        <v>1531</v>
      </c>
      <c r="J228" s="28" t="s">
        <v>1531</v>
      </c>
      <c r="K228" s="28" t="s">
        <v>1531</v>
      </c>
      <c r="L228" s="28" t="s">
        <v>1531</v>
      </c>
      <c r="M228" s="28" t="s">
        <v>1531</v>
      </c>
      <c r="N228" s="28" t="s">
        <v>1531</v>
      </c>
      <c r="O228" s="28" t="s">
        <v>1531</v>
      </c>
      <c r="P228" s="28" t="s">
        <v>1531</v>
      </c>
      <c r="Q228" s="28" t="s">
        <v>1531</v>
      </c>
      <c r="R228" s="28" t="s">
        <v>1531</v>
      </c>
      <c r="S228" s="28" t="s">
        <v>1531</v>
      </c>
      <c r="T228" s="28" t="s">
        <v>1531</v>
      </c>
      <c r="U228" s="783" t="s">
        <v>1337</v>
      </c>
      <c r="V228" s="784" t="s">
        <v>308</v>
      </c>
      <c r="W228" s="956" t="s">
        <v>301</v>
      </c>
      <c r="X228" s="957" t="s">
        <v>301</v>
      </c>
      <c r="Y228" s="975"/>
      <c r="Z228" s="1093" t="s">
        <v>310</v>
      </c>
      <c r="AA228" s="869"/>
      <c r="AB228" s="1033" t="s">
        <v>3</v>
      </c>
      <c r="AC228" s="1034" t="s">
        <v>1200</v>
      </c>
      <c r="AD228" s="1035" t="s">
        <v>314</v>
      </c>
      <c r="AE228" s="958" t="s">
        <v>950</v>
      </c>
      <c r="AF228" s="1036">
        <v>18000</v>
      </c>
      <c r="AG228" s="1037">
        <f t="shared" si="13"/>
        <v>19440</v>
      </c>
      <c r="AH228" s="824"/>
      <c r="AI228" s="875">
        <f t="shared" si="12"/>
        <v>0</v>
      </c>
    </row>
    <row r="229" spans="1:35" s="6" customFormat="1" ht="23.1" customHeight="1" x14ac:dyDescent="0.15">
      <c r="A229" s="28" t="s">
        <v>1531</v>
      </c>
      <c r="B229" s="28" t="s">
        <v>1531</v>
      </c>
      <c r="C229" s="28" t="s">
        <v>1531</v>
      </c>
      <c r="D229" s="28" t="s">
        <v>1531</v>
      </c>
      <c r="E229" s="28" t="s">
        <v>1531</v>
      </c>
      <c r="F229" s="28" t="s">
        <v>1531</v>
      </c>
      <c r="G229" s="28" t="s">
        <v>1531</v>
      </c>
      <c r="H229" s="28" t="s">
        <v>1531</v>
      </c>
      <c r="I229" s="28" t="s">
        <v>1531</v>
      </c>
      <c r="J229" s="28" t="s">
        <v>1531</v>
      </c>
      <c r="K229" s="28" t="s">
        <v>1531</v>
      </c>
      <c r="L229" s="28" t="s">
        <v>1531</v>
      </c>
      <c r="M229" s="28" t="s">
        <v>1531</v>
      </c>
      <c r="N229" s="28" t="s">
        <v>1531</v>
      </c>
      <c r="O229" s="28" t="s">
        <v>1531</v>
      </c>
      <c r="P229" s="28" t="s">
        <v>1531</v>
      </c>
      <c r="Q229" s="28" t="s">
        <v>1531</v>
      </c>
      <c r="R229" s="28" t="s">
        <v>1531</v>
      </c>
      <c r="S229" s="28" t="s">
        <v>1531</v>
      </c>
      <c r="T229" s="28" t="s">
        <v>1531</v>
      </c>
      <c r="U229" s="783" t="s">
        <v>1337</v>
      </c>
      <c r="V229" s="784" t="s">
        <v>308</v>
      </c>
      <c r="W229" s="956" t="s">
        <v>301</v>
      </c>
      <c r="X229" s="957" t="s">
        <v>301</v>
      </c>
      <c r="Y229" s="975"/>
      <c r="Z229" s="1093" t="s">
        <v>310</v>
      </c>
      <c r="AA229" s="869"/>
      <c r="AB229" s="1033" t="s">
        <v>3</v>
      </c>
      <c r="AC229" s="1034" t="s">
        <v>1200</v>
      </c>
      <c r="AD229" s="1035" t="s">
        <v>315</v>
      </c>
      <c r="AE229" s="958" t="s">
        <v>950</v>
      </c>
      <c r="AF229" s="1036">
        <v>18000</v>
      </c>
      <c r="AG229" s="1037">
        <f t="shared" si="13"/>
        <v>19440</v>
      </c>
      <c r="AH229" s="824"/>
      <c r="AI229" s="875">
        <f t="shared" si="12"/>
        <v>0</v>
      </c>
    </row>
    <row r="230" spans="1:35" s="6" customFormat="1" ht="23.1" customHeight="1" x14ac:dyDescent="0.15">
      <c r="A230" s="28" t="s">
        <v>1531</v>
      </c>
      <c r="B230" s="28" t="s">
        <v>1531</v>
      </c>
      <c r="C230" s="28" t="s">
        <v>1531</v>
      </c>
      <c r="D230" s="28" t="s">
        <v>1531</v>
      </c>
      <c r="E230" s="28" t="s">
        <v>1531</v>
      </c>
      <c r="F230" s="28" t="s">
        <v>1531</v>
      </c>
      <c r="G230" s="28" t="s">
        <v>1531</v>
      </c>
      <c r="H230" s="28" t="s">
        <v>1531</v>
      </c>
      <c r="I230" s="28" t="s">
        <v>1531</v>
      </c>
      <c r="J230" s="28" t="s">
        <v>1531</v>
      </c>
      <c r="K230" s="28" t="s">
        <v>1531</v>
      </c>
      <c r="L230" s="28" t="s">
        <v>1531</v>
      </c>
      <c r="M230" s="28" t="s">
        <v>1531</v>
      </c>
      <c r="N230" s="28" t="s">
        <v>1531</v>
      </c>
      <c r="O230" s="28" t="s">
        <v>1531</v>
      </c>
      <c r="P230" s="28" t="s">
        <v>1531</v>
      </c>
      <c r="Q230" s="28" t="s">
        <v>1531</v>
      </c>
      <c r="R230" s="28" t="s">
        <v>1531</v>
      </c>
      <c r="S230" s="28" t="s">
        <v>1531</v>
      </c>
      <c r="T230" s="28" t="s">
        <v>1531</v>
      </c>
      <c r="U230" s="783" t="s">
        <v>1337</v>
      </c>
      <c r="V230" s="784" t="s">
        <v>308</v>
      </c>
      <c r="W230" s="956" t="s">
        <v>301</v>
      </c>
      <c r="X230" s="957" t="s">
        <v>301</v>
      </c>
      <c r="Y230" s="975"/>
      <c r="Z230" s="1093" t="s">
        <v>310</v>
      </c>
      <c r="AA230" s="869"/>
      <c r="AB230" s="1033" t="s">
        <v>3</v>
      </c>
      <c r="AC230" s="1034" t="s">
        <v>1200</v>
      </c>
      <c r="AD230" s="1035" t="s">
        <v>316</v>
      </c>
      <c r="AE230" s="958" t="s">
        <v>950</v>
      </c>
      <c r="AF230" s="1036">
        <v>18000</v>
      </c>
      <c r="AG230" s="1037">
        <f t="shared" si="13"/>
        <v>19440</v>
      </c>
      <c r="AH230" s="824"/>
      <c r="AI230" s="875">
        <f t="shared" si="12"/>
        <v>0</v>
      </c>
    </row>
    <row r="231" spans="1:35" s="6" customFormat="1" ht="23.1" customHeight="1" x14ac:dyDescent="0.15">
      <c r="A231" s="28" t="s">
        <v>1531</v>
      </c>
      <c r="B231" s="28" t="s">
        <v>1531</v>
      </c>
      <c r="C231" s="28" t="s">
        <v>1531</v>
      </c>
      <c r="D231" s="28" t="s">
        <v>1531</v>
      </c>
      <c r="E231" s="28" t="s">
        <v>1531</v>
      </c>
      <c r="F231" s="28" t="s">
        <v>1531</v>
      </c>
      <c r="G231" s="28" t="s">
        <v>1531</v>
      </c>
      <c r="H231" s="28" t="s">
        <v>1531</v>
      </c>
      <c r="I231" s="28" t="s">
        <v>1531</v>
      </c>
      <c r="J231" s="28" t="s">
        <v>1531</v>
      </c>
      <c r="K231" s="28" t="s">
        <v>1531</v>
      </c>
      <c r="L231" s="28" t="s">
        <v>1531</v>
      </c>
      <c r="M231" s="28" t="s">
        <v>1531</v>
      </c>
      <c r="N231" s="28" t="s">
        <v>1531</v>
      </c>
      <c r="O231" s="28" t="s">
        <v>1531</v>
      </c>
      <c r="P231" s="28" t="s">
        <v>1531</v>
      </c>
      <c r="Q231" s="28" t="s">
        <v>1531</v>
      </c>
      <c r="R231" s="28" t="s">
        <v>1531</v>
      </c>
      <c r="S231" s="28" t="s">
        <v>1531</v>
      </c>
      <c r="T231" s="28" t="s">
        <v>1531</v>
      </c>
      <c r="U231" s="783" t="s">
        <v>1337</v>
      </c>
      <c r="V231" s="784" t="s">
        <v>308</v>
      </c>
      <c r="W231" s="956" t="s">
        <v>301</v>
      </c>
      <c r="X231" s="957" t="s">
        <v>301</v>
      </c>
      <c r="Y231" s="975"/>
      <c r="Z231" s="1093" t="s">
        <v>310</v>
      </c>
      <c r="AA231" s="869"/>
      <c r="AB231" s="1033" t="s">
        <v>3</v>
      </c>
      <c r="AC231" s="1034" t="s">
        <v>1200</v>
      </c>
      <c r="AD231" s="1035" t="s">
        <v>317</v>
      </c>
      <c r="AE231" s="958" t="s">
        <v>950</v>
      </c>
      <c r="AF231" s="1036">
        <v>18000</v>
      </c>
      <c r="AG231" s="1037">
        <f t="shared" si="13"/>
        <v>19440</v>
      </c>
      <c r="AH231" s="824"/>
      <c r="AI231" s="875">
        <f t="shared" si="12"/>
        <v>0</v>
      </c>
    </row>
    <row r="232" spans="1:35" s="6" customFormat="1" ht="23.1" customHeight="1" x14ac:dyDescent="0.15">
      <c r="A232" s="28" t="s">
        <v>1531</v>
      </c>
      <c r="B232" s="28" t="s">
        <v>1531</v>
      </c>
      <c r="C232" s="28" t="s">
        <v>1531</v>
      </c>
      <c r="D232" s="28" t="s">
        <v>1531</v>
      </c>
      <c r="E232" s="28" t="s">
        <v>1531</v>
      </c>
      <c r="F232" s="28" t="s">
        <v>1531</v>
      </c>
      <c r="G232" s="28" t="s">
        <v>1531</v>
      </c>
      <c r="H232" s="28" t="s">
        <v>1531</v>
      </c>
      <c r="I232" s="28" t="s">
        <v>1531</v>
      </c>
      <c r="J232" s="28" t="s">
        <v>1531</v>
      </c>
      <c r="K232" s="28" t="s">
        <v>1531</v>
      </c>
      <c r="L232" s="28" t="s">
        <v>1531</v>
      </c>
      <c r="M232" s="28" t="s">
        <v>1531</v>
      </c>
      <c r="N232" s="28" t="s">
        <v>1531</v>
      </c>
      <c r="O232" s="28" t="s">
        <v>1531</v>
      </c>
      <c r="P232" s="28" t="s">
        <v>1531</v>
      </c>
      <c r="Q232" s="28" t="s">
        <v>1531</v>
      </c>
      <c r="R232" s="28" t="s">
        <v>1531</v>
      </c>
      <c r="S232" s="28" t="s">
        <v>1531</v>
      </c>
      <c r="T232" s="28" t="s">
        <v>1531</v>
      </c>
      <c r="U232" s="783" t="s">
        <v>1337</v>
      </c>
      <c r="V232" s="784" t="s">
        <v>308</v>
      </c>
      <c r="W232" s="956" t="s">
        <v>301</v>
      </c>
      <c r="X232" s="957" t="s">
        <v>301</v>
      </c>
      <c r="Y232" s="975"/>
      <c r="Z232" s="1093" t="s">
        <v>310</v>
      </c>
      <c r="AA232" s="869"/>
      <c r="AB232" s="1033" t="s">
        <v>3</v>
      </c>
      <c r="AC232" s="1034" t="s">
        <v>1200</v>
      </c>
      <c r="AD232" s="1035" t="s">
        <v>318</v>
      </c>
      <c r="AE232" s="958" t="s">
        <v>950</v>
      </c>
      <c r="AF232" s="1036">
        <v>18000</v>
      </c>
      <c r="AG232" s="1037">
        <f t="shared" si="13"/>
        <v>19440</v>
      </c>
      <c r="AH232" s="824"/>
      <c r="AI232" s="875">
        <f t="shared" si="12"/>
        <v>0</v>
      </c>
    </row>
    <row r="233" spans="1:35" s="6" customFormat="1" ht="23.1" customHeight="1" x14ac:dyDescent="0.15">
      <c r="A233" s="28" t="s">
        <v>1531</v>
      </c>
      <c r="B233" s="28" t="s">
        <v>1531</v>
      </c>
      <c r="C233" s="28" t="s">
        <v>1531</v>
      </c>
      <c r="D233" s="28" t="s">
        <v>1531</v>
      </c>
      <c r="E233" s="28" t="s">
        <v>1531</v>
      </c>
      <c r="F233" s="28" t="s">
        <v>1531</v>
      </c>
      <c r="G233" s="28" t="s">
        <v>1531</v>
      </c>
      <c r="H233" s="28" t="s">
        <v>1531</v>
      </c>
      <c r="I233" s="28" t="s">
        <v>1531</v>
      </c>
      <c r="J233" s="28" t="s">
        <v>1531</v>
      </c>
      <c r="K233" s="28" t="s">
        <v>1531</v>
      </c>
      <c r="L233" s="28" t="s">
        <v>1531</v>
      </c>
      <c r="M233" s="28" t="s">
        <v>1531</v>
      </c>
      <c r="N233" s="28" t="s">
        <v>1531</v>
      </c>
      <c r="O233" s="28" t="s">
        <v>1531</v>
      </c>
      <c r="P233" s="28" t="s">
        <v>1531</v>
      </c>
      <c r="Q233" s="28" t="s">
        <v>1531</v>
      </c>
      <c r="R233" s="28" t="s">
        <v>1531</v>
      </c>
      <c r="S233" s="28" t="s">
        <v>1531</v>
      </c>
      <c r="T233" s="28" t="s">
        <v>1531</v>
      </c>
      <c r="U233" s="783" t="s">
        <v>1337</v>
      </c>
      <c r="V233" s="784" t="s">
        <v>308</v>
      </c>
      <c r="W233" s="956" t="s">
        <v>301</v>
      </c>
      <c r="X233" s="957" t="s">
        <v>301</v>
      </c>
      <c r="Y233" s="975"/>
      <c r="Z233" s="1093" t="s">
        <v>310</v>
      </c>
      <c r="AA233" s="869"/>
      <c r="AB233" s="1033" t="s">
        <v>3</v>
      </c>
      <c r="AC233" s="1034" t="s">
        <v>1200</v>
      </c>
      <c r="AD233" s="1035" t="s">
        <v>319</v>
      </c>
      <c r="AE233" s="958" t="s">
        <v>950</v>
      </c>
      <c r="AF233" s="1036">
        <v>18000</v>
      </c>
      <c r="AG233" s="1037">
        <f t="shared" si="13"/>
        <v>19440</v>
      </c>
      <c r="AH233" s="824"/>
      <c r="AI233" s="875">
        <f t="shared" si="12"/>
        <v>0</v>
      </c>
    </row>
    <row r="234" spans="1:35" s="6" customFormat="1" ht="23.1" customHeight="1" thickBot="1" x14ac:dyDescent="0.2">
      <c r="A234" s="28" t="s">
        <v>1531</v>
      </c>
      <c r="B234" s="28" t="s">
        <v>1531</v>
      </c>
      <c r="C234" s="28" t="s">
        <v>1531</v>
      </c>
      <c r="D234" s="28" t="s">
        <v>1531</v>
      </c>
      <c r="E234" s="28" t="s">
        <v>1531</v>
      </c>
      <c r="F234" s="28" t="s">
        <v>1531</v>
      </c>
      <c r="G234" s="28" t="s">
        <v>1531</v>
      </c>
      <c r="H234" s="28" t="s">
        <v>1531</v>
      </c>
      <c r="I234" s="28" t="s">
        <v>1531</v>
      </c>
      <c r="J234" s="28" t="s">
        <v>1531</v>
      </c>
      <c r="K234" s="28" t="s">
        <v>1531</v>
      </c>
      <c r="L234" s="28" t="s">
        <v>1531</v>
      </c>
      <c r="M234" s="28" t="s">
        <v>1531</v>
      </c>
      <c r="N234" s="28" t="s">
        <v>1531</v>
      </c>
      <c r="O234" s="28" t="s">
        <v>1531</v>
      </c>
      <c r="P234" s="28" t="s">
        <v>1531</v>
      </c>
      <c r="Q234" s="28" t="s">
        <v>1531</v>
      </c>
      <c r="R234" s="28" t="s">
        <v>1531</v>
      </c>
      <c r="S234" s="28" t="s">
        <v>1531</v>
      </c>
      <c r="T234" s="28" t="s">
        <v>1531</v>
      </c>
      <c r="U234" s="783" t="s">
        <v>1337</v>
      </c>
      <c r="V234" s="784" t="s">
        <v>308</v>
      </c>
      <c r="W234" s="956" t="s">
        <v>301</v>
      </c>
      <c r="X234" s="957" t="s">
        <v>301</v>
      </c>
      <c r="Y234" s="975"/>
      <c r="Z234" s="1093" t="s">
        <v>310</v>
      </c>
      <c r="AA234" s="869"/>
      <c r="AB234" s="1033" t="s">
        <v>3</v>
      </c>
      <c r="AC234" s="1034" t="s">
        <v>1200</v>
      </c>
      <c r="AD234" s="1035" t="s">
        <v>320</v>
      </c>
      <c r="AE234" s="958" t="s">
        <v>950</v>
      </c>
      <c r="AF234" s="1036">
        <v>18000</v>
      </c>
      <c r="AG234" s="1037">
        <f t="shared" si="13"/>
        <v>19440</v>
      </c>
      <c r="AH234" s="824"/>
      <c r="AI234" s="875">
        <f t="shared" si="12"/>
        <v>0</v>
      </c>
    </row>
    <row r="235" spans="1:35" s="6" customFormat="1" ht="23.1" customHeight="1" thickTop="1" thickBot="1" x14ac:dyDescent="0.2">
      <c r="A235" s="28" t="s">
        <v>1531</v>
      </c>
      <c r="B235" s="28" t="s">
        <v>1531</v>
      </c>
      <c r="C235" s="28" t="s">
        <v>1531</v>
      </c>
      <c r="D235" s="28" t="s">
        <v>1531</v>
      </c>
      <c r="E235" s="28" t="s">
        <v>1531</v>
      </c>
      <c r="F235" s="28" t="s">
        <v>1531</v>
      </c>
      <c r="G235" s="28" t="s">
        <v>1531</v>
      </c>
      <c r="H235" s="28" t="s">
        <v>1531</v>
      </c>
      <c r="I235" s="28" t="s">
        <v>1531</v>
      </c>
      <c r="J235" s="28" t="s">
        <v>1531</v>
      </c>
      <c r="K235" s="28" t="s">
        <v>1531</v>
      </c>
      <c r="L235" s="28" t="s">
        <v>1531</v>
      </c>
      <c r="M235" s="28" t="s">
        <v>1531</v>
      </c>
      <c r="N235" s="28" t="s">
        <v>1531</v>
      </c>
      <c r="O235" s="28" t="s">
        <v>1531</v>
      </c>
      <c r="P235" s="28" t="s">
        <v>1531</v>
      </c>
      <c r="Q235" s="28" t="s">
        <v>1531</v>
      </c>
      <c r="R235" s="28" t="s">
        <v>1531</v>
      </c>
      <c r="S235" s="28" t="s">
        <v>1531</v>
      </c>
      <c r="T235" s="28" t="s">
        <v>1531</v>
      </c>
      <c r="U235" s="1102" t="s">
        <v>1337</v>
      </c>
      <c r="V235" s="936" t="s">
        <v>308</v>
      </c>
      <c r="W235" s="1103"/>
      <c r="X235" s="1104"/>
      <c r="Y235" s="1395"/>
      <c r="Z235" s="940"/>
      <c r="AA235" s="1105"/>
      <c r="AB235" s="1106"/>
      <c r="AC235" s="1107"/>
      <c r="AD235" s="1108"/>
      <c r="AE235" s="1393"/>
      <c r="AF235" s="1476" t="s">
        <v>1344</v>
      </c>
      <c r="AG235" s="1477"/>
      <c r="AH235" s="944">
        <f>SUM(AH212:AH234)</f>
        <v>0</v>
      </c>
      <c r="AI235" s="945">
        <f>SUM(AI212:AI234)</f>
        <v>0</v>
      </c>
    </row>
    <row r="236" spans="1:35" s="6" customFormat="1" ht="23.1" customHeight="1" x14ac:dyDescent="0.15">
      <c r="A236" s="28" t="s">
        <v>1136</v>
      </c>
      <c r="B236" s="28"/>
      <c r="C236" s="28" t="s">
        <v>1136</v>
      </c>
      <c r="D236" s="28" t="s">
        <v>1136</v>
      </c>
      <c r="E236" s="28"/>
      <c r="F236" s="28" t="s">
        <v>1136</v>
      </c>
      <c r="G236" s="28" t="s">
        <v>1136</v>
      </c>
      <c r="H236" s="28" t="s">
        <v>1136</v>
      </c>
      <c r="I236" s="28" t="s">
        <v>1136</v>
      </c>
      <c r="J236" s="28" t="s">
        <v>1136</v>
      </c>
      <c r="K236" s="28" t="s">
        <v>1136</v>
      </c>
      <c r="L236" s="28" t="s">
        <v>1136</v>
      </c>
      <c r="M236" s="28" t="s">
        <v>1136</v>
      </c>
      <c r="N236" s="28"/>
      <c r="O236" s="28" t="s">
        <v>1136</v>
      </c>
      <c r="P236" s="28" t="s">
        <v>1136</v>
      </c>
      <c r="Q236" s="28" t="s">
        <v>1136</v>
      </c>
      <c r="R236" s="28" t="s">
        <v>1136</v>
      </c>
      <c r="S236" s="28" t="s">
        <v>1136</v>
      </c>
      <c r="T236" s="28" t="s">
        <v>1136</v>
      </c>
      <c r="U236" s="1060" t="s">
        <v>1338</v>
      </c>
      <c r="V236" s="1016" t="s">
        <v>358</v>
      </c>
      <c r="W236" s="833"/>
      <c r="X236" s="834"/>
      <c r="Y236" s="1115"/>
      <c r="Z236" s="1418"/>
      <c r="AA236" s="1062" t="s">
        <v>408</v>
      </c>
      <c r="AB236" s="1063" t="s">
        <v>293</v>
      </c>
      <c r="AC236" s="1023" t="s">
        <v>1199</v>
      </c>
      <c r="AD236" s="1064" t="s">
        <v>989</v>
      </c>
      <c r="AE236" s="1065" t="s">
        <v>1039</v>
      </c>
      <c r="AF236" s="1066">
        <v>758</v>
      </c>
      <c r="AG236" s="1067">
        <v>758</v>
      </c>
      <c r="AH236" s="949"/>
      <c r="AI236" s="1068">
        <f t="shared" ref="AI236:AI258" si="14">+AG236*AH236</f>
        <v>0</v>
      </c>
    </row>
    <row r="237" spans="1:35" s="6" customFormat="1" ht="23.1" customHeight="1" x14ac:dyDescent="0.15">
      <c r="A237" s="28" t="s">
        <v>1136</v>
      </c>
      <c r="B237" s="28"/>
      <c r="C237" s="28" t="s">
        <v>1136</v>
      </c>
      <c r="D237" s="28" t="s">
        <v>1136</v>
      </c>
      <c r="E237" s="28"/>
      <c r="F237" s="28" t="s">
        <v>1136</v>
      </c>
      <c r="G237" s="28" t="s">
        <v>1136</v>
      </c>
      <c r="H237" s="28" t="s">
        <v>1136</v>
      </c>
      <c r="I237" s="28" t="s">
        <v>1136</v>
      </c>
      <c r="J237" s="28" t="s">
        <v>1136</v>
      </c>
      <c r="K237" s="28" t="s">
        <v>1136</v>
      </c>
      <c r="L237" s="28" t="s">
        <v>1136</v>
      </c>
      <c r="M237" s="28" t="s">
        <v>1136</v>
      </c>
      <c r="N237" s="28"/>
      <c r="O237" s="28" t="s">
        <v>1136</v>
      </c>
      <c r="P237" s="28" t="s">
        <v>1136</v>
      </c>
      <c r="Q237" s="28" t="s">
        <v>1136</v>
      </c>
      <c r="R237" s="28" t="s">
        <v>1136</v>
      </c>
      <c r="S237" s="28" t="s">
        <v>1136</v>
      </c>
      <c r="T237" s="28" t="s">
        <v>1136</v>
      </c>
      <c r="U237" s="1069" t="s">
        <v>1338</v>
      </c>
      <c r="V237" s="989" t="s">
        <v>358</v>
      </c>
      <c r="W237" s="901"/>
      <c r="X237" s="902"/>
      <c r="Y237" s="903"/>
      <c r="Z237" s="1087"/>
      <c r="AA237" s="994" t="s">
        <v>408</v>
      </c>
      <c r="AB237" s="995" t="s">
        <v>294</v>
      </c>
      <c r="AC237" s="996" t="s">
        <v>1199</v>
      </c>
      <c r="AD237" s="997" t="s">
        <v>951</v>
      </c>
      <c r="AE237" s="998" t="s">
        <v>1039</v>
      </c>
      <c r="AF237" s="999">
        <v>13000</v>
      </c>
      <c r="AG237" s="1000">
        <f t="shared" ref="AG237:AG259" si="15">+AF237*1.08</f>
        <v>14040.000000000002</v>
      </c>
      <c r="AH237" s="1001"/>
      <c r="AI237" s="1002">
        <f t="shared" si="14"/>
        <v>0</v>
      </c>
    </row>
    <row r="238" spans="1:35" s="6" customFormat="1" ht="23.1" customHeight="1" x14ac:dyDescent="0.15">
      <c r="A238" s="28" t="s">
        <v>1136</v>
      </c>
      <c r="B238" s="28"/>
      <c r="C238" s="28" t="s">
        <v>1136</v>
      </c>
      <c r="D238" s="28" t="s">
        <v>1136</v>
      </c>
      <c r="E238" s="28"/>
      <c r="F238" s="28" t="s">
        <v>1136</v>
      </c>
      <c r="G238" s="28" t="s">
        <v>1136</v>
      </c>
      <c r="H238" s="28" t="s">
        <v>1136</v>
      </c>
      <c r="I238" s="28" t="s">
        <v>1136</v>
      </c>
      <c r="J238" s="28" t="s">
        <v>1136</v>
      </c>
      <c r="K238" s="28" t="s">
        <v>1136</v>
      </c>
      <c r="L238" s="28" t="s">
        <v>1136</v>
      </c>
      <c r="M238" s="28" t="s">
        <v>1136</v>
      </c>
      <c r="N238" s="28"/>
      <c r="O238" s="28" t="s">
        <v>1136</v>
      </c>
      <c r="P238" s="28" t="s">
        <v>1136</v>
      </c>
      <c r="Q238" s="28" t="s">
        <v>1136</v>
      </c>
      <c r="R238" s="28" t="s">
        <v>1136</v>
      </c>
      <c r="S238" s="28" t="s">
        <v>1136</v>
      </c>
      <c r="T238" s="28" t="s">
        <v>1136</v>
      </c>
      <c r="U238" s="952" t="s">
        <v>1338</v>
      </c>
      <c r="V238" s="857" t="s">
        <v>358</v>
      </c>
      <c r="W238" s="953" t="s">
        <v>411</v>
      </c>
      <c r="X238" s="954" t="s">
        <v>411</v>
      </c>
      <c r="Y238" s="1003"/>
      <c r="Z238" s="915" t="s">
        <v>303</v>
      </c>
      <c r="AA238" s="883" t="s">
        <v>304</v>
      </c>
      <c r="AB238" s="1117" t="s">
        <v>321</v>
      </c>
      <c r="AC238" s="819" t="s">
        <v>1121</v>
      </c>
      <c r="AD238" s="885" t="s">
        <v>415</v>
      </c>
      <c r="AE238" s="886" t="s">
        <v>950</v>
      </c>
      <c r="AF238" s="887">
        <v>35000</v>
      </c>
      <c r="AG238" s="955">
        <f t="shared" si="15"/>
        <v>37800</v>
      </c>
      <c r="AH238" s="824"/>
      <c r="AI238" s="889">
        <f t="shared" si="14"/>
        <v>0</v>
      </c>
    </row>
    <row r="239" spans="1:35" s="6" customFormat="1" ht="23.1" customHeight="1" x14ac:dyDescent="0.15">
      <c r="A239" s="28" t="s">
        <v>1136</v>
      </c>
      <c r="B239" s="28"/>
      <c r="C239" s="28" t="s">
        <v>1136</v>
      </c>
      <c r="D239" s="28" t="s">
        <v>1136</v>
      </c>
      <c r="E239" s="28"/>
      <c r="F239" s="28" t="s">
        <v>1136</v>
      </c>
      <c r="G239" s="28" t="s">
        <v>1136</v>
      </c>
      <c r="H239" s="28" t="s">
        <v>1136</v>
      </c>
      <c r="I239" s="28" t="s">
        <v>1136</v>
      </c>
      <c r="J239" s="28" t="s">
        <v>1136</v>
      </c>
      <c r="K239" s="28" t="s">
        <v>1136</v>
      </c>
      <c r="L239" s="28" t="s">
        <v>1136</v>
      </c>
      <c r="M239" s="28" t="s">
        <v>1136</v>
      </c>
      <c r="N239" s="28"/>
      <c r="O239" s="28" t="s">
        <v>1136</v>
      </c>
      <c r="P239" s="28" t="s">
        <v>1136</v>
      </c>
      <c r="Q239" s="28" t="s">
        <v>1136</v>
      </c>
      <c r="R239" s="28" t="s">
        <v>1136</v>
      </c>
      <c r="S239" s="28" t="s">
        <v>1136</v>
      </c>
      <c r="T239" s="28" t="s">
        <v>1136</v>
      </c>
      <c r="U239" s="960" t="s">
        <v>1338</v>
      </c>
      <c r="V239" s="832" t="s">
        <v>358</v>
      </c>
      <c r="W239" s="961" t="s">
        <v>411</v>
      </c>
      <c r="X239" s="962" t="s">
        <v>411</v>
      </c>
      <c r="Y239" s="986"/>
      <c r="Z239" s="1118" t="s">
        <v>303</v>
      </c>
      <c r="AA239" s="890" t="s">
        <v>304</v>
      </c>
      <c r="AB239" s="1119" t="s">
        <v>321</v>
      </c>
      <c r="AC239" s="837" t="s">
        <v>1121</v>
      </c>
      <c r="AD239" s="964" t="s">
        <v>416</v>
      </c>
      <c r="AE239" s="893" t="s">
        <v>1039</v>
      </c>
      <c r="AF239" s="894">
        <v>35000</v>
      </c>
      <c r="AG239" s="965">
        <f t="shared" si="15"/>
        <v>37800</v>
      </c>
      <c r="AH239" s="949"/>
      <c r="AI239" s="896">
        <f t="shared" si="14"/>
        <v>0</v>
      </c>
    </row>
    <row r="240" spans="1:35" s="6" customFormat="1" ht="23.1" customHeight="1" x14ac:dyDescent="0.15">
      <c r="A240" s="28" t="s">
        <v>1136</v>
      </c>
      <c r="B240" s="28"/>
      <c r="C240" s="28" t="s">
        <v>1136</v>
      </c>
      <c r="D240" s="28" t="s">
        <v>1136</v>
      </c>
      <c r="E240" s="28"/>
      <c r="F240" s="28" t="s">
        <v>1136</v>
      </c>
      <c r="G240" s="28" t="s">
        <v>1136</v>
      </c>
      <c r="H240" s="28" t="s">
        <v>1136</v>
      </c>
      <c r="I240" s="28" t="s">
        <v>1136</v>
      </c>
      <c r="J240" s="28" t="s">
        <v>1136</v>
      </c>
      <c r="K240" s="28" t="s">
        <v>1136</v>
      </c>
      <c r="L240" s="28" t="s">
        <v>1136</v>
      </c>
      <c r="M240" s="28" t="s">
        <v>1136</v>
      </c>
      <c r="N240" s="28"/>
      <c r="O240" s="28" t="s">
        <v>1136</v>
      </c>
      <c r="P240" s="28" t="s">
        <v>1136</v>
      </c>
      <c r="Q240" s="28" t="s">
        <v>1136</v>
      </c>
      <c r="R240" s="28" t="s">
        <v>1136</v>
      </c>
      <c r="S240" s="28" t="s">
        <v>1136</v>
      </c>
      <c r="T240" s="28" t="s">
        <v>1136</v>
      </c>
      <c r="U240" s="781" t="s">
        <v>1338</v>
      </c>
      <c r="V240" s="782" t="s">
        <v>391</v>
      </c>
      <c r="W240" s="966" t="s">
        <v>301</v>
      </c>
      <c r="X240" s="967" t="s">
        <v>301</v>
      </c>
      <c r="Y240" s="1008" t="s">
        <v>301</v>
      </c>
      <c r="Z240" s="1092" t="s">
        <v>407</v>
      </c>
      <c r="AA240" s="862" t="s">
        <v>408</v>
      </c>
      <c r="AB240" s="863" t="s">
        <v>1216</v>
      </c>
      <c r="AC240" s="790" t="s">
        <v>1423</v>
      </c>
      <c r="AD240" s="864" t="s">
        <v>463</v>
      </c>
      <c r="AE240" s="865" t="s">
        <v>1039</v>
      </c>
      <c r="AF240" s="866">
        <v>76000</v>
      </c>
      <c r="AG240" s="969">
        <f t="shared" si="15"/>
        <v>82080</v>
      </c>
      <c r="AH240" s="950"/>
      <c r="AI240" s="868">
        <f t="shared" si="14"/>
        <v>0</v>
      </c>
    </row>
    <row r="241" spans="1:36" s="6" customFormat="1" ht="23.1" customHeight="1" x14ac:dyDescent="0.15">
      <c r="A241" s="28" t="s">
        <v>1136</v>
      </c>
      <c r="B241" s="28"/>
      <c r="C241" s="28" t="s">
        <v>1136</v>
      </c>
      <c r="D241" s="28" t="s">
        <v>1136</v>
      </c>
      <c r="E241" s="28"/>
      <c r="F241" s="28" t="s">
        <v>1136</v>
      </c>
      <c r="G241" s="28" t="s">
        <v>1136</v>
      </c>
      <c r="H241" s="28" t="s">
        <v>1136</v>
      </c>
      <c r="I241" s="28" t="s">
        <v>1136</v>
      </c>
      <c r="J241" s="28" t="s">
        <v>1136</v>
      </c>
      <c r="K241" s="28" t="s">
        <v>1136</v>
      </c>
      <c r="L241" s="28" t="s">
        <v>1136</v>
      </c>
      <c r="M241" s="28" t="s">
        <v>1136</v>
      </c>
      <c r="N241" s="28"/>
      <c r="O241" s="28" t="s">
        <v>1136</v>
      </c>
      <c r="P241" s="28" t="s">
        <v>1136</v>
      </c>
      <c r="Q241" s="28" t="s">
        <v>1136</v>
      </c>
      <c r="R241" s="28" t="s">
        <v>1136</v>
      </c>
      <c r="S241" s="28" t="s">
        <v>1136</v>
      </c>
      <c r="T241" s="28" t="s">
        <v>1136</v>
      </c>
      <c r="U241" s="783" t="s">
        <v>1338</v>
      </c>
      <c r="V241" s="784" t="s">
        <v>391</v>
      </c>
      <c r="W241" s="956" t="s">
        <v>301</v>
      </c>
      <c r="X241" s="957" t="s">
        <v>301</v>
      </c>
      <c r="Y241" s="975" t="s">
        <v>301</v>
      </c>
      <c r="Z241" s="1093" t="s">
        <v>407</v>
      </c>
      <c r="AA241" s="869" t="s">
        <v>408</v>
      </c>
      <c r="AB241" s="870" t="s">
        <v>1216</v>
      </c>
      <c r="AC241" s="798" t="s">
        <v>1423</v>
      </c>
      <c r="AD241" s="871" t="s">
        <v>464</v>
      </c>
      <c r="AE241" s="872" t="s">
        <v>1039</v>
      </c>
      <c r="AF241" s="873">
        <v>96000</v>
      </c>
      <c r="AG241" s="959">
        <f t="shared" si="15"/>
        <v>103680</v>
      </c>
      <c r="AH241" s="824"/>
      <c r="AI241" s="875">
        <f t="shared" si="14"/>
        <v>0</v>
      </c>
      <c r="AJ241" s="594"/>
    </row>
    <row r="242" spans="1:36" s="6" customFormat="1" ht="23.1" customHeight="1" x14ac:dyDescent="0.15">
      <c r="A242" s="28" t="s">
        <v>1136</v>
      </c>
      <c r="B242" s="28"/>
      <c r="C242" s="28" t="s">
        <v>1136</v>
      </c>
      <c r="D242" s="28" t="s">
        <v>1136</v>
      </c>
      <c r="E242" s="28"/>
      <c r="F242" s="28" t="s">
        <v>1136</v>
      </c>
      <c r="G242" s="28" t="s">
        <v>1136</v>
      </c>
      <c r="H242" s="28" t="s">
        <v>1136</v>
      </c>
      <c r="I242" s="28" t="s">
        <v>1136</v>
      </c>
      <c r="J242" s="28" t="s">
        <v>1136</v>
      </c>
      <c r="K242" s="28" t="s">
        <v>1136</v>
      </c>
      <c r="L242" s="28" t="s">
        <v>1136</v>
      </c>
      <c r="M242" s="28" t="s">
        <v>1136</v>
      </c>
      <c r="N242" s="28"/>
      <c r="O242" s="28" t="s">
        <v>1136</v>
      </c>
      <c r="P242" s="28" t="s">
        <v>1136</v>
      </c>
      <c r="Q242" s="28" t="s">
        <v>1136</v>
      </c>
      <c r="R242" s="28" t="s">
        <v>1136</v>
      </c>
      <c r="S242" s="28" t="s">
        <v>1136</v>
      </c>
      <c r="T242" s="28" t="s">
        <v>1136</v>
      </c>
      <c r="U242" s="783" t="s">
        <v>1338</v>
      </c>
      <c r="V242" s="784" t="s">
        <v>391</v>
      </c>
      <c r="W242" s="956" t="s">
        <v>301</v>
      </c>
      <c r="X242" s="957" t="s">
        <v>301</v>
      </c>
      <c r="Y242" s="975" t="s">
        <v>301</v>
      </c>
      <c r="Z242" s="1093" t="s">
        <v>407</v>
      </c>
      <c r="AA242" s="869" t="s">
        <v>408</v>
      </c>
      <c r="AB242" s="870" t="s">
        <v>1216</v>
      </c>
      <c r="AC242" s="798" t="s">
        <v>1423</v>
      </c>
      <c r="AD242" s="871" t="s">
        <v>1428</v>
      </c>
      <c r="AE242" s="872" t="s">
        <v>1039</v>
      </c>
      <c r="AF242" s="873">
        <v>20000</v>
      </c>
      <c r="AG242" s="959">
        <f t="shared" si="15"/>
        <v>21600</v>
      </c>
      <c r="AH242" s="824"/>
      <c r="AI242" s="875">
        <f t="shared" si="14"/>
        <v>0</v>
      </c>
      <c r="AJ242" s="594"/>
    </row>
    <row r="243" spans="1:36" s="6" customFormat="1" ht="23.1" customHeight="1" x14ac:dyDescent="0.15">
      <c r="A243" s="28" t="s">
        <v>1136</v>
      </c>
      <c r="B243" s="28"/>
      <c r="C243" s="28" t="s">
        <v>1136</v>
      </c>
      <c r="D243" s="28" t="s">
        <v>1136</v>
      </c>
      <c r="E243" s="28"/>
      <c r="F243" s="28" t="s">
        <v>1136</v>
      </c>
      <c r="G243" s="28" t="s">
        <v>1136</v>
      </c>
      <c r="H243" s="28" t="s">
        <v>1136</v>
      </c>
      <c r="I243" s="28" t="s">
        <v>1136</v>
      </c>
      <c r="J243" s="28" t="s">
        <v>1136</v>
      </c>
      <c r="K243" s="28" t="s">
        <v>1136</v>
      </c>
      <c r="L243" s="28" t="s">
        <v>1136</v>
      </c>
      <c r="M243" s="28" t="s">
        <v>1136</v>
      </c>
      <c r="N243" s="28"/>
      <c r="O243" s="28" t="s">
        <v>1136</v>
      </c>
      <c r="P243" s="28" t="s">
        <v>1136</v>
      </c>
      <c r="Q243" s="28" t="s">
        <v>1136</v>
      </c>
      <c r="R243" s="28" t="s">
        <v>1136</v>
      </c>
      <c r="S243" s="28" t="s">
        <v>1136</v>
      </c>
      <c r="T243" s="28" t="s">
        <v>1136</v>
      </c>
      <c r="U243" s="785" t="s">
        <v>1338</v>
      </c>
      <c r="V243" s="786" t="s">
        <v>391</v>
      </c>
      <c r="W243" s="970" t="s">
        <v>301</v>
      </c>
      <c r="X243" s="971" t="s">
        <v>301</v>
      </c>
      <c r="Y243" s="1011" t="s">
        <v>301</v>
      </c>
      <c r="Z243" s="1114" t="s">
        <v>407</v>
      </c>
      <c r="AA243" s="876" t="s">
        <v>408</v>
      </c>
      <c r="AB243" s="877" t="s">
        <v>1216</v>
      </c>
      <c r="AC243" s="806" t="s">
        <v>1423</v>
      </c>
      <c r="AD243" s="878" t="s">
        <v>1429</v>
      </c>
      <c r="AE243" s="879" t="s">
        <v>1039</v>
      </c>
      <c r="AF243" s="880">
        <v>40000</v>
      </c>
      <c r="AG243" s="973">
        <f t="shared" si="15"/>
        <v>43200</v>
      </c>
      <c r="AH243" s="951"/>
      <c r="AI243" s="882">
        <f t="shared" si="14"/>
        <v>0</v>
      </c>
      <c r="AJ243" s="594"/>
    </row>
    <row r="244" spans="1:36" s="6" customFormat="1" ht="23.1" customHeight="1" x14ac:dyDescent="0.15">
      <c r="A244" s="28" t="s">
        <v>1199</v>
      </c>
      <c r="B244" s="28"/>
      <c r="C244" s="28" t="s">
        <v>1199</v>
      </c>
      <c r="D244" s="28" t="s">
        <v>1199</v>
      </c>
      <c r="E244" s="28"/>
      <c r="F244" s="28" t="s">
        <v>1199</v>
      </c>
      <c r="G244" s="28" t="s">
        <v>1199</v>
      </c>
      <c r="H244" s="28" t="s">
        <v>1199</v>
      </c>
      <c r="I244" s="28" t="s">
        <v>1199</v>
      </c>
      <c r="J244" s="28" t="s">
        <v>1199</v>
      </c>
      <c r="K244" s="28" t="s">
        <v>1199</v>
      </c>
      <c r="L244" s="28" t="s">
        <v>1199</v>
      </c>
      <c r="M244" s="28" t="s">
        <v>1199</v>
      </c>
      <c r="N244" s="28"/>
      <c r="O244" s="28" t="s">
        <v>1199</v>
      </c>
      <c r="P244" s="28" t="s">
        <v>1199</v>
      </c>
      <c r="Q244" s="28" t="s">
        <v>1199</v>
      </c>
      <c r="R244" s="28" t="s">
        <v>1199</v>
      </c>
      <c r="S244" s="28" t="s">
        <v>1199</v>
      </c>
      <c r="T244" s="28" t="s">
        <v>1199</v>
      </c>
      <c r="U244" s="952" t="s">
        <v>1338</v>
      </c>
      <c r="V244" s="857" t="s">
        <v>358</v>
      </c>
      <c r="W244" s="953" t="s">
        <v>301</v>
      </c>
      <c r="X244" s="954" t="s">
        <v>301</v>
      </c>
      <c r="Y244" s="1003"/>
      <c r="Z244" s="915" t="s">
        <v>1226</v>
      </c>
      <c r="AA244" s="883"/>
      <c r="AB244" s="916" t="s">
        <v>3</v>
      </c>
      <c r="AC244" s="819" t="s">
        <v>1423</v>
      </c>
      <c r="AD244" s="918" t="s">
        <v>433</v>
      </c>
      <c r="AE244" s="919" t="s">
        <v>1039</v>
      </c>
      <c r="AF244" s="920">
        <v>18000</v>
      </c>
      <c r="AG244" s="1043">
        <f t="shared" si="15"/>
        <v>19440</v>
      </c>
      <c r="AH244" s="824"/>
      <c r="AI244" s="889">
        <f t="shared" si="14"/>
        <v>0</v>
      </c>
      <c r="AJ244" s="594"/>
    </row>
    <row r="245" spans="1:36" s="6" customFormat="1" ht="23.1" customHeight="1" x14ac:dyDescent="0.15">
      <c r="A245" s="28" t="s">
        <v>1199</v>
      </c>
      <c r="B245" s="28"/>
      <c r="C245" s="28" t="s">
        <v>1199</v>
      </c>
      <c r="D245" s="28" t="s">
        <v>1199</v>
      </c>
      <c r="E245" s="28"/>
      <c r="F245" s="28" t="s">
        <v>1199</v>
      </c>
      <c r="G245" s="28" t="s">
        <v>1199</v>
      </c>
      <c r="H245" s="28" t="s">
        <v>1199</v>
      </c>
      <c r="I245" s="28" t="s">
        <v>1199</v>
      </c>
      <c r="J245" s="28" t="s">
        <v>1199</v>
      </c>
      <c r="K245" s="28" t="s">
        <v>1199</v>
      </c>
      <c r="L245" s="28" t="s">
        <v>1199</v>
      </c>
      <c r="M245" s="28" t="s">
        <v>1199</v>
      </c>
      <c r="N245" s="28"/>
      <c r="O245" s="28" t="s">
        <v>1199</v>
      </c>
      <c r="P245" s="28" t="s">
        <v>1199</v>
      </c>
      <c r="Q245" s="28" t="s">
        <v>1199</v>
      </c>
      <c r="R245" s="28" t="s">
        <v>1199</v>
      </c>
      <c r="S245" s="28" t="s">
        <v>1199</v>
      </c>
      <c r="T245" s="28" t="s">
        <v>1199</v>
      </c>
      <c r="U245" s="783" t="s">
        <v>1338</v>
      </c>
      <c r="V245" s="784" t="s">
        <v>358</v>
      </c>
      <c r="W245" s="956" t="s">
        <v>301</v>
      </c>
      <c r="X245" s="957" t="s">
        <v>301</v>
      </c>
      <c r="Y245" s="975"/>
      <c r="Z245" s="1093" t="s">
        <v>1232</v>
      </c>
      <c r="AA245" s="869"/>
      <c r="AB245" s="1033" t="s">
        <v>3</v>
      </c>
      <c r="AC245" s="798" t="s">
        <v>1423</v>
      </c>
      <c r="AD245" s="1035" t="s">
        <v>434</v>
      </c>
      <c r="AE245" s="958" t="s">
        <v>1039</v>
      </c>
      <c r="AF245" s="1036">
        <v>18000</v>
      </c>
      <c r="AG245" s="1037">
        <f t="shared" si="15"/>
        <v>19440</v>
      </c>
      <c r="AH245" s="824"/>
      <c r="AI245" s="875">
        <f t="shared" si="14"/>
        <v>0</v>
      </c>
      <c r="AJ245" s="594"/>
    </row>
    <row r="246" spans="1:36" s="6" customFormat="1" ht="23.1" customHeight="1" x14ac:dyDescent="0.15">
      <c r="A246" s="28" t="s">
        <v>1199</v>
      </c>
      <c r="B246" s="28"/>
      <c r="C246" s="28" t="s">
        <v>1199</v>
      </c>
      <c r="D246" s="28" t="s">
        <v>1199</v>
      </c>
      <c r="E246" s="28"/>
      <c r="F246" s="28" t="s">
        <v>1199</v>
      </c>
      <c r="G246" s="28" t="s">
        <v>1199</v>
      </c>
      <c r="H246" s="28" t="s">
        <v>1199</v>
      </c>
      <c r="I246" s="28" t="s">
        <v>1199</v>
      </c>
      <c r="J246" s="28" t="s">
        <v>1199</v>
      </c>
      <c r="K246" s="28" t="s">
        <v>1199</v>
      </c>
      <c r="L246" s="28" t="s">
        <v>1199</v>
      </c>
      <c r="M246" s="28" t="s">
        <v>1199</v>
      </c>
      <c r="N246" s="28"/>
      <c r="O246" s="28" t="s">
        <v>1199</v>
      </c>
      <c r="P246" s="28" t="s">
        <v>1199</v>
      </c>
      <c r="Q246" s="28" t="s">
        <v>1199</v>
      </c>
      <c r="R246" s="28" t="s">
        <v>1199</v>
      </c>
      <c r="S246" s="28" t="s">
        <v>1199</v>
      </c>
      <c r="T246" s="28" t="s">
        <v>1199</v>
      </c>
      <c r="U246" s="783" t="s">
        <v>1338</v>
      </c>
      <c r="V246" s="784" t="s">
        <v>358</v>
      </c>
      <c r="W246" s="956" t="s">
        <v>301</v>
      </c>
      <c r="X246" s="957" t="s">
        <v>301</v>
      </c>
      <c r="Y246" s="975"/>
      <c r="Z246" s="1093" t="s">
        <v>1230</v>
      </c>
      <c r="AA246" s="869"/>
      <c r="AB246" s="1033" t="s">
        <v>3</v>
      </c>
      <c r="AC246" s="798" t="s">
        <v>1423</v>
      </c>
      <c r="AD246" s="1035" t="s">
        <v>435</v>
      </c>
      <c r="AE246" s="958" t="s">
        <v>1039</v>
      </c>
      <c r="AF246" s="1036">
        <v>18000</v>
      </c>
      <c r="AG246" s="1037">
        <f t="shared" si="15"/>
        <v>19440</v>
      </c>
      <c r="AH246" s="824"/>
      <c r="AI246" s="875">
        <f t="shared" si="14"/>
        <v>0</v>
      </c>
      <c r="AJ246" s="594"/>
    </row>
    <row r="247" spans="1:36" s="6" customFormat="1" ht="23.1" customHeight="1" x14ac:dyDescent="0.15">
      <c r="A247" s="28" t="s">
        <v>1199</v>
      </c>
      <c r="B247" s="28"/>
      <c r="C247" s="28" t="s">
        <v>1199</v>
      </c>
      <c r="D247" s="28" t="s">
        <v>1199</v>
      </c>
      <c r="E247" s="28"/>
      <c r="F247" s="28" t="s">
        <v>1199</v>
      </c>
      <c r="G247" s="28" t="s">
        <v>1199</v>
      </c>
      <c r="H247" s="28" t="s">
        <v>1199</v>
      </c>
      <c r="I247" s="28" t="s">
        <v>1199</v>
      </c>
      <c r="J247" s="28" t="s">
        <v>1199</v>
      </c>
      <c r="K247" s="28" t="s">
        <v>1199</v>
      </c>
      <c r="L247" s="28" t="s">
        <v>1199</v>
      </c>
      <c r="M247" s="28" t="s">
        <v>1199</v>
      </c>
      <c r="N247" s="28"/>
      <c r="O247" s="28" t="s">
        <v>1199</v>
      </c>
      <c r="P247" s="28" t="s">
        <v>1199</v>
      </c>
      <c r="Q247" s="28" t="s">
        <v>1199</v>
      </c>
      <c r="R247" s="28" t="s">
        <v>1199</v>
      </c>
      <c r="S247" s="28" t="s">
        <v>1199</v>
      </c>
      <c r="T247" s="28" t="s">
        <v>1199</v>
      </c>
      <c r="U247" s="783" t="s">
        <v>1338</v>
      </c>
      <c r="V247" s="784" t="s">
        <v>358</v>
      </c>
      <c r="W247" s="956" t="s">
        <v>301</v>
      </c>
      <c r="X247" s="957" t="s">
        <v>301</v>
      </c>
      <c r="Y247" s="975"/>
      <c r="Z247" s="1093" t="s">
        <v>1233</v>
      </c>
      <c r="AA247" s="869"/>
      <c r="AB247" s="1033" t="s">
        <v>3</v>
      </c>
      <c r="AC247" s="798" t="s">
        <v>1423</v>
      </c>
      <c r="AD247" s="1035" t="s">
        <v>436</v>
      </c>
      <c r="AE247" s="958" t="s">
        <v>1039</v>
      </c>
      <c r="AF247" s="1036">
        <v>18000</v>
      </c>
      <c r="AG247" s="1037">
        <f t="shared" si="15"/>
        <v>19440</v>
      </c>
      <c r="AH247" s="824"/>
      <c r="AI247" s="875">
        <f t="shared" si="14"/>
        <v>0</v>
      </c>
    </row>
    <row r="248" spans="1:36" s="6" customFormat="1" ht="23.1" customHeight="1" x14ac:dyDescent="0.15">
      <c r="A248" s="28" t="s">
        <v>1199</v>
      </c>
      <c r="B248" s="28"/>
      <c r="C248" s="28" t="s">
        <v>1199</v>
      </c>
      <c r="D248" s="28" t="s">
        <v>1199</v>
      </c>
      <c r="E248" s="28"/>
      <c r="F248" s="28" t="s">
        <v>1199</v>
      </c>
      <c r="G248" s="28" t="s">
        <v>1199</v>
      </c>
      <c r="H248" s="28" t="s">
        <v>1199</v>
      </c>
      <c r="I248" s="28" t="s">
        <v>1199</v>
      </c>
      <c r="J248" s="28" t="s">
        <v>1199</v>
      </c>
      <c r="K248" s="28" t="s">
        <v>1199</v>
      </c>
      <c r="L248" s="28" t="s">
        <v>1199</v>
      </c>
      <c r="M248" s="28" t="s">
        <v>1199</v>
      </c>
      <c r="N248" s="28"/>
      <c r="O248" s="28" t="s">
        <v>1199</v>
      </c>
      <c r="P248" s="28" t="s">
        <v>1199</v>
      </c>
      <c r="Q248" s="28" t="s">
        <v>1199</v>
      </c>
      <c r="R248" s="28" t="s">
        <v>1199</v>
      </c>
      <c r="S248" s="28" t="s">
        <v>1199</v>
      </c>
      <c r="T248" s="28" t="s">
        <v>1199</v>
      </c>
      <c r="U248" s="783" t="s">
        <v>1338</v>
      </c>
      <c r="V248" s="784" t="s">
        <v>358</v>
      </c>
      <c r="W248" s="956" t="s">
        <v>301</v>
      </c>
      <c r="X248" s="957" t="s">
        <v>301</v>
      </c>
      <c r="Y248" s="975"/>
      <c r="Z248" s="1093" t="s">
        <v>1234</v>
      </c>
      <c r="AA248" s="869"/>
      <c r="AB248" s="1033" t="s">
        <v>3</v>
      </c>
      <c r="AC248" s="798" t="s">
        <v>1423</v>
      </c>
      <c r="AD248" s="1035" t="s">
        <v>437</v>
      </c>
      <c r="AE248" s="958" t="s">
        <v>1039</v>
      </c>
      <c r="AF248" s="1036">
        <v>18000</v>
      </c>
      <c r="AG248" s="1037">
        <f t="shared" si="15"/>
        <v>19440</v>
      </c>
      <c r="AH248" s="824"/>
      <c r="AI248" s="875">
        <f t="shared" si="14"/>
        <v>0</v>
      </c>
    </row>
    <row r="249" spans="1:36" s="6" customFormat="1" ht="23.1" customHeight="1" x14ac:dyDescent="0.15">
      <c r="A249" s="28" t="s">
        <v>1199</v>
      </c>
      <c r="B249" s="28"/>
      <c r="C249" s="28" t="s">
        <v>1199</v>
      </c>
      <c r="D249" s="28" t="s">
        <v>1199</v>
      </c>
      <c r="E249" s="28"/>
      <c r="F249" s="28" t="s">
        <v>1199</v>
      </c>
      <c r="G249" s="28" t="s">
        <v>1199</v>
      </c>
      <c r="H249" s="28" t="s">
        <v>1199</v>
      </c>
      <c r="I249" s="28" t="s">
        <v>1199</v>
      </c>
      <c r="J249" s="28" t="s">
        <v>1199</v>
      </c>
      <c r="K249" s="28" t="s">
        <v>1199</v>
      </c>
      <c r="L249" s="28" t="s">
        <v>1199</v>
      </c>
      <c r="M249" s="28" t="s">
        <v>1199</v>
      </c>
      <c r="N249" s="28"/>
      <c r="O249" s="28" t="s">
        <v>1199</v>
      </c>
      <c r="P249" s="28" t="s">
        <v>1199</v>
      </c>
      <c r="Q249" s="28" t="s">
        <v>1199</v>
      </c>
      <c r="R249" s="28" t="s">
        <v>1199</v>
      </c>
      <c r="S249" s="28" t="s">
        <v>1199</v>
      </c>
      <c r="T249" s="28" t="s">
        <v>1199</v>
      </c>
      <c r="U249" s="783" t="s">
        <v>1338</v>
      </c>
      <c r="V249" s="784" t="s">
        <v>358</v>
      </c>
      <c r="W249" s="956" t="s">
        <v>301</v>
      </c>
      <c r="X249" s="957" t="s">
        <v>301</v>
      </c>
      <c r="Y249" s="975"/>
      <c r="Z249" s="1093" t="s">
        <v>1235</v>
      </c>
      <c r="AA249" s="869"/>
      <c r="AB249" s="1033" t="s">
        <v>3</v>
      </c>
      <c r="AC249" s="798" t="s">
        <v>1423</v>
      </c>
      <c r="AD249" s="1035" t="s">
        <v>438</v>
      </c>
      <c r="AE249" s="958" t="s">
        <v>1039</v>
      </c>
      <c r="AF249" s="1036">
        <v>18000</v>
      </c>
      <c r="AG249" s="1037">
        <f t="shared" si="15"/>
        <v>19440</v>
      </c>
      <c r="AH249" s="824"/>
      <c r="AI249" s="875">
        <f t="shared" si="14"/>
        <v>0</v>
      </c>
    </row>
    <row r="250" spans="1:36" s="6" customFormat="1" ht="23.1" customHeight="1" x14ac:dyDescent="0.15">
      <c r="A250" s="28" t="s">
        <v>1199</v>
      </c>
      <c r="B250" s="28"/>
      <c r="C250" s="28" t="s">
        <v>1199</v>
      </c>
      <c r="D250" s="28" t="s">
        <v>1199</v>
      </c>
      <c r="E250" s="28"/>
      <c r="F250" s="28" t="s">
        <v>1199</v>
      </c>
      <c r="G250" s="28" t="s">
        <v>1199</v>
      </c>
      <c r="H250" s="28" t="s">
        <v>1199</v>
      </c>
      <c r="I250" s="28" t="s">
        <v>1199</v>
      </c>
      <c r="J250" s="28" t="s">
        <v>1199</v>
      </c>
      <c r="K250" s="28" t="s">
        <v>1199</v>
      </c>
      <c r="L250" s="28" t="s">
        <v>1199</v>
      </c>
      <c r="M250" s="28" t="s">
        <v>1199</v>
      </c>
      <c r="N250" s="28"/>
      <c r="O250" s="28" t="s">
        <v>1199</v>
      </c>
      <c r="P250" s="28" t="s">
        <v>1199</v>
      </c>
      <c r="Q250" s="28" t="s">
        <v>1199</v>
      </c>
      <c r="R250" s="28" t="s">
        <v>1199</v>
      </c>
      <c r="S250" s="28" t="s">
        <v>1199</v>
      </c>
      <c r="T250" s="28" t="s">
        <v>1199</v>
      </c>
      <c r="U250" s="783" t="s">
        <v>1338</v>
      </c>
      <c r="V250" s="784" t="s">
        <v>358</v>
      </c>
      <c r="W250" s="956" t="s">
        <v>301</v>
      </c>
      <c r="X250" s="957" t="s">
        <v>301</v>
      </c>
      <c r="Y250" s="975"/>
      <c r="Z250" s="1093" t="s">
        <v>1231</v>
      </c>
      <c r="AA250" s="869"/>
      <c r="AB250" s="1033" t="s">
        <v>3</v>
      </c>
      <c r="AC250" s="798" t="s">
        <v>1423</v>
      </c>
      <c r="AD250" s="1035" t="s">
        <v>439</v>
      </c>
      <c r="AE250" s="958" t="s">
        <v>1039</v>
      </c>
      <c r="AF250" s="1036">
        <v>18000</v>
      </c>
      <c r="AG250" s="1037">
        <f t="shared" si="15"/>
        <v>19440</v>
      </c>
      <c r="AH250" s="824"/>
      <c r="AI250" s="875">
        <f t="shared" si="14"/>
        <v>0</v>
      </c>
    </row>
    <row r="251" spans="1:36" s="6" customFormat="1" ht="23.1" customHeight="1" x14ac:dyDescent="0.15">
      <c r="A251" s="28" t="s">
        <v>1199</v>
      </c>
      <c r="B251" s="28"/>
      <c r="C251" s="28" t="s">
        <v>1199</v>
      </c>
      <c r="D251" s="28" t="s">
        <v>1199</v>
      </c>
      <c r="E251" s="28"/>
      <c r="F251" s="28" t="s">
        <v>1199</v>
      </c>
      <c r="G251" s="28" t="s">
        <v>1199</v>
      </c>
      <c r="H251" s="28" t="s">
        <v>1199</v>
      </c>
      <c r="I251" s="28" t="s">
        <v>1199</v>
      </c>
      <c r="J251" s="28" t="s">
        <v>1199</v>
      </c>
      <c r="K251" s="28" t="s">
        <v>1199</v>
      </c>
      <c r="L251" s="28" t="s">
        <v>1199</v>
      </c>
      <c r="M251" s="28" t="s">
        <v>1199</v>
      </c>
      <c r="N251" s="28"/>
      <c r="O251" s="28" t="s">
        <v>1199</v>
      </c>
      <c r="P251" s="28" t="s">
        <v>1199</v>
      </c>
      <c r="Q251" s="28" t="s">
        <v>1199</v>
      </c>
      <c r="R251" s="28" t="s">
        <v>1199</v>
      </c>
      <c r="S251" s="28" t="s">
        <v>1199</v>
      </c>
      <c r="T251" s="28" t="s">
        <v>1199</v>
      </c>
      <c r="U251" s="783" t="s">
        <v>1338</v>
      </c>
      <c r="V251" s="784" t="s">
        <v>358</v>
      </c>
      <c r="W251" s="956" t="s">
        <v>301</v>
      </c>
      <c r="X251" s="957" t="s">
        <v>301</v>
      </c>
      <c r="Y251" s="975"/>
      <c r="Z251" s="1093" t="s">
        <v>1236</v>
      </c>
      <c r="AA251" s="869"/>
      <c r="AB251" s="1033" t="s">
        <v>3</v>
      </c>
      <c r="AC251" s="798" t="s">
        <v>1423</v>
      </c>
      <c r="AD251" s="1035" t="s">
        <v>440</v>
      </c>
      <c r="AE251" s="958" t="s">
        <v>1039</v>
      </c>
      <c r="AF251" s="1059">
        <v>18000</v>
      </c>
      <c r="AG251" s="1120">
        <f t="shared" si="15"/>
        <v>19440</v>
      </c>
      <c r="AH251" s="824"/>
      <c r="AI251" s="875">
        <f t="shared" si="14"/>
        <v>0</v>
      </c>
    </row>
    <row r="252" spans="1:36" s="6" customFormat="1" ht="23.1" customHeight="1" x14ac:dyDescent="0.15">
      <c r="A252" s="28" t="s">
        <v>1199</v>
      </c>
      <c r="B252" s="28"/>
      <c r="C252" s="28" t="s">
        <v>1199</v>
      </c>
      <c r="D252" s="28" t="s">
        <v>1199</v>
      </c>
      <c r="E252" s="28"/>
      <c r="F252" s="28" t="s">
        <v>1199</v>
      </c>
      <c r="G252" s="28" t="s">
        <v>1199</v>
      </c>
      <c r="H252" s="28" t="s">
        <v>1199</v>
      </c>
      <c r="I252" s="28" t="s">
        <v>1199</v>
      </c>
      <c r="J252" s="28" t="s">
        <v>1199</v>
      </c>
      <c r="K252" s="28" t="s">
        <v>1199</v>
      </c>
      <c r="L252" s="28" t="s">
        <v>1199</v>
      </c>
      <c r="M252" s="28" t="s">
        <v>1199</v>
      </c>
      <c r="N252" s="28"/>
      <c r="O252" s="28" t="s">
        <v>1199</v>
      </c>
      <c r="P252" s="28" t="s">
        <v>1199</v>
      </c>
      <c r="Q252" s="28" t="s">
        <v>1199</v>
      </c>
      <c r="R252" s="28" t="s">
        <v>1199</v>
      </c>
      <c r="S252" s="28" t="s">
        <v>1199</v>
      </c>
      <c r="T252" s="28" t="s">
        <v>1199</v>
      </c>
      <c r="U252" s="783" t="s">
        <v>1338</v>
      </c>
      <c r="V252" s="784" t="s">
        <v>358</v>
      </c>
      <c r="W252" s="956" t="s">
        <v>301</v>
      </c>
      <c r="X252" s="957" t="s">
        <v>301</v>
      </c>
      <c r="Y252" s="957"/>
      <c r="Z252" s="828" t="s">
        <v>1236</v>
      </c>
      <c r="AA252" s="869"/>
      <c r="AB252" s="1033" t="s">
        <v>3</v>
      </c>
      <c r="AC252" s="798" t="s">
        <v>1423</v>
      </c>
      <c r="AD252" s="1035" t="s">
        <v>441</v>
      </c>
      <c r="AE252" s="958" t="s">
        <v>1039</v>
      </c>
      <c r="AF252" s="1059">
        <v>18000</v>
      </c>
      <c r="AG252" s="1120">
        <f t="shared" si="15"/>
        <v>19440</v>
      </c>
      <c r="AH252" s="824"/>
      <c r="AI252" s="875">
        <f t="shared" si="14"/>
        <v>0</v>
      </c>
    </row>
    <row r="253" spans="1:36" s="6" customFormat="1" ht="23.1" customHeight="1" x14ac:dyDescent="0.15">
      <c r="A253" s="28" t="s">
        <v>1199</v>
      </c>
      <c r="B253" s="28"/>
      <c r="C253" s="28" t="s">
        <v>1199</v>
      </c>
      <c r="D253" s="28" t="s">
        <v>1199</v>
      </c>
      <c r="E253" s="28"/>
      <c r="F253" s="28" t="s">
        <v>1199</v>
      </c>
      <c r="G253" s="28" t="s">
        <v>1199</v>
      </c>
      <c r="H253" s="28" t="s">
        <v>1199</v>
      </c>
      <c r="I253" s="28" t="s">
        <v>1199</v>
      </c>
      <c r="J253" s="28" t="s">
        <v>1199</v>
      </c>
      <c r="K253" s="28" t="s">
        <v>1199</v>
      </c>
      <c r="L253" s="28" t="s">
        <v>1199</v>
      </c>
      <c r="M253" s="28" t="s">
        <v>1199</v>
      </c>
      <c r="N253" s="28"/>
      <c r="O253" s="28" t="s">
        <v>1199</v>
      </c>
      <c r="P253" s="28" t="s">
        <v>1199</v>
      </c>
      <c r="Q253" s="28" t="s">
        <v>1199</v>
      </c>
      <c r="R253" s="28" t="s">
        <v>1199</v>
      </c>
      <c r="S253" s="28" t="s">
        <v>1199</v>
      </c>
      <c r="T253" s="28" t="s">
        <v>1199</v>
      </c>
      <c r="U253" s="783" t="s">
        <v>1338</v>
      </c>
      <c r="V253" s="784" t="s">
        <v>358</v>
      </c>
      <c r="W253" s="956" t="s">
        <v>301</v>
      </c>
      <c r="X253" s="957" t="s">
        <v>301</v>
      </c>
      <c r="Y253" s="957"/>
      <c r="Z253" s="828" t="s">
        <v>1237</v>
      </c>
      <c r="AA253" s="869"/>
      <c r="AB253" s="1033" t="s">
        <v>3</v>
      </c>
      <c r="AC253" s="798" t="s">
        <v>1423</v>
      </c>
      <c r="AD253" s="1035" t="s">
        <v>442</v>
      </c>
      <c r="AE253" s="958" t="s">
        <v>1039</v>
      </c>
      <c r="AF253" s="1059">
        <v>18000</v>
      </c>
      <c r="AG253" s="1120">
        <f t="shared" si="15"/>
        <v>19440</v>
      </c>
      <c r="AH253" s="824"/>
      <c r="AI253" s="875">
        <f t="shared" si="14"/>
        <v>0</v>
      </c>
    </row>
    <row r="254" spans="1:36" s="6" customFormat="1" ht="23.1" customHeight="1" x14ac:dyDescent="0.15">
      <c r="A254" s="28" t="s">
        <v>1199</v>
      </c>
      <c r="B254" s="28"/>
      <c r="C254" s="28" t="s">
        <v>1199</v>
      </c>
      <c r="D254" s="28" t="s">
        <v>1199</v>
      </c>
      <c r="E254" s="28"/>
      <c r="F254" s="28" t="s">
        <v>1199</v>
      </c>
      <c r="G254" s="28" t="s">
        <v>1199</v>
      </c>
      <c r="H254" s="28" t="s">
        <v>1199</v>
      </c>
      <c r="I254" s="28" t="s">
        <v>1199</v>
      </c>
      <c r="J254" s="28" t="s">
        <v>1199</v>
      </c>
      <c r="K254" s="28" t="s">
        <v>1199</v>
      </c>
      <c r="L254" s="28" t="s">
        <v>1199</v>
      </c>
      <c r="M254" s="28" t="s">
        <v>1199</v>
      </c>
      <c r="N254" s="28"/>
      <c r="O254" s="28" t="s">
        <v>1199</v>
      </c>
      <c r="P254" s="28" t="s">
        <v>1199</v>
      </c>
      <c r="Q254" s="28" t="s">
        <v>1199</v>
      </c>
      <c r="R254" s="28" t="s">
        <v>1199</v>
      </c>
      <c r="S254" s="28" t="s">
        <v>1199</v>
      </c>
      <c r="T254" s="28" t="s">
        <v>1199</v>
      </c>
      <c r="U254" s="783" t="s">
        <v>1338</v>
      </c>
      <c r="V254" s="784" t="s">
        <v>358</v>
      </c>
      <c r="W254" s="956" t="s">
        <v>301</v>
      </c>
      <c r="X254" s="957" t="s">
        <v>301</v>
      </c>
      <c r="Y254" s="975"/>
      <c r="Z254" s="1093" t="s">
        <v>1238</v>
      </c>
      <c r="AA254" s="869"/>
      <c r="AB254" s="1033" t="s">
        <v>3</v>
      </c>
      <c r="AC254" s="798" t="s">
        <v>1423</v>
      </c>
      <c r="AD254" s="1035" t="s">
        <v>443</v>
      </c>
      <c r="AE254" s="958" t="s">
        <v>1039</v>
      </c>
      <c r="AF254" s="1059">
        <v>18000</v>
      </c>
      <c r="AG254" s="1120">
        <f t="shared" si="15"/>
        <v>19440</v>
      </c>
      <c r="AH254" s="824"/>
      <c r="AI254" s="875">
        <f t="shared" si="14"/>
        <v>0</v>
      </c>
    </row>
    <row r="255" spans="1:36" s="6" customFormat="1" ht="23.1" customHeight="1" x14ac:dyDescent="0.15">
      <c r="A255" s="28" t="s">
        <v>1199</v>
      </c>
      <c r="B255" s="28"/>
      <c r="C255" s="28" t="s">
        <v>1199</v>
      </c>
      <c r="D255" s="28" t="s">
        <v>1199</v>
      </c>
      <c r="E255" s="28"/>
      <c r="F255" s="28" t="s">
        <v>1199</v>
      </c>
      <c r="G255" s="28" t="s">
        <v>1199</v>
      </c>
      <c r="H255" s="28" t="s">
        <v>1199</v>
      </c>
      <c r="I255" s="28" t="s">
        <v>1199</v>
      </c>
      <c r="J255" s="28" t="s">
        <v>1199</v>
      </c>
      <c r="K255" s="28" t="s">
        <v>1199</v>
      </c>
      <c r="L255" s="28" t="s">
        <v>1199</v>
      </c>
      <c r="M255" s="28" t="s">
        <v>1199</v>
      </c>
      <c r="N255" s="28"/>
      <c r="O255" s="28" t="s">
        <v>1199</v>
      </c>
      <c r="P255" s="28" t="s">
        <v>1199</v>
      </c>
      <c r="Q255" s="28" t="s">
        <v>1199</v>
      </c>
      <c r="R255" s="28" t="s">
        <v>1199</v>
      </c>
      <c r="S255" s="28" t="s">
        <v>1199</v>
      </c>
      <c r="T255" s="28" t="s">
        <v>1199</v>
      </c>
      <c r="U255" s="783" t="s">
        <v>1338</v>
      </c>
      <c r="V255" s="784" t="s">
        <v>358</v>
      </c>
      <c r="W255" s="956" t="s">
        <v>301</v>
      </c>
      <c r="X255" s="957" t="s">
        <v>301</v>
      </c>
      <c r="Y255" s="975"/>
      <c r="Z255" s="1093" t="s">
        <v>1239</v>
      </c>
      <c r="AA255" s="869"/>
      <c r="AB255" s="1033" t="s">
        <v>3</v>
      </c>
      <c r="AC255" s="798" t="s">
        <v>1423</v>
      </c>
      <c r="AD255" s="1035" t="s">
        <v>444</v>
      </c>
      <c r="AE255" s="958" t="s">
        <v>1039</v>
      </c>
      <c r="AF255" s="1036">
        <v>18000</v>
      </c>
      <c r="AG255" s="1037">
        <f t="shared" si="15"/>
        <v>19440</v>
      </c>
      <c r="AH255" s="824"/>
      <c r="AI255" s="875">
        <f t="shared" si="14"/>
        <v>0</v>
      </c>
    </row>
    <row r="256" spans="1:36" s="6" customFormat="1" ht="23.1" customHeight="1" x14ac:dyDescent="0.15">
      <c r="A256" s="28" t="s">
        <v>1199</v>
      </c>
      <c r="B256" s="28"/>
      <c r="C256" s="28" t="s">
        <v>1199</v>
      </c>
      <c r="D256" s="28" t="s">
        <v>1199</v>
      </c>
      <c r="E256" s="28"/>
      <c r="F256" s="28" t="s">
        <v>1199</v>
      </c>
      <c r="G256" s="28" t="s">
        <v>1199</v>
      </c>
      <c r="H256" s="28" t="s">
        <v>1199</v>
      </c>
      <c r="I256" s="28" t="s">
        <v>1199</v>
      </c>
      <c r="J256" s="28" t="s">
        <v>1199</v>
      </c>
      <c r="K256" s="28" t="s">
        <v>1199</v>
      </c>
      <c r="L256" s="28" t="s">
        <v>1199</v>
      </c>
      <c r="M256" s="28" t="s">
        <v>1199</v>
      </c>
      <c r="N256" s="28"/>
      <c r="O256" s="28" t="s">
        <v>1199</v>
      </c>
      <c r="P256" s="28" t="s">
        <v>1199</v>
      </c>
      <c r="Q256" s="28" t="s">
        <v>1199</v>
      </c>
      <c r="R256" s="28" t="s">
        <v>1199</v>
      </c>
      <c r="S256" s="28" t="s">
        <v>1199</v>
      </c>
      <c r="T256" s="28" t="s">
        <v>1199</v>
      </c>
      <c r="U256" s="783" t="s">
        <v>1338</v>
      </c>
      <c r="V256" s="784" t="s">
        <v>358</v>
      </c>
      <c r="W256" s="956" t="s">
        <v>301</v>
      </c>
      <c r="X256" s="957" t="s">
        <v>301</v>
      </c>
      <c r="Y256" s="957"/>
      <c r="Z256" s="828" t="s">
        <v>1240</v>
      </c>
      <c r="AA256" s="869"/>
      <c r="AB256" s="1033" t="s">
        <v>3</v>
      </c>
      <c r="AC256" s="798" t="s">
        <v>1423</v>
      </c>
      <c r="AD256" s="1035" t="s">
        <v>445</v>
      </c>
      <c r="AE256" s="958" t="s">
        <v>1039</v>
      </c>
      <c r="AF256" s="1036">
        <v>18000</v>
      </c>
      <c r="AG256" s="1037">
        <f t="shared" si="15"/>
        <v>19440</v>
      </c>
      <c r="AH256" s="824"/>
      <c r="AI256" s="875">
        <f t="shared" si="14"/>
        <v>0</v>
      </c>
    </row>
    <row r="257" spans="1:36" s="6" customFormat="1" ht="23.1" customHeight="1" x14ac:dyDescent="0.15">
      <c r="A257" s="28" t="s">
        <v>1199</v>
      </c>
      <c r="B257" s="28"/>
      <c r="C257" s="28" t="s">
        <v>1199</v>
      </c>
      <c r="D257" s="28" t="s">
        <v>1199</v>
      </c>
      <c r="E257" s="28"/>
      <c r="F257" s="28" t="s">
        <v>1199</v>
      </c>
      <c r="G257" s="28" t="s">
        <v>1199</v>
      </c>
      <c r="H257" s="28" t="s">
        <v>1199</v>
      </c>
      <c r="I257" s="28" t="s">
        <v>1199</v>
      </c>
      <c r="J257" s="28" t="s">
        <v>1199</v>
      </c>
      <c r="K257" s="28" t="s">
        <v>1199</v>
      </c>
      <c r="L257" s="28" t="s">
        <v>1199</v>
      </c>
      <c r="M257" s="28" t="s">
        <v>1199</v>
      </c>
      <c r="N257" s="28"/>
      <c r="O257" s="28" t="s">
        <v>1199</v>
      </c>
      <c r="P257" s="28" t="s">
        <v>1199</v>
      </c>
      <c r="Q257" s="28" t="s">
        <v>1199</v>
      </c>
      <c r="R257" s="28" t="s">
        <v>1199</v>
      </c>
      <c r="S257" s="28" t="s">
        <v>1199</v>
      </c>
      <c r="T257" s="28" t="s">
        <v>1199</v>
      </c>
      <c r="U257" s="783" t="s">
        <v>1338</v>
      </c>
      <c r="V257" s="784" t="s">
        <v>358</v>
      </c>
      <c r="W257" s="956" t="s">
        <v>301</v>
      </c>
      <c r="X257" s="957" t="s">
        <v>301</v>
      </c>
      <c r="Y257" s="957"/>
      <c r="Z257" s="828" t="s">
        <v>1226</v>
      </c>
      <c r="AA257" s="869"/>
      <c r="AB257" s="1033" t="s">
        <v>3</v>
      </c>
      <c r="AC257" s="798" t="s">
        <v>1423</v>
      </c>
      <c r="AD257" s="1035" t="s">
        <v>446</v>
      </c>
      <c r="AE257" s="958" t="s">
        <v>1039</v>
      </c>
      <c r="AF257" s="1036">
        <v>18000</v>
      </c>
      <c r="AG257" s="1037">
        <f t="shared" si="15"/>
        <v>19440</v>
      </c>
      <c r="AH257" s="824"/>
      <c r="AI257" s="875">
        <f t="shared" si="14"/>
        <v>0</v>
      </c>
    </row>
    <row r="258" spans="1:36" s="6" customFormat="1" ht="23.1" customHeight="1" thickBot="1" x14ac:dyDescent="0.2">
      <c r="A258" s="28" t="s">
        <v>1199</v>
      </c>
      <c r="B258" s="28"/>
      <c r="C258" s="28" t="s">
        <v>1199</v>
      </c>
      <c r="D258" s="28" t="s">
        <v>1199</v>
      </c>
      <c r="E258" s="28"/>
      <c r="F258" s="28" t="s">
        <v>1199</v>
      </c>
      <c r="G258" s="28" t="s">
        <v>1199</v>
      </c>
      <c r="H258" s="28" t="s">
        <v>1199</v>
      </c>
      <c r="I258" s="28" t="s">
        <v>1199</v>
      </c>
      <c r="J258" s="28" t="s">
        <v>1199</v>
      </c>
      <c r="K258" s="28" t="s">
        <v>1199</v>
      </c>
      <c r="L258" s="28" t="s">
        <v>1199</v>
      </c>
      <c r="M258" s="28" t="s">
        <v>1199</v>
      </c>
      <c r="N258" s="28"/>
      <c r="O258" s="28" t="s">
        <v>1199</v>
      </c>
      <c r="P258" s="28" t="s">
        <v>1199</v>
      </c>
      <c r="Q258" s="28" t="s">
        <v>1199</v>
      </c>
      <c r="R258" s="28" t="s">
        <v>1199</v>
      </c>
      <c r="S258" s="28" t="s">
        <v>1199</v>
      </c>
      <c r="T258" s="28" t="s">
        <v>1199</v>
      </c>
      <c r="U258" s="960" t="s">
        <v>1338</v>
      </c>
      <c r="V258" s="832" t="s">
        <v>358</v>
      </c>
      <c r="W258" s="956" t="s">
        <v>301</v>
      </c>
      <c r="X258" s="957" t="s">
        <v>301</v>
      </c>
      <c r="Y258" s="975"/>
      <c r="Z258" s="1118" t="s">
        <v>1226</v>
      </c>
      <c r="AA258" s="890"/>
      <c r="AB258" s="1045" t="s">
        <v>3</v>
      </c>
      <c r="AC258" s="837" t="s">
        <v>1423</v>
      </c>
      <c r="AD258" s="1047" t="s">
        <v>447</v>
      </c>
      <c r="AE258" s="963" t="s">
        <v>1039</v>
      </c>
      <c r="AF258" s="1048">
        <v>18000</v>
      </c>
      <c r="AG258" s="1231">
        <f t="shared" si="15"/>
        <v>19440</v>
      </c>
      <c r="AH258" s="949"/>
      <c r="AI258" s="896">
        <f t="shared" si="14"/>
        <v>0</v>
      </c>
    </row>
    <row r="259" spans="1:36" s="6" customFormat="1" ht="23.1" customHeight="1" thickBot="1" x14ac:dyDescent="0.2">
      <c r="A259" s="28" t="s">
        <v>1531</v>
      </c>
      <c r="B259" s="28" t="s">
        <v>1531</v>
      </c>
      <c r="C259" s="28" t="s">
        <v>1531</v>
      </c>
      <c r="D259" s="28" t="s">
        <v>1531</v>
      </c>
      <c r="E259" s="28" t="s">
        <v>1531</v>
      </c>
      <c r="F259" s="28" t="s">
        <v>1531</v>
      </c>
      <c r="G259" s="28" t="s">
        <v>1531</v>
      </c>
      <c r="H259" s="28" t="s">
        <v>1531</v>
      </c>
      <c r="I259" s="28" t="s">
        <v>1531</v>
      </c>
      <c r="J259" s="28" t="s">
        <v>1531</v>
      </c>
      <c r="K259" s="28" t="s">
        <v>1531</v>
      </c>
      <c r="L259" s="28" t="s">
        <v>1531</v>
      </c>
      <c r="M259" s="28" t="s">
        <v>1531</v>
      </c>
      <c r="N259" s="28" t="s">
        <v>1531</v>
      </c>
      <c r="O259" s="28" t="s">
        <v>1531</v>
      </c>
      <c r="P259" s="28" t="s">
        <v>1531</v>
      </c>
      <c r="Q259" s="28" t="s">
        <v>1531</v>
      </c>
      <c r="R259" s="28" t="s">
        <v>1531</v>
      </c>
      <c r="S259" s="28" t="s">
        <v>1531</v>
      </c>
      <c r="T259" s="28" t="s">
        <v>1531</v>
      </c>
      <c r="U259" s="1420" t="s">
        <v>1338</v>
      </c>
      <c r="V259" s="900" t="s">
        <v>391</v>
      </c>
      <c r="W259" s="990" t="s">
        <v>301</v>
      </c>
      <c r="X259" s="991" t="s">
        <v>301</v>
      </c>
      <c r="Y259" s="992"/>
      <c r="Z259" s="904" t="s">
        <v>310</v>
      </c>
      <c r="AA259" s="905" t="s">
        <v>461</v>
      </c>
      <c r="AB259" s="906" t="s">
        <v>1424</v>
      </c>
      <c r="AC259" s="907" t="s">
        <v>1200</v>
      </c>
      <c r="AD259" s="908" t="s">
        <v>465</v>
      </c>
      <c r="AE259" s="909" t="s">
        <v>1039</v>
      </c>
      <c r="AF259" s="910">
        <v>200000</v>
      </c>
      <c r="AG259" s="1421">
        <f t="shared" si="15"/>
        <v>216000</v>
      </c>
      <c r="AH259" s="1422"/>
      <c r="AI259" s="913">
        <f>+AG259*AH259</f>
        <v>0</v>
      </c>
      <c r="AJ259" s="594"/>
    </row>
    <row r="260" spans="1:36" s="6" customFormat="1" ht="23.1" customHeight="1" thickTop="1" thickBot="1" x14ac:dyDescent="0.2">
      <c r="A260" s="28" t="s">
        <v>1531</v>
      </c>
      <c r="B260" s="28" t="s">
        <v>1531</v>
      </c>
      <c r="C260" s="28" t="s">
        <v>1531</v>
      </c>
      <c r="D260" s="28" t="s">
        <v>1531</v>
      </c>
      <c r="E260" s="28" t="s">
        <v>1531</v>
      </c>
      <c r="F260" s="28" t="s">
        <v>1531</v>
      </c>
      <c r="G260" s="28" t="s">
        <v>1531</v>
      </c>
      <c r="H260" s="28" t="s">
        <v>1531</v>
      </c>
      <c r="I260" s="28" t="s">
        <v>1531</v>
      </c>
      <c r="J260" s="28" t="s">
        <v>1531</v>
      </c>
      <c r="K260" s="28" t="s">
        <v>1531</v>
      </c>
      <c r="L260" s="28" t="s">
        <v>1531</v>
      </c>
      <c r="M260" s="28" t="s">
        <v>1531</v>
      </c>
      <c r="N260" s="28" t="s">
        <v>1531</v>
      </c>
      <c r="O260" s="28" t="s">
        <v>1531</v>
      </c>
      <c r="P260" s="28" t="s">
        <v>1531</v>
      </c>
      <c r="Q260" s="28" t="s">
        <v>1531</v>
      </c>
      <c r="R260" s="28" t="s">
        <v>1531</v>
      </c>
      <c r="S260" s="28" t="s">
        <v>1531</v>
      </c>
      <c r="T260" s="28" t="s">
        <v>1531</v>
      </c>
      <c r="U260" s="1102" t="s">
        <v>1338</v>
      </c>
      <c r="V260" s="936" t="s">
        <v>358</v>
      </c>
      <c r="W260" s="1103"/>
      <c r="X260" s="1104"/>
      <c r="Y260" s="1395"/>
      <c r="Z260" s="940"/>
      <c r="AA260" s="1105"/>
      <c r="AB260" s="1106"/>
      <c r="AC260" s="1107"/>
      <c r="AD260" s="1108"/>
      <c r="AE260" s="1393"/>
      <c r="AF260" s="1476" t="s">
        <v>1345</v>
      </c>
      <c r="AG260" s="1477"/>
      <c r="AH260" s="944">
        <f>SUM(AH236:AH259)</f>
        <v>0</v>
      </c>
      <c r="AI260" s="945">
        <f>SUM(AI236:AI259)</f>
        <v>0</v>
      </c>
    </row>
    <row r="261" spans="1:36" s="6" customFormat="1" ht="23.1" customHeight="1" x14ac:dyDescent="0.15">
      <c r="A261" s="28"/>
      <c r="B261" s="28" t="s">
        <v>1136</v>
      </c>
      <c r="C261" s="28"/>
      <c r="D261" s="28"/>
      <c r="E261" s="28" t="s">
        <v>1136</v>
      </c>
      <c r="F261" s="28"/>
      <c r="G261" s="28"/>
      <c r="H261" s="28"/>
      <c r="I261" s="28"/>
      <c r="J261" s="28"/>
      <c r="K261" s="28"/>
      <c r="L261" s="28"/>
      <c r="M261" s="28"/>
      <c r="N261" s="28" t="s">
        <v>1136</v>
      </c>
      <c r="O261" s="28"/>
      <c r="P261" s="28"/>
      <c r="Q261" s="28"/>
      <c r="R261" s="28"/>
      <c r="S261" s="28"/>
      <c r="T261" s="28"/>
      <c r="U261" s="960" t="s">
        <v>1338</v>
      </c>
      <c r="V261" s="832" t="s">
        <v>911</v>
      </c>
      <c r="W261" s="961"/>
      <c r="X261" s="962"/>
      <c r="Y261" s="986"/>
      <c r="Z261" s="1116"/>
      <c r="AA261" s="835" t="s">
        <v>408</v>
      </c>
      <c r="AB261" s="836" t="s">
        <v>293</v>
      </c>
      <c r="AC261" s="837" t="s">
        <v>1199</v>
      </c>
      <c r="AD261" s="838" t="s">
        <v>1059</v>
      </c>
      <c r="AE261" s="839" t="s">
        <v>1039</v>
      </c>
      <c r="AF261" s="840">
        <v>758</v>
      </c>
      <c r="AG261" s="1085">
        <v>758</v>
      </c>
      <c r="AH261" s="949"/>
      <c r="AI261" s="842">
        <f t="shared" ref="AI261:AI264" si="16">+AG261*AH261</f>
        <v>0</v>
      </c>
    </row>
    <row r="262" spans="1:36" s="6" customFormat="1" ht="23.1" customHeight="1" x14ac:dyDescent="0.15">
      <c r="A262" s="28"/>
      <c r="B262" s="28" t="s">
        <v>1136</v>
      </c>
      <c r="C262" s="28"/>
      <c r="D262" s="28"/>
      <c r="E262" s="28" t="s">
        <v>1136</v>
      </c>
      <c r="F262" s="28"/>
      <c r="G262" s="28"/>
      <c r="H262" s="28"/>
      <c r="I262" s="28"/>
      <c r="J262" s="28"/>
      <c r="K262" s="28"/>
      <c r="L262" s="28"/>
      <c r="M262" s="28"/>
      <c r="N262" s="28" t="s">
        <v>1136</v>
      </c>
      <c r="O262" s="28"/>
      <c r="P262" s="28"/>
      <c r="Q262" s="28"/>
      <c r="R262" s="28"/>
      <c r="S262" s="28"/>
      <c r="T262" s="28"/>
      <c r="U262" s="988" t="s">
        <v>1338</v>
      </c>
      <c r="V262" s="989" t="s">
        <v>911</v>
      </c>
      <c r="W262" s="990"/>
      <c r="X262" s="991"/>
      <c r="Y262" s="992"/>
      <c r="Z262" s="1087"/>
      <c r="AA262" s="994" t="s">
        <v>408</v>
      </c>
      <c r="AB262" s="995" t="s">
        <v>294</v>
      </c>
      <c r="AC262" s="996" t="s">
        <v>1199</v>
      </c>
      <c r="AD262" s="997" t="s">
        <v>1062</v>
      </c>
      <c r="AE262" s="998" t="s">
        <v>1039</v>
      </c>
      <c r="AF262" s="999">
        <v>14000</v>
      </c>
      <c r="AG262" s="1000">
        <f t="shared" ref="AG262:AG265" si="17">+AF262*1.08</f>
        <v>15120.000000000002</v>
      </c>
      <c r="AH262" s="1001"/>
      <c r="AI262" s="1002">
        <f t="shared" si="16"/>
        <v>0</v>
      </c>
    </row>
    <row r="263" spans="1:36" s="6" customFormat="1" ht="23.1" customHeight="1" x14ac:dyDescent="0.15">
      <c r="A263" s="28"/>
      <c r="B263" s="28" t="s">
        <v>1136</v>
      </c>
      <c r="C263" s="28"/>
      <c r="D263" s="28"/>
      <c r="E263" s="28" t="s">
        <v>1136</v>
      </c>
      <c r="F263" s="28"/>
      <c r="G263" s="28"/>
      <c r="H263" s="28"/>
      <c r="I263" s="28"/>
      <c r="J263" s="28"/>
      <c r="K263" s="28"/>
      <c r="L263" s="28"/>
      <c r="M263" s="28"/>
      <c r="N263" s="28" t="s">
        <v>1136</v>
      </c>
      <c r="O263" s="28"/>
      <c r="P263" s="28"/>
      <c r="Q263" s="28"/>
      <c r="R263" s="28"/>
      <c r="S263" s="28"/>
      <c r="T263" s="28"/>
      <c r="U263" s="952" t="s">
        <v>1338</v>
      </c>
      <c r="V263" s="857" t="s">
        <v>308</v>
      </c>
      <c r="W263" s="953" t="s">
        <v>301</v>
      </c>
      <c r="X263" s="954" t="s">
        <v>301</v>
      </c>
      <c r="Y263" s="1003" t="s">
        <v>301</v>
      </c>
      <c r="Z263" s="915" t="s">
        <v>303</v>
      </c>
      <c r="AA263" s="883" t="s">
        <v>309</v>
      </c>
      <c r="AB263" s="884" t="s">
        <v>1216</v>
      </c>
      <c r="AC263" s="819" t="s">
        <v>1423</v>
      </c>
      <c r="AD263" s="885" t="s">
        <v>867</v>
      </c>
      <c r="AE263" s="886" t="s">
        <v>1039</v>
      </c>
      <c r="AF263" s="1121">
        <v>75000</v>
      </c>
      <c r="AG263" s="1122">
        <f t="shared" si="17"/>
        <v>81000</v>
      </c>
      <c r="AH263" s="950"/>
      <c r="AI263" s="889">
        <f t="shared" si="16"/>
        <v>0</v>
      </c>
    </row>
    <row r="264" spans="1:36" s="6" customFormat="1" ht="23.1" customHeight="1" x14ac:dyDescent="0.15">
      <c r="A264" s="28"/>
      <c r="B264" s="28" t="s">
        <v>1136</v>
      </c>
      <c r="C264" s="28"/>
      <c r="D264" s="28"/>
      <c r="E264" s="28" t="s">
        <v>1136</v>
      </c>
      <c r="F264" s="28"/>
      <c r="G264" s="28"/>
      <c r="H264" s="28"/>
      <c r="I264" s="28"/>
      <c r="J264" s="28"/>
      <c r="K264" s="28"/>
      <c r="L264" s="28"/>
      <c r="M264" s="28"/>
      <c r="N264" s="28" t="s">
        <v>1136</v>
      </c>
      <c r="O264" s="28"/>
      <c r="P264" s="28"/>
      <c r="Q264" s="28"/>
      <c r="R264" s="28"/>
      <c r="S264" s="28"/>
      <c r="T264" s="28"/>
      <c r="U264" s="783" t="s">
        <v>1338</v>
      </c>
      <c r="V264" s="784" t="s">
        <v>308</v>
      </c>
      <c r="W264" s="956" t="s">
        <v>301</v>
      </c>
      <c r="X264" s="957" t="s">
        <v>301</v>
      </c>
      <c r="Y264" s="975" t="s">
        <v>301</v>
      </c>
      <c r="Z264" s="1093" t="s">
        <v>303</v>
      </c>
      <c r="AA264" s="869" t="s">
        <v>309</v>
      </c>
      <c r="AB264" s="870" t="s">
        <v>1216</v>
      </c>
      <c r="AC264" s="798" t="s">
        <v>1423</v>
      </c>
      <c r="AD264" s="1111" t="s">
        <v>1255</v>
      </c>
      <c r="AE264" s="872" t="s">
        <v>1039</v>
      </c>
      <c r="AF264" s="1112">
        <v>20000</v>
      </c>
      <c r="AG264" s="1113">
        <f t="shared" si="17"/>
        <v>21600</v>
      </c>
      <c r="AH264" s="824"/>
      <c r="AI264" s="875">
        <f t="shared" si="16"/>
        <v>0</v>
      </c>
    </row>
    <row r="265" spans="1:36" s="6" customFormat="1" ht="23.1" customHeight="1" thickBot="1" x14ac:dyDescent="0.2">
      <c r="A265" s="28"/>
      <c r="B265" s="28" t="s">
        <v>1136</v>
      </c>
      <c r="C265" s="28"/>
      <c r="D265" s="28"/>
      <c r="E265" s="28" t="s">
        <v>1136</v>
      </c>
      <c r="F265" s="28"/>
      <c r="G265" s="28"/>
      <c r="H265" s="28"/>
      <c r="I265" s="28"/>
      <c r="J265" s="28"/>
      <c r="K265" s="28"/>
      <c r="L265" s="28"/>
      <c r="M265" s="28"/>
      <c r="N265" s="28" t="s">
        <v>1136</v>
      </c>
      <c r="O265" s="28"/>
      <c r="P265" s="28"/>
      <c r="Q265" s="28"/>
      <c r="R265" s="28"/>
      <c r="S265" s="28"/>
      <c r="T265" s="28"/>
      <c r="U265" s="783" t="s">
        <v>1338</v>
      </c>
      <c r="V265" s="784" t="s">
        <v>308</v>
      </c>
      <c r="W265" s="956" t="s">
        <v>301</v>
      </c>
      <c r="X265" s="957" t="s">
        <v>301</v>
      </c>
      <c r="Y265" s="975" t="s">
        <v>301</v>
      </c>
      <c r="Z265" s="1093" t="s">
        <v>303</v>
      </c>
      <c r="AA265" s="869" t="s">
        <v>309</v>
      </c>
      <c r="AB265" s="870" t="s">
        <v>1216</v>
      </c>
      <c r="AC265" s="798" t="s">
        <v>1423</v>
      </c>
      <c r="AD265" s="871" t="s">
        <v>874</v>
      </c>
      <c r="AE265" s="872" t="s">
        <v>1039</v>
      </c>
      <c r="AF265" s="873">
        <v>120000</v>
      </c>
      <c r="AG265" s="959">
        <f t="shared" si="17"/>
        <v>129600.00000000001</v>
      </c>
      <c r="AH265" s="824"/>
      <c r="AI265" s="875">
        <f>+AG265*AH265</f>
        <v>0</v>
      </c>
    </row>
    <row r="266" spans="1:36" s="6" customFormat="1" ht="23.1" customHeight="1" thickTop="1" thickBot="1" x14ac:dyDescent="0.2">
      <c r="A266" s="28"/>
      <c r="B266" s="28" t="s">
        <v>1136</v>
      </c>
      <c r="C266" s="28"/>
      <c r="D266" s="28"/>
      <c r="E266" s="28" t="s">
        <v>1136</v>
      </c>
      <c r="F266" s="28"/>
      <c r="G266" s="28"/>
      <c r="H266" s="28"/>
      <c r="I266" s="28"/>
      <c r="J266" s="28"/>
      <c r="K266" s="28"/>
      <c r="L266" s="28"/>
      <c r="M266" s="28"/>
      <c r="N266" s="28" t="s">
        <v>1136</v>
      </c>
      <c r="O266" s="28"/>
      <c r="P266" s="28"/>
      <c r="Q266" s="28"/>
      <c r="R266" s="28"/>
      <c r="S266" s="28"/>
      <c r="T266" s="28"/>
      <c r="U266" s="1102" t="s">
        <v>1338</v>
      </c>
      <c r="V266" s="936" t="s">
        <v>308</v>
      </c>
      <c r="W266" s="1103"/>
      <c r="X266" s="1104"/>
      <c r="Y266" s="1395"/>
      <c r="Z266" s="940"/>
      <c r="AA266" s="1105"/>
      <c r="AB266" s="1106"/>
      <c r="AC266" s="1107"/>
      <c r="AD266" s="1108"/>
      <c r="AE266" s="1393"/>
      <c r="AF266" s="1476" t="s">
        <v>1346</v>
      </c>
      <c r="AG266" s="1477"/>
      <c r="AH266" s="944">
        <f>SUM(AH261:AH265)</f>
        <v>0</v>
      </c>
      <c r="AI266" s="945">
        <f>SUM(AI261:AI265)</f>
        <v>0</v>
      </c>
    </row>
    <row r="267" spans="1:36" s="6" customFormat="1" ht="23.1" customHeight="1" x14ac:dyDescent="0.15">
      <c r="A267" s="28" t="s">
        <v>1136</v>
      </c>
      <c r="B267" s="28" t="s">
        <v>1136</v>
      </c>
      <c r="C267" s="28" t="s">
        <v>1136</v>
      </c>
      <c r="D267" s="28" t="s">
        <v>1136</v>
      </c>
      <c r="E267" s="28" t="s">
        <v>1136</v>
      </c>
      <c r="F267" s="28" t="s">
        <v>1136</v>
      </c>
      <c r="G267" s="28"/>
      <c r="H267" s="28"/>
      <c r="I267" s="28" t="s">
        <v>1136</v>
      </c>
      <c r="J267" s="28" t="s">
        <v>1136</v>
      </c>
      <c r="K267" s="28" t="s">
        <v>1136</v>
      </c>
      <c r="L267" s="28" t="s">
        <v>1136</v>
      </c>
      <c r="M267" s="28" t="s">
        <v>1136</v>
      </c>
      <c r="N267" s="28"/>
      <c r="O267" s="28" t="s">
        <v>1136</v>
      </c>
      <c r="P267" s="28" t="s">
        <v>1136</v>
      </c>
      <c r="Q267" s="28"/>
      <c r="R267" s="28" t="s">
        <v>1136</v>
      </c>
      <c r="S267" s="28" t="s">
        <v>1136</v>
      </c>
      <c r="T267" s="28"/>
      <c r="U267" s="831" t="s">
        <v>1339</v>
      </c>
      <c r="V267" s="832" t="s">
        <v>358</v>
      </c>
      <c r="W267" s="833"/>
      <c r="X267" s="834"/>
      <c r="Y267" s="1115"/>
      <c r="Z267" s="1116"/>
      <c r="AA267" s="835" t="s">
        <v>408</v>
      </c>
      <c r="AB267" s="836" t="s">
        <v>293</v>
      </c>
      <c r="AC267" s="837" t="s">
        <v>1199</v>
      </c>
      <c r="AD267" s="838" t="s">
        <v>990</v>
      </c>
      <c r="AE267" s="839" t="s">
        <v>934</v>
      </c>
      <c r="AF267" s="840">
        <v>758</v>
      </c>
      <c r="AG267" s="1085">
        <v>758</v>
      </c>
      <c r="AH267" s="949"/>
      <c r="AI267" s="842">
        <f t="shared" ref="AI267:AI283" si="18">+AG267*AH267</f>
        <v>0</v>
      </c>
    </row>
    <row r="268" spans="1:36" s="6" customFormat="1" ht="23.1" customHeight="1" x14ac:dyDescent="0.15">
      <c r="A268" s="28" t="s">
        <v>1136</v>
      </c>
      <c r="B268" s="28" t="s">
        <v>1136</v>
      </c>
      <c r="C268" s="28" t="s">
        <v>1136</v>
      </c>
      <c r="D268" s="28" t="s">
        <v>1136</v>
      </c>
      <c r="E268" s="28" t="s">
        <v>1136</v>
      </c>
      <c r="F268" s="28" t="s">
        <v>1136</v>
      </c>
      <c r="G268" s="28"/>
      <c r="H268" s="28"/>
      <c r="I268" s="28" t="s">
        <v>1136</v>
      </c>
      <c r="J268" s="28" t="s">
        <v>1136</v>
      </c>
      <c r="K268" s="28" t="s">
        <v>1136</v>
      </c>
      <c r="L268" s="28" t="s">
        <v>1136</v>
      </c>
      <c r="M268" s="28" t="s">
        <v>1136</v>
      </c>
      <c r="N268" s="28"/>
      <c r="O268" s="28" t="s">
        <v>1136</v>
      </c>
      <c r="P268" s="28" t="s">
        <v>1136</v>
      </c>
      <c r="Q268" s="28"/>
      <c r="R268" s="28" t="s">
        <v>1136</v>
      </c>
      <c r="S268" s="28" t="s">
        <v>1136</v>
      </c>
      <c r="T268" s="28"/>
      <c r="U268" s="1069" t="s">
        <v>1339</v>
      </c>
      <c r="V268" s="989" t="s">
        <v>358</v>
      </c>
      <c r="W268" s="901"/>
      <c r="X268" s="902"/>
      <c r="Y268" s="903"/>
      <c r="Z268" s="1087"/>
      <c r="AA268" s="994" t="s">
        <v>408</v>
      </c>
      <c r="AB268" s="995" t="s">
        <v>294</v>
      </c>
      <c r="AC268" s="996" t="s">
        <v>1199</v>
      </c>
      <c r="AD268" s="997" t="s">
        <v>952</v>
      </c>
      <c r="AE268" s="998" t="s">
        <v>934</v>
      </c>
      <c r="AF268" s="999">
        <v>11000</v>
      </c>
      <c r="AG268" s="1000">
        <f t="shared" ref="AG268:AG284" si="19">+AF268*1.08</f>
        <v>11880</v>
      </c>
      <c r="AH268" s="1001"/>
      <c r="AI268" s="1002">
        <f t="shared" si="18"/>
        <v>0</v>
      </c>
    </row>
    <row r="269" spans="1:36" s="6" customFormat="1" ht="23.1" customHeight="1" x14ac:dyDescent="0.15">
      <c r="A269" s="28" t="s">
        <v>1136</v>
      </c>
      <c r="B269" s="28" t="s">
        <v>1136</v>
      </c>
      <c r="C269" s="28" t="s">
        <v>1136</v>
      </c>
      <c r="D269" s="28" t="s">
        <v>1136</v>
      </c>
      <c r="E269" s="28" t="s">
        <v>1136</v>
      </c>
      <c r="F269" s="28" t="s">
        <v>1136</v>
      </c>
      <c r="G269" s="28"/>
      <c r="H269" s="28"/>
      <c r="I269" s="28" t="s">
        <v>1136</v>
      </c>
      <c r="J269" s="28" t="s">
        <v>1136</v>
      </c>
      <c r="K269" s="28" t="s">
        <v>1136</v>
      </c>
      <c r="L269" s="28" t="s">
        <v>1136</v>
      </c>
      <c r="M269" s="28" t="s">
        <v>1136</v>
      </c>
      <c r="N269" s="28"/>
      <c r="O269" s="28" t="s">
        <v>1136</v>
      </c>
      <c r="P269" s="28" t="s">
        <v>1136</v>
      </c>
      <c r="Q269" s="28"/>
      <c r="R269" s="28" t="s">
        <v>1136</v>
      </c>
      <c r="S269" s="28" t="s">
        <v>1136</v>
      </c>
      <c r="T269" s="28"/>
      <c r="U269" s="1015" t="s">
        <v>1339</v>
      </c>
      <c r="V269" s="1016" t="s">
        <v>358</v>
      </c>
      <c r="W269" s="1017" t="s">
        <v>411</v>
      </c>
      <c r="X269" s="1018" t="s">
        <v>411</v>
      </c>
      <c r="Y269" s="1019"/>
      <c r="Z269" s="1123" t="s">
        <v>303</v>
      </c>
      <c r="AA269" s="1021" t="s">
        <v>304</v>
      </c>
      <c r="AB269" s="1124" t="s">
        <v>321</v>
      </c>
      <c r="AC269" s="1023" t="s">
        <v>1121</v>
      </c>
      <c r="AD269" s="1014" t="s">
        <v>417</v>
      </c>
      <c r="AE269" s="1024" t="s">
        <v>934</v>
      </c>
      <c r="AF269" s="1025">
        <v>30000</v>
      </c>
      <c r="AG269" s="1026">
        <f t="shared" si="19"/>
        <v>32400.000000000004</v>
      </c>
      <c r="AH269" s="1001"/>
      <c r="AI269" s="1027">
        <f t="shared" si="18"/>
        <v>0</v>
      </c>
    </row>
    <row r="270" spans="1:36" s="6" customFormat="1" ht="23.1" customHeight="1" x14ac:dyDescent="0.15">
      <c r="A270" s="28" t="s">
        <v>1136</v>
      </c>
      <c r="B270" s="28" t="s">
        <v>1136</v>
      </c>
      <c r="C270" s="28" t="s">
        <v>1136</v>
      </c>
      <c r="D270" s="28" t="s">
        <v>1136</v>
      </c>
      <c r="E270" s="28" t="s">
        <v>1136</v>
      </c>
      <c r="F270" s="28" t="s">
        <v>1136</v>
      </c>
      <c r="G270" s="28"/>
      <c r="H270" s="28"/>
      <c r="I270" s="28" t="s">
        <v>1136</v>
      </c>
      <c r="J270" s="28" t="s">
        <v>1136</v>
      </c>
      <c r="K270" s="28" t="s">
        <v>1136</v>
      </c>
      <c r="L270" s="28" t="s">
        <v>1136</v>
      </c>
      <c r="M270" s="28" t="s">
        <v>1136</v>
      </c>
      <c r="N270" s="28"/>
      <c r="O270" s="28" t="s">
        <v>1136</v>
      </c>
      <c r="P270" s="28" t="s">
        <v>1136</v>
      </c>
      <c r="Q270" s="28"/>
      <c r="R270" s="28" t="s">
        <v>1136</v>
      </c>
      <c r="S270" s="28" t="s">
        <v>1136</v>
      </c>
      <c r="T270" s="28"/>
      <c r="U270" s="781" t="s">
        <v>1339</v>
      </c>
      <c r="V270" s="782" t="s">
        <v>391</v>
      </c>
      <c r="W270" s="966" t="s">
        <v>301</v>
      </c>
      <c r="X270" s="967" t="s">
        <v>301</v>
      </c>
      <c r="Y270" s="1008" t="s">
        <v>301</v>
      </c>
      <c r="Z270" s="1092" t="s">
        <v>407</v>
      </c>
      <c r="AA270" s="862" t="s">
        <v>408</v>
      </c>
      <c r="AB270" s="863" t="s">
        <v>1216</v>
      </c>
      <c r="AC270" s="790" t="s">
        <v>1423</v>
      </c>
      <c r="AD270" s="864" t="s">
        <v>466</v>
      </c>
      <c r="AE270" s="865" t="s">
        <v>934</v>
      </c>
      <c r="AF270" s="866">
        <v>76000</v>
      </c>
      <c r="AG270" s="969">
        <f t="shared" si="19"/>
        <v>82080</v>
      </c>
      <c r="AH270" s="824"/>
      <c r="AI270" s="868">
        <f t="shared" si="18"/>
        <v>0</v>
      </c>
      <c r="AJ270" s="195"/>
    </row>
    <row r="271" spans="1:36" s="6" customFormat="1" ht="23.1" customHeight="1" x14ac:dyDescent="0.15">
      <c r="A271" s="28" t="s">
        <v>1136</v>
      </c>
      <c r="B271" s="28" t="s">
        <v>1136</v>
      </c>
      <c r="C271" s="28" t="s">
        <v>1136</v>
      </c>
      <c r="D271" s="28" t="s">
        <v>1136</v>
      </c>
      <c r="E271" s="28" t="s">
        <v>1136</v>
      </c>
      <c r="F271" s="28" t="s">
        <v>1136</v>
      </c>
      <c r="G271" s="28"/>
      <c r="H271" s="28"/>
      <c r="I271" s="28" t="s">
        <v>1136</v>
      </c>
      <c r="J271" s="28" t="s">
        <v>1136</v>
      </c>
      <c r="K271" s="28" t="s">
        <v>1136</v>
      </c>
      <c r="L271" s="28" t="s">
        <v>1136</v>
      </c>
      <c r="M271" s="28" t="s">
        <v>1136</v>
      </c>
      <c r="N271" s="28"/>
      <c r="O271" s="28" t="s">
        <v>1136</v>
      </c>
      <c r="P271" s="28" t="s">
        <v>1136</v>
      </c>
      <c r="Q271" s="28"/>
      <c r="R271" s="28" t="s">
        <v>1136</v>
      </c>
      <c r="S271" s="28" t="s">
        <v>1136</v>
      </c>
      <c r="T271" s="28"/>
      <c r="U271" s="783" t="s">
        <v>1339</v>
      </c>
      <c r="V271" s="784" t="s">
        <v>391</v>
      </c>
      <c r="W271" s="956" t="s">
        <v>301</v>
      </c>
      <c r="X271" s="957" t="s">
        <v>301</v>
      </c>
      <c r="Y271" s="975" t="s">
        <v>301</v>
      </c>
      <c r="Z271" s="1093" t="s">
        <v>407</v>
      </c>
      <c r="AA271" s="869" t="s">
        <v>408</v>
      </c>
      <c r="AB271" s="870" t="s">
        <v>1216</v>
      </c>
      <c r="AC271" s="798" t="s">
        <v>1423</v>
      </c>
      <c r="AD271" s="871" t="s">
        <v>467</v>
      </c>
      <c r="AE271" s="872" t="s">
        <v>934</v>
      </c>
      <c r="AF271" s="873">
        <v>96000</v>
      </c>
      <c r="AG271" s="959">
        <f t="shared" si="19"/>
        <v>103680</v>
      </c>
      <c r="AH271" s="824"/>
      <c r="AI271" s="875">
        <f t="shared" si="18"/>
        <v>0</v>
      </c>
      <c r="AJ271" s="195"/>
    </row>
    <row r="272" spans="1:36" s="6" customFormat="1" ht="23.1" customHeight="1" x14ac:dyDescent="0.15">
      <c r="A272" s="28" t="s">
        <v>1136</v>
      </c>
      <c r="B272" s="28" t="s">
        <v>1136</v>
      </c>
      <c r="C272" s="28" t="s">
        <v>1136</v>
      </c>
      <c r="D272" s="28" t="s">
        <v>1136</v>
      </c>
      <c r="E272" s="28" t="s">
        <v>1136</v>
      </c>
      <c r="F272" s="28" t="s">
        <v>1136</v>
      </c>
      <c r="G272" s="28"/>
      <c r="H272" s="28"/>
      <c r="I272" s="28" t="s">
        <v>1136</v>
      </c>
      <c r="J272" s="28" t="s">
        <v>1136</v>
      </c>
      <c r="K272" s="28" t="s">
        <v>1136</v>
      </c>
      <c r="L272" s="28" t="s">
        <v>1136</v>
      </c>
      <c r="M272" s="28" t="s">
        <v>1136</v>
      </c>
      <c r="N272" s="28"/>
      <c r="O272" s="28" t="s">
        <v>1136</v>
      </c>
      <c r="P272" s="28" t="s">
        <v>1136</v>
      </c>
      <c r="Q272" s="28"/>
      <c r="R272" s="28" t="s">
        <v>1136</v>
      </c>
      <c r="S272" s="28" t="s">
        <v>1136</v>
      </c>
      <c r="T272" s="28"/>
      <c r="U272" s="783" t="s">
        <v>1339</v>
      </c>
      <c r="V272" s="784" t="s">
        <v>391</v>
      </c>
      <c r="W272" s="956" t="s">
        <v>301</v>
      </c>
      <c r="X272" s="957" t="s">
        <v>301</v>
      </c>
      <c r="Y272" s="975" t="s">
        <v>301</v>
      </c>
      <c r="Z272" s="1093" t="s">
        <v>407</v>
      </c>
      <c r="AA272" s="869" t="s">
        <v>408</v>
      </c>
      <c r="AB272" s="870" t="s">
        <v>1216</v>
      </c>
      <c r="AC272" s="798" t="s">
        <v>1423</v>
      </c>
      <c r="AD272" s="871" t="s">
        <v>1430</v>
      </c>
      <c r="AE272" s="872" t="s">
        <v>934</v>
      </c>
      <c r="AF272" s="873">
        <v>20000</v>
      </c>
      <c r="AG272" s="959">
        <f t="shared" si="19"/>
        <v>21600</v>
      </c>
      <c r="AH272" s="824"/>
      <c r="AI272" s="875">
        <f t="shared" si="18"/>
        <v>0</v>
      </c>
    </row>
    <row r="273" spans="1:36" s="6" customFormat="1" ht="23.1" customHeight="1" x14ac:dyDescent="0.15">
      <c r="A273" s="28" t="s">
        <v>1136</v>
      </c>
      <c r="B273" s="28" t="s">
        <v>1136</v>
      </c>
      <c r="C273" s="28" t="s">
        <v>1136</v>
      </c>
      <c r="D273" s="28" t="s">
        <v>1136</v>
      </c>
      <c r="E273" s="28" t="s">
        <v>1136</v>
      </c>
      <c r="F273" s="28" t="s">
        <v>1136</v>
      </c>
      <c r="G273" s="28"/>
      <c r="H273" s="28"/>
      <c r="I273" s="28" t="s">
        <v>1136</v>
      </c>
      <c r="J273" s="28" t="s">
        <v>1136</v>
      </c>
      <c r="K273" s="28" t="s">
        <v>1136</v>
      </c>
      <c r="L273" s="28" t="s">
        <v>1136</v>
      </c>
      <c r="M273" s="28" t="s">
        <v>1136</v>
      </c>
      <c r="N273" s="28"/>
      <c r="O273" s="28" t="s">
        <v>1136</v>
      </c>
      <c r="P273" s="28" t="s">
        <v>1136</v>
      </c>
      <c r="Q273" s="28"/>
      <c r="R273" s="28" t="s">
        <v>1136</v>
      </c>
      <c r="S273" s="28" t="s">
        <v>1136</v>
      </c>
      <c r="T273" s="28"/>
      <c r="U273" s="785" t="s">
        <v>1339</v>
      </c>
      <c r="V273" s="786" t="s">
        <v>391</v>
      </c>
      <c r="W273" s="970" t="s">
        <v>301</v>
      </c>
      <c r="X273" s="971" t="s">
        <v>301</v>
      </c>
      <c r="Y273" s="1011" t="s">
        <v>301</v>
      </c>
      <c r="Z273" s="1114" t="s">
        <v>407</v>
      </c>
      <c r="AA273" s="876" t="s">
        <v>408</v>
      </c>
      <c r="AB273" s="877" t="s">
        <v>1216</v>
      </c>
      <c r="AC273" s="806" t="s">
        <v>1423</v>
      </c>
      <c r="AD273" s="878" t="s">
        <v>1431</v>
      </c>
      <c r="AE273" s="879" t="s">
        <v>934</v>
      </c>
      <c r="AF273" s="880">
        <v>40000</v>
      </c>
      <c r="AG273" s="973">
        <f t="shared" si="19"/>
        <v>43200</v>
      </c>
      <c r="AH273" s="949"/>
      <c r="AI273" s="882">
        <f t="shared" si="18"/>
        <v>0</v>
      </c>
    </row>
    <row r="274" spans="1:36" s="6" customFormat="1" ht="23.1" customHeight="1" x14ac:dyDescent="0.15">
      <c r="A274" s="28" t="s">
        <v>1199</v>
      </c>
      <c r="B274" s="28" t="s">
        <v>1199</v>
      </c>
      <c r="C274" s="28" t="s">
        <v>1199</v>
      </c>
      <c r="D274" s="28" t="s">
        <v>1199</v>
      </c>
      <c r="E274" s="28" t="s">
        <v>1199</v>
      </c>
      <c r="F274" s="28" t="s">
        <v>1199</v>
      </c>
      <c r="G274" s="28"/>
      <c r="H274" s="28"/>
      <c r="I274" s="28" t="s">
        <v>1199</v>
      </c>
      <c r="J274" s="28" t="s">
        <v>1199</v>
      </c>
      <c r="K274" s="28" t="s">
        <v>1199</v>
      </c>
      <c r="L274" s="28" t="s">
        <v>1199</v>
      </c>
      <c r="M274" s="28" t="s">
        <v>1199</v>
      </c>
      <c r="N274" s="28"/>
      <c r="O274" s="28" t="s">
        <v>1199</v>
      </c>
      <c r="P274" s="28" t="s">
        <v>1199</v>
      </c>
      <c r="Q274" s="28"/>
      <c r="R274" s="28" t="s">
        <v>1199</v>
      </c>
      <c r="S274" s="28" t="s">
        <v>1199</v>
      </c>
      <c r="T274" s="28"/>
      <c r="U274" s="952" t="s">
        <v>1339</v>
      </c>
      <c r="V274" s="857" t="s">
        <v>358</v>
      </c>
      <c r="W274" s="953" t="s">
        <v>301</v>
      </c>
      <c r="X274" s="954" t="s">
        <v>301</v>
      </c>
      <c r="Y274" s="1003"/>
      <c r="Z274" s="915" t="s">
        <v>1241</v>
      </c>
      <c r="AA274" s="883"/>
      <c r="AB274" s="916" t="s">
        <v>3</v>
      </c>
      <c r="AC274" s="917" t="s">
        <v>1200</v>
      </c>
      <c r="AD274" s="918" t="s">
        <v>448</v>
      </c>
      <c r="AE274" s="919" t="s">
        <v>934</v>
      </c>
      <c r="AF274" s="920">
        <v>18000</v>
      </c>
      <c r="AG274" s="1043">
        <f t="shared" si="19"/>
        <v>19440</v>
      </c>
      <c r="AH274" s="950"/>
      <c r="AI274" s="889">
        <f t="shared" si="18"/>
        <v>0</v>
      </c>
    </row>
    <row r="275" spans="1:36" s="6" customFormat="1" ht="23.1" customHeight="1" x14ac:dyDescent="0.15">
      <c r="A275" s="28" t="s">
        <v>1199</v>
      </c>
      <c r="B275" s="28" t="s">
        <v>1199</v>
      </c>
      <c r="C275" s="28" t="s">
        <v>1199</v>
      </c>
      <c r="D275" s="28" t="s">
        <v>1199</v>
      </c>
      <c r="E275" s="28" t="s">
        <v>1199</v>
      </c>
      <c r="F275" s="28" t="s">
        <v>1199</v>
      </c>
      <c r="G275" s="28"/>
      <c r="H275" s="28"/>
      <c r="I275" s="28" t="s">
        <v>1199</v>
      </c>
      <c r="J275" s="28" t="s">
        <v>1199</v>
      </c>
      <c r="K275" s="28" t="s">
        <v>1199</v>
      </c>
      <c r="L275" s="28" t="s">
        <v>1199</v>
      </c>
      <c r="M275" s="28" t="s">
        <v>1199</v>
      </c>
      <c r="N275" s="28"/>
      <c r="O275" s="28" t="s">
        <v>1199</v>
      </c>
      <c r="P275" s="28" t="s">
        <v>1199</v>
      </c>
      <c r="Q275" s="28"/>
      <c r="R275" s="28" t="s">
        <v>1199</v>
      </c>
      <c r="S275" s="28" t="s">
        <v>1199</v>
      </c>
      <c r="T275" s="28"/>
      <c r="U275" s="783" t="s">
        <v>1339</v>
      </c>
      <c r="V275" s="784" t="s">
        <v>358</v>
      </c>
      <c r="W275" s="956" t="s">
        <v>301</v>
      </c>
      <c r="X275" s="957" t="s">
        <v>301</v>
      </c>
      <c r="Y275" s="975"/>
      <c r="Z275" s="1093" t="s">
        <v>1242</v>
      </c>
      <c r="AA275" s="869"/>
      <c r="AB275" s="1033" t="s">
        <v>3</v>
      </c>
      <c r="AC275" s="1034" t="s">
        <v>1200</v>
      </c>
      <c r="AD275" s="1035" t="s">
        <v>449</v>
      </c>
      <c r="AE275" s="958" t="s">
        <v>934</v>
      </c>
      <c r="AF275" s="1036">
        <v>18000</v>
      </c>
      <c r="AG275" s="1037">
        <f t="shared" si="19"/>
        <v>19440</v>
      </c>
      <c r="AH275" s="824"/>
      <c r="AI275" s="875">
        <f t="shared" si="18"/>
        <v>0</v>
      </c>
    </row>
    <row r="276" spans="1:36" s="6" customFormat="1" ht="23.1" customHeight="1" x14ac:dyDescent="0.15">
      <c r="A276" s="28" t="s">
        <v>1199</v>
      </c>
      <c r="B276" s="28" t="s">
        <v>1199</v>
      </c>
      <c r="C276" s="28" t="s">
        <v>1199</v>
      </c>
      <c r="D276" s="28" t="s">
        <v>1199</v>
      </c>
      <c r="E276" s="28" t="s">
        <v>1199</v>
      </c>
      <c r="F276" s="28" t="s">
        <v>1199</v>
      </c>
      <c r="G276" s="28"/>
      <c r="H276" s="28"/>
      <c r="I276" s="28" t="s">
        <v>1199</v>
      </c>
      <c r="J276" s="28" t="s">
        <v>1199</v>
      </c>
      <c r="K276" s="28" t="s">
        <v>1199</v>
      </c>
      <c r="L276" s="28" t="s">
        <v>1199</v>
      </c>
      <c r="M276" s="28" t="s">
        <v>1199</v>
      </c>
      <c r="N276" s="28"/>
      <c r="O276" s="28" t="s">
        <v>1199</v>
      </c>
      <c r="P276" s="28" t="s">
        <v>1199</v>
      </c>
      <c r="Q276" s="28"/>
      <c r="R276" s="28" t="s">
        <v>1199</v>
      </c>
      <c r="S276" s="28" t="s">
        <v>1199</v>
      </c>
      <c r="T276" s="28"/>
      <c r="U276" s="783" t="s">
        <v>1339</v>
      </c>
      <c r="V276" s="784" t="s">
        <v>358</v>
      </c>
      <c r="W276" s="956" t="s">
        <v>301</v>
      </c>
      <c r="X276" s="957" t="s">
        <v>301</v>
      </c>
      <c r="Y276" s="975"/>
      <c r="Z276" s="1093" t="s">
        <v>1243</v>
      </c>
      <c r="AA276" s="869"/>
      <c r="AB276" s="1033" t="s">
        <v>3</v>
      </c>
      <c r="AC276" s="1034" t="s">
        <v>1200</v>
      </c>
      <c r="AD276" s="1035" t="s">
        <v>450</v>
      </c>
      <c r="AE276" s="958" t="s">
        <v>934</v>
      </c>
      <c r="AF276" s="1036">
        <v>18000</v>
      </c>
      <c r="AG276" s="1037">
        <f t="shared" si="19"/>
        <v>19440</v>
      </c>
      <c r="AH276" s="824"/>
      <c r="AI276" s="875">
        <f t="shared" si="18"/>
        <v>0</v>
      </c>
    </row>
    <row r="277" spans="1:36" s="6" customFormat="1" ht="23.1" customHeight="1" x14ac:dyDescent="0.15">
      <c r="A277" s="28" t="s">
        <v>1199</v>
      </c>
      <c r="B277" s="28" t="s">
        <v>1199</v>
      </c>
      <c r="C277" s="28" t="s">
        <v>1199</v>
      </c>
      <c r="D277" s="28" t="s">
        <v>1199</v>
      </c>
      <c r="E277" s="28" t="s">
        <v>1199</v>
      </c>
      <c r="F277" s="28" t="s">
        <v>1199</v>
      </c>
      <c r="G277" s="28"/>
      <c r="H277" s="28"/>
      <c r="I277" s="28" t="s">
        <v>1199</v>
      </c>
      <c r="J277" s="28" t="s">
        <v>1199</v>
      </c>
      <c r="K277" s="28" t="s">
        <v>1199</v>
      </c>
      <c r="L277" s="28" t="s">
        <v>1199</v>
      </c>
      <c r="M277" s="28" t="s">
        <v>1199</v>
      </c>
      <c r="N277" s="28"/>
      <c r="O277" s="28" t="s">
        <v>1199</v>
      </c>
      <c r="P277" s="28" t="s">
        <v>1199</v>
      </c>
      <c r="Q277" s="28"/>
      <c r="R277" s="28" t="s">
        <v>1199</v>
      </c>
      <c r="S277" s="28" t="s">
        <v>1199</v>
      </c>
      <c r="T277" s="28"/>
      <c r="U277" s="783" t="s">
        <v>1339</v>
      </c>
      <c r="V277" s="784" t="s">
        <v>358</v>
      </c>
      <c r="W277" s="956" t="s">
        <v>301</v>
      </c>
      <c r="X277" s="957" t="s">
        <v>301</v>
      </c>
      <c r="Y277" s="975"/>
      <c r="Z277" s="1093" t="s">
        <v>1235</v>
      </c>
      <c r="AA277" s="869" t="s">
        <v>423</v>
      </c>
      <c r="AB277" s="870" t="s">
        <v>3</v>
      </c>
      <c r="AC277" s="798" t="s">
        <v>1200</v>
      </c>
      <c r="AD277" s="871" t="s">
        <v>451</v>
      </c>
      <c r="AE277" s="872" t="s">
        <v>934</v>
      </c>
      <c r="AF277" s="873">
        <v>18000</v>
      </c>
      <c r="AG277" s="959">
        <f t="shared" si="19"/>
        <v>19440</v>
      </c>
      <c r="AH277" s="824"/>
      <c r="AI277" s="875">
        <f t="shared" si="18"/>
        <v>0</v>
      </c>
      <c r="AJ277" s="195"/>
    </row>
    <row r="278" spans="1:36" s="6" customFormat="1" ht="23.1" customHeight="1" x14ac:dyDescent="0.15">
      <c r="A278" s="28" t="s">
        <v>1199</v>
      </c>
      <c r="B278" s="28" t="s">
        <v>1199</v>
      </c>
      <c r="C278" s="28" t="s">
        <v>1199</v>
      </c>
      <c r="D278" s="28" t="s">
        <v>1199</v>
      </c>
      <c r="E278" s="28" t="s">
        <v>1199</v>
      </c>
      <c r="F278" s="28" t="s">
        <v>1199</v>
      </c>
      <c r="G278" s="28"/>
      <c r="H278" s="28"/>
      <c r="I278" s="28" t="s">
        <v>1199</v>
      </c>
      <c r="J278" s="28" t="s">
        <v>1199</v>
      </c>
      <c r="K278" s="28" t="s">
        <v>1199</v>
      </c>
      <c r="L278" s="28" t="s">
        <v>1199</v>
      </c>
      <c r="M278" s="28" t="s">
        <v>1199</v>
      </c>
      <c r="N278" s="28"/>
      <c r="O278" s="28" t="s">
        <v>1199</v>
      </c>
      <c r="P278" s="28" t="s">
        <v>1199</v>
      </c>
      <c r="Q278" s="28"/>
      <c r="R278" s="28" t="s">
        <v>1199</v>
      </c>
      <c r="S278" s="28" t="s">
        <v>1199</v>
      </c>
      <c r="T278" s="28"/>
      <c r="U278" s="783" t="s">
        <v>1339</v>
      </c>
      <c r="V278" s="784" t="s">
        <v>358</v>
      </c>
      <c r="W278" s="956" t="s">
        <v>301</v>
      </c>
      <c r="X278" s="957" t="s">
        <v>301</v>
      </c>
      <c r="Y278" s="975"/>
      <c r="Z278" s="1093" t="s">
        <v>1244</v>
      </c>
      <c r="AA278" s="869"/>
      <c r="AB278" s="1033" t="s">
        <v>3</v>
      </c>
      <c r="AC278" s="1034" t="s">
        <v>1200</v>
      </c>
      <c r="AD278" s="1035" t="s">
        <v>452</v>
      </c>
      <c r="AE278" s="958" t="s">
        <v>934</v>
      </c>
      <c r="AF278" s="1036">
        <v>18000</v>
      </c>
      <c r="AG278" s="1037">
        <f t="shared" si="19"/>
        <v>19440</v>
      </c>
      <c r="AH278" s="824"/>
      <c r="AI278" s="875">
        <f t="shared" si="18"/>
        <v>0</v>
      </c>
      <c r="AJ278" s="195"/>
    </row>
    <row r="279" spans="1:36" s="6" customFormat="1" ht="23.1" customHeight="1" x14ac:dyDescent="0.15">
      <c r="A279" s="28" t="s">
        <v>1199</v>
      </c>
      <c r="B279" s="28" t="s">
        <v>1199</v>
      </c>
      <c r="C279" s="28" t="s">
        <v>1199</v>
      </c>
      <c r="D279" s="28" t="s">
        <v>1199</v>
      </c>
      <c r="E279" s="28" t="s">
        <v>1199</v>
      </c>
      <c r="F279" s="28" t="s">
        <v>1199</v>
      </c>
      <c r="G279" s="28"/>
      <c r="H279" s="28"/>
      <c r="I279" s="28" t="s">
        <v>1199</v>
      </c>
      <c r="J279" s="28" t="s">
        <v>1199</v>
      </c>
      <c r="K279" s="28" t="s">
        <v>1199</v>
      </c>
      <c r="L279" s="28" t="s">
        <v>1199</v>
      </c>
      <c r="M279" s="28" t="s">
        <v>1199</v>
      </c>
      <c r="N279" s="28"/>
      <c r="O279" s="28" t="s">
        <v>1199</v>
      </c>
      <c r="P279" s="28" t="s">
        <v>1199</v>
      </c>
      <c r="Q279" s="28"/>
      <c r="R279" s="28" t="s">
        <v>1199</v>
      </c>
      <c r="S279" s="28" t="s">
        <v>1199</v>
      </c>
      <c r="T279" s="28"/>
      <c r="U279" s="783" t="s">
        <v>1339</v>
      </c>
      <c r="V279" s="784" t="s">
        <v>358</v>
      </c>
      <c r="W279" s="956" t="s">
        <v>301</v>
      </c>
      <c r="X279" s="957" t="s">
        <v>301</v>
      </c>
      <c r="Y279" s="975"/>
      <c r="Z279" s="1093" t="s">
        <v>1245</v>
      </c>
      <c r="AA279" s="869"/>
      <c r="AB279" s="1033" t="s">
        <v>3</v>
      </c>
      <c r="AC279" s="1034" t="s">
        <v>1200</v>
      </c>
      <c r="AD279" s="1035" t="s">
        <v>453</v>
      </c>
      <c r="AE279" s="958" t="s">
        <v>934</v>
      </c>
      <c r="AF279" s="1036">
        <v>18000</v>
      </c>
      <c r="AG279" s="1037">
        <f t="shared" si="19"/>
        <v>19440</v>
      </c>
      <c r="AH279" s="824"/>
      <c r="AI279" s="875">
        <f t="shared" si="18"/>
        <v>0</v>
      </c>
      <c r="AJ279" s="195"/>
    </row>
    <row r="280" spans="1:36" s="6" customFormat="1" ht="23.1" customHeight="1" x14ac:dyDescent="0.15">
      <c r="A280" s="28" t="s">
        <v>1199</v>
      </c>
      <c r="B280" s="28" t="s">
        <v>1199</v>
      </c>
      <c r="C280" s="28" t="s">
        <v>1199</v>
      </c>
      <c r="D280" s="28" t="s">
        <v>1199</v>
      </c>
      <c r="E280" s="28" t="s">
        <v>1199</v>
      </c>
      <c r="F280" s="28" t="s">
        <v>1199</v>
      </c>
      <c r="G280" s="28"/>
      <c r="H280" s="28"/>
      <c r="I280" s="28" t="s">
        <v>1199</v>
      </c>
      <c r="J280" s="28" t="s">
        <v>1199</v>
      </c>
      <c r="K280" s="28" t="s">
        <v>1199</v>
      </c>
      <c r="L280" s="28" t="s">
        <v>1199</v>
      </c>
      <c r="M280" s="28" t="s">
        <v>1199</v>
      </c>
      <c r="N280" s="28"/>
      <c r="O280" s="28" t="s">
        <v>1199</v>
      </c>
      <c r="P280" s="28" t="s">
        <v>1199</v>
      </c>
      <c r="Q280" s="28"/>
      <c r="R280" s="28" t="s">
        <v>1199</v>
      </c>
      <c r="S280" s="28" t="s">
        <v>1199</v>
      </c>
      <c r="T280" s="28"/>
      <c r="U280" s="783" t="s">
        <v>1339</v>
      </c>
      <c r="V280" s="784" t="s">
        <v>358</v>
      </c>
      <c r="W280" s="956" t="s">
        <v>301</v>
      </c>
      <c r="X280" s="957" t="s">
        <v>301</v>
      </c>
      <c r="Y280" s="975"/>
      <c r="Z280" s="1093" t="s">
        <v>1246</v>
      </c>
      <c r="AA280" s="869"/>
      <c r="AB280" s="1033" t="s">
        <v>3</v>
      </c>
      <c r="AC280" s="1034" t="s">
        <v>1200</v>
      </c>
      <c r="AD280" s="1035" t="s">
        <v>454</v>
      </c>
      <c r="AE280" s="958" t="s">
        <v>934</v>
      </c>
      <c r="AF280" s="1036">
        <v>18000</v>
      </c>
      <c r="AG280" s="1037">
        <f t="shared" si="19"/>
        <v>19440</v>
      </c>
      <c r="AH280" s="824"/>
      <c r="AI280" s="875">
        <f t="shared" si="18"/>
        <v>0</v>
      </c>
      <c r="AJ280" s="195"/>
    </row>
    <row r="281" spans="1:36" s="6" customFormat="1" ht="23.1" customHeight="1" x14ac:dyDescent="0.15">
      <c r="A281" s="28" t="s">
        <v>1199</v>
      </c>
      <c r="B281" s="28" t="s">
        <v>1199</v>
      </c>
      <c r="C281" s="28" t="s">
        <v>1199</v>
      </c>
      <c r="D281" s="28" t="s">
        <v>1199</v>
      </c>
      <c r="E281" s="28" t="s">
        <v>1199</v>
      </c>
      <c r="F281" s="28" t="s">
        <v>1199</v>
      </c>
      <c r="G281" s="28"/>
      <c r="H281" s="28"/>
      <c r="I281" s="28" t="s">
        <v>1199</v>
      </c>
      <c r="J281" s="28" t="s">
        <v>1199</v>
      </c>
      <c r="K281" s="28" t="s">
        <v>1199</v>
      </c>
      <c r="L281" s="28" t="s">
        <v>1199</v>
      </c>
      <c r="M281" s="28" t="s">
        <v>1199</v>
      </c>
      <c r="N281" s="28"/>
      <c r="O281" s="28" t="s">
        <v>1199</v>
      </c>
      <c r="P281" s="28" t="s">
        <v>1199</v>
      </c>
      <c r="Q281" s="28"/>
      <c r="R281" s="28" t="s">
        <v>1199</v>
      </c>
      <c r="S281" s="28" t="s">
        <v>1199</v>
      </c>
      <c r="T281" s="28"/>
      <c r="U281" s="783" t="s">
        <v>1339</v>
      </c>
      <c r="V281" s="784" t="s">
        <v>358</v>
      </c>
      <c r="W281" s="956" t="s">
        <v>301</v>
      </c>
      <c r="X281" s="957" t="s">
        <v>301</v>
      </c>
      <c r="Y281" s="975"/>
      <c r="Z281" s="1093" t="s">
        <v>1235</v>
      </c>
      <c r="AA281" s="869"/>
      <c r="AB281" s="1033" t="s">
        <v>3</v>
      </c>
      <c r="AC281" s="1034" t="s">
        <v>1200</v>
      </c>
      <c r="AD281" s="1035" t="s">
        <v>455</v>
      </c>
      <c r="AE281" s="958" t="s">
        <v>934</v>
      </c>
      <c r="AF281" s="1036">
        <v>18000</v>
      </c>
      <c r="AG281" s="1037">
        <f t="shared" si="19"/>
        <v>19440</v>
      </c>
      <c r="AH281" s="824"/>
      <c r="AI281" s="875">
        <f t="shared" si="18"/>
        <v>0</v>
      </c>
      <c r="AJ281" s="195"/>
    </row>
    <row r="282" spans="1:36" s="6" customFormat="1" ht="23.1" customHeight="1" x14ac:dyDescent="0.15">
      <c r="A282" s="28" t="s">
        <v>1199</v>
      </c>
      <c r="B282" s="28" t="s">
        <v>1199</v>
      </c>
      <c r="C282" s="28" t="s">
        <v>1199</v>
      </c>
      <c r="D282" s="28" t="s">
        <v>1199</v>
      </c>
      <c r="E282" s="28" t="s">
        <v>1199</v>
      </c>
      <c r="F282" s="28" t="s">
        <v>1199</v>
      </c>
      <c r="G282" s="28"/>
      <c r="H282" s="28"/>
      <c r="I282" s="28" t="s">
        <v>1199</v>
      </c>
      <c r="J282" s="28" t="s">
        <v>1199</v>
      </c>
      <c r="K282" s="28" t="s">
        <v>1199</v>
      </c>
      <c r="L282" s="28" t="s">
        <v>1199</v>
      </c>
      <c r="M282" s="28" t="s">
        <v>1199</v>
      </c>
      <c r="N282" s="28"/>
      <c r="O282" s="28" t="s">
        <v>1199</v>
      </c>
      <c r="P282" s="28" t="s">
        <v>1199</v>
      </c>
      <c r="Q282" s="28"/>
      <c r="R282" s="28" t="s">
        <v>1199</v>
      </c>
      <c r="S282" s="28" t="s">
        <v>1199</v>
      </c>
      <c r="T282" s="28"/>
      <c r="U282" s="783" t="s">
        <v>1339</v>
      </c>
      <c r="V282" s="784" t="s">
        <v>358</v>
      </c>
      <c r="W282" s="956" t="s">
        <v>301</v>
      </c>
      <c r="X282" s="957" t="s">
        <v>301</v>
      </c>
      <c r="Y282" s="975"/>
      <c r="Z282" s="1093" t="s">
        <v>1235</v>
      </c>
      <c r="AA282" s="869" t="s">
        <v>423</v>
      </c>
      <c r="AB282" s="870" t="s">
        <v>3</v>
      </c>
      <c r="AC282" s="798" t="s">
        <v>1200</v>
      </c>
      <c r="AD282" s="871" t="s">
        <v>456</v>
      </c>
      <c r="AE282" s="872" t="s">
        <v>934</v>
      </c>
      <c r="AF282" s="873">
        <v>18000</v>
      </c>
      <c r="AG282" s="959">
        <f t="shared" si="19"/>
        <v>19440</v>
      </c>
      <c r="AH282" s="824"/>
      <c r="AI282" s="875">
        <f t="shared" si="18"/>
        <v>0</v>
      </c>
      <c r="AJ282" s="195"/>
    </row>
    <row r="283" spans="1:36" s="6" customFormat="1" ht="23.1" customHeight="1" x14ac:dyDescent="0.15">
      <c r="A283" s="28" t="s">
        <v>1199</v>
      </c>
      <c r="B283" s="28" t="s">
        <v>1199</v>
      </c>
      <c r="C283" s="28" t="s">
        <v>1199</v>
      </c>
      <c r="D283" s="28" t="s">
        <v>1199</v>
      </c>
      <c r="E283" s="28" t="s">
        <v>1199</v>
      </c>
      <c r="F283" s="28" t="s">
        <v>1199</v>
      </c>
      <c r="G283" s="28"/>
      <c r="H283" s="28"/>
      <c r="I283" s="28" t="s">
        <v>1199</v>
      </c>
      <c r="J283" s="28" t="s">
        <v>1199</v>
      </c>
      <c r="K283" s="28" t="s">
        <v>1199</v>
      </c>
      <c r="L283" s="28" t="s">
        <v>1199</v>
      </c>
      <c r="M283" s="28" t="s">
        <v>1199</v>
      </c>
      <c r="N283" s="28"/>
      <c r="O283" s="28" t="s">
        <v>1199</v>
      </c>
      <c r="P283" s="28" t="s">
        <v>1199</v>
      </c>
      <c r="Q283" s="28"/>
      <c r="R283" s="28" t="s">
        <v>1199</v>
      </c>
      <c r="S283" s="28" t="s">
        <v>1199</v>
      </c>
      <c r="T283" s="28"/>
      <c r="U283" s="783" t="s">
        <v>1339</v>
      </c>
      <c r="V283" s="784" t="s">
        <v>358</v>
      </c>
      <c r="W283" s="956" t="s">
        <v>301</v>
      </c>
      <c r="X283" s="957" t="s">
        <v>301</v>
      </c>
      <c r="Y283" s="975"/>
      <c r="Z283" s="1093" t="s">
        <v>1247</v>
      </c>
      <c r="AA283" s="869" t="s">
        <v>457</v>
      </c>
      <c r="AB283" s="870" t="s">
        <v>3</v>
      </c>
      <c r="AC283" s="798" t="s">
        <v>1200</v>
      </c>
      <c r="AD283" s="871" t="s">
        <v>458</v>
      </c>
      <c r="AE283" s="872" t="s">
        <v>934</v>
      </c>
      <c r="AF283" s="873">
        <v>18000</v>
      </c>
      <c r="AG283" s="959">
        <f t="shared" si="19"/>
        <v>19440</v>
      </c>
      <c r="AH283" s="951"/>
      <c r="AI283" s="875">
        <f t="shared" si="18"/>
        <v>0</v>
      </c>
      <c r="AJ283" s="195"/>
    </row>
    <row r="284" spans="1:36" s="6" customFormat="1" ht="23.1" customHeight="1" thickBot="1" x14ac:dyDescent="0.2">
      <c r="A284" s="28" t="s">
        <v>1531</v>
      </c>
      <c r="B284" s="28" t="s">
        <v>1531</v>
      </c>
      <c r="C284" s="28" t="s">
        <v>1531</v>
      </c>
      <c r="D284" s="28" t="s">
        <v>1531</v>
      </c>
      <c r="E284" s="28" t="s">
        <v>1531</v>
      </c>
      <c r="F284" s="28" t="s">
        <v>1531</v>
      </c>
      <c r="G284" s="28" t="s">
        <v>1531</v>
      </c>
      <c r="H284" s="28" t="s">
        <v>1531</v>
      </c>
      <c r="I284" s="28" t="s">
        <v>1531</v>
      </c>
      <c r="J284" s="28" t="s">
        <v>1531</v>
      </c>
      <c r="K284" s="28" t="s">
        <v>1531</v>
      </c>
      <c r="L284" s="28" t="s">
        <v>1531</v>
      </c>
      <c r="M284" s="28" t="s">
        <v>1531</v>
      </c>
      <c r="N284" s="28" t="s">
        <v>1531</v>
      </c>
      <c r="O284" s="28" t="s">
        <v>1531</v>
      </c>
      <c r="P284" s="28" t="s">
        <v>1531</v>
      </c>
      <c r="Q284" s="28" t="s">
        <v>1531</v>
      </c>
      <c r="R284" s="28" t="s">
        <v>1531</v>
      </c>
      <c r="S284" s="28" t="s">
        <v>1531</v>
      </c>
      <c r="T284" s="28" t="s">
        <v>1531</v>
      </c>
      <c r="U284" s="988" t="s">
        <v>1339</v>
      </c>
      <c r="V284" s="989" t="s">
        <v>391</v>
      </c>
      <c r="W284" s="990" t="s">
        <v>301</v>
      </c>
      <c r="X284" s="991" t="s">
        <v>301</v>
      </c>
      <c r="Y284" s="992"/>
      <c r="Z284" s="1094" t="s">
        <v>310</v>
      </c>
      <c r="AA284" s="1095" t="s">
        <v>461</v>
      </c>
      <c r="AB284" s="1096" t="s">
        <v>1424</v>
      </c>
      <c r="AC284" s="996" t="s">
        <v>1200</v>
      </c>
      <c r="AD284" s="1097" t="s">
        <v>468</v>
      </c>
      <c r="AE284" s="1098" t="s">
        <v>934</v>
      </c>
      <c r="AF284" s="1099">
        <v>100000</v>
      </c>
      <c r="AG284" s="1100">
        <f t="shared" si="19"/>
        <v>108000</v>
      </c>
      <c r="AH284" s="824"/>
      <c r="AI284" s="1101">
        <f>+AG284*AH284</f>
        <v>0</v>
      </c>
    </row>
    <row r="285" spans="1:36" s="6" customFormat="1" ht="23.1" customHeight="1" thickTop="1" thickBot="1" x14ac:dyDescent="0.2">
      <c r="A285" s="28" t="s">
        <v>1531</v>
      </c>
      <c r="B285" s="28" t="s">
        <v>1531</v>
      </c>
      <c r="C285" s="28" t="s">
        <v>1531</v>
      </c>
      <c r="D285" s="28" t="s">
        <v>1531</v>
      </c>
      <c r="E285" s="28" t="s">
        <v>1531</v>
      </c>
      <c r="F285" s="28" t="s">
        <v>1531</v>
      </c>
      <c r="G285" s="28" t="s">
        <v>1531</v>
      </c>
      <c r="H285" s="28" t="s">
        <v>1531</v>
      </c>
      <c r="I285" s="28" t="s">
        <v>1531</v>
      </c>
      <c r="J285" s="28" t="s">
        <v>1531</v>
      </c>
      <c r="K285" s="28" t="s">
        <v>1531</v>
      </c>
      <c r="L285" s="28" t="s">
        <v>1531</v>
      </c>
      <c r="M285" s="28" t="s">
        <v>1531</v>
      </c>
      <c r="N285" s="28" t="s">
        <v>1531</v>
      </c>
      <c r="O285" s="28" t="s">
        <v>1531</v>
      </c>
      <c r="P285" s="28" t="s">
        <v>1531</v>
      </c>
      <c r="Q285" s="28" t="s">
        <v>1531</v>
      </c>
      <c r="R285" s="28" t="s">
        <v>1531</v>
      </c>
      <c r="S285" s="28" t="s">
        <v>1531</v>
      </c>
      <c r="T285" s="28" t="s">
        <v>1531</v>
      </c>
      <c r="U285" s="1102" t="s">
        <v>1339</v>
      </c>
      <c r="V285" s="936" t="s">
        <v>358</v>
      </c>
      <c r="W285" s="1103"/>
      <c r="X285" s="1104"/>
      <c r="Y285" s="1395"/>
      <c r="Z285" s="940"/>
      <c r="AA285" s="1105"/>
      <c r="AB285" s="1106"/>
      <c r="AC285" s="1107"/>
      <c r="AD285" s="1108"/>
      <c r="AE285" s="1393"/>
      <c r="AF285" s="1476" t="s">
        <v>1347</v>
      </c>
      <c r="AG285" s="1477"/>
      <c r="AH285" s="944">
        <f>SUM(AH267:AH284)</f>
        <v>0</v>
      </c>
      <c r="AI285" s="945">
        <f>SUM(AI267:AI284)</f>
        <v>0</v>
      </c>
    </row>
    <row r="286" spans="1:36" s="6" customFormat="1" ht="23.1" customHeight="1" x14ac:dyDescent="0.15">
      <c r="A286" s="28"/>
      <c r="B286" s="28"/>
      <c r="C286" s="28"/>
      <c r="D286" s="28"/>
      <c r="E286" s="28"/>
      <c r="F286" s="28"/>
      <c r="G286" s="28" t="s">
        <v>1136</v>
      </c>
      <c r="H286" s="28" t="s">
        <v>1136</v>
      </c>
      <c r="I286" s="28"/>
      <c r="J286" s="28"/>
      <c r="K286" s="28"/>
      <c r="L286" s="28"/>
      <c r="M286" s="28"/>
      <c r="N286" s="28" t="s">
        <v>1136</v>
      </c>
      <c r="O286" s="28"/>
      <c r="P286" s="28"/>
      <c r="Q286" s="28" t="s">
        <v>1136</v>
      </c>
      <c r="R286" s="28"/>
      <c r="S286" s="28"/>
      <c r="T286" s="28" t="s">
        <v>1136</v>
      </c>
      <c r="U286" s="1015" t="s">
        <v>1339</v>
      </c>
      <c r="V286" s="1016" t="s">
        <v>911</v>
      </c>
      <c r="W286" s="961"/>
      <c r="X286" s="962"/>
      <c r="Y286" s="986"/>
      <c r="Z286" s="1418"/>
      <c r="AA286" s="1062" t="s">
        <v>408</v>
      </c>
      <c r="AB286" s="1063" t="s">
        <v>293</v>
      </c>
      <c r="AC286" s="1023" t="s">
        <v>1199</v>
      </c>
      <c r="AD286" s="1064" t="s">
        <v>1060</v>
      </c>
      <c r="AE286" s="1065" t="s">
        <v>934</v>
      </c>
      <c r="AF286" s="1066">
        <v>758</v>
      </c>
      <c r="AG286" s="1067">
        <v>758</v>
      </c>
      <c r="AH286" s="949"/>
      <c r="AI286" s="1068">
        <f>+AG286*AH286</f>
        <v>0</v>
      </c>
    </row>
    <row r="287" spans="1:36" s="6" customFormat="1" ht="23.1" customHeight="1" x14ac:dyDescent="0.15">
      <c r="A287" s="28"/>
      <c r="B287" s="28"/>
      <c r="C287" s="28"/>
      <c r="D287" s="28"/>
      <c r="E287" s="28"/>
      <c r="F287" s="28"/>
      <c r="G287" s="28" t="s">
        <v>1136</v>
      </c>
      <c r="H287" s="28" t="s">
        <v>1136</v>
      </c>
      <c r="I287" s="28"/>
      <c r="J287" s="28"/>
      <c r="K287" s="28"/>
      <c r="L287" s="28"/>
      <c r="M287" s="28"/>
      <c r="N287" s="28" t="s">
        <v>1136</v>
      </c>
      <c r="O287" s="28"/>
      <c r="P287" s="28"/>
      <c r="Q287" s="28" t="s">
        <v>1136</v>
      </c>
      <c r="R287" s="28"/>
      <c r="S287" s="28"/>
      <c r="T287" s="28" t="s">
        <v>1136</v>
      </c>
      <c r="U287" s="988" t="s">
        <v>1339</v>
      </c>
      <c r="V287" s="989" t="s">
        <v>911</v>
      </c>
      <c r="W287" s="990"/>
      <c r="X287" s="991"/>
      <c r="Y287" s="992"/>
      <c r="Z287" s="1087"/>
      <c r="AA287" s="994" t="s">
        <v>408</v>
      </c>
      <c r="AB287" s="995" t="s">
        <v>294</v>
      </c>
      <c r="AC287" s="996" t="s">
        <v>1199</v>
      </c>
      <c r="AD287" s="997" t="s">
        <v>1063</v>
      </c>
      <c r="AE287" s="998" t="s">
        <v>934</v>
      </c>
      <c r="AF287" s="999">
        <v>12000</v>
      </c>
      <c r="AG287" s="1000">
        <v>12960</v>
      </c>
      <c r="AH287" s="1001"/>
      <c r="AI287" s="1002">
        <f>+AG287*AH287</f>
        <v>0</v>
      </c>
    </row>
    <row r="288" spans="1:36" s="6" customFormat="1" ht="23.1" customHeight="1" x14ac:dyDescent="0.15">
      <c r="A288" s="28"/>
      <c r="B288" s="28"/>
      <c r="C288" s="28"/>
      <c r="D288" s="28"/>
      <c r="E288" s="28"/>
      <c r="F288" s="28"/>
      <c r="G288" s="28" t="s">
        <v>1136</v>
      </c>
      <c r="H288" s="28" t="s">
        <v>1136</v>
      </c>
      <c r="I288" s="28"/>
      <c r="J288" s="28"/>
      <c r="K288" s="28"/>
      <c r="L288" s="28"/>
      <c r="M288" s="28"/>
      <c r="N288" s="28" t="s">
        <v>1136</v>
      </c>
      <c r="O288" s="28"/>
      <c r="P288" s="28"/>
      <c r="Q288" s="28" t="s">
        <v>1136</v>
      </c>
      <c r="R288" s="28"/>
      <c r="S288" s="28"/>
      <c r="T288" s="28" t="s">
        <v>1136</v>
      </c>
      <c r="U288" s="952" t="s">
        <v>1339</v>
      </c>
      <c r="V288" s="857" t="s">
        <v>308</v>
      </c>
      <c r="W288" s="953" t="s">
        <v>301</v>
      </c>
      <c r="X288" s="954" t="s">
        <v>301</v>
      </c>
      <c r="Y288" s="1003" t="s">
        <v>301</v>
      </c>
      <c r="Z288" s="915" t="s">
        <v>303</v>
      </c>
      <c r="AA288" s="883" t="s">
        <v>309</v>
      </c>
      <c r="AB288" s="884" t="s">
        <v>1216</v>
      </c>
      <c r="AC288" s="819" t="s">
        <v>1423</v>
      </c>
      <c r="AD288" s="885" t="s">
        <v>868</v>
      </c>
      <c r="AE288" s="886" t="s">
        <v>934</v>
      </c>
      <c r="AF288" s="1121">
        <v>75000</v>
      </c>
      <c r="AG288" s="1122">
        <v>81000</v>
      </c>
      <c r="AH288" s="824"/>
      <c r="AI288" s="889">
        <f>+AG288*AH288</f>
        <v>0</v>
      </c>
    </row>
    <row r="289" spans="1:35" s="6" customFormat="1" ht="23.1" customHeight="1" thickBot="1" x14ac:dyDescent="0.2">
      <c r="A289" s="28"/>
      <c r="B289" s="28"/>
      <c r="C289" s="28"/>
      <c r="D289" s="28"/>
      <c r="E289" s="28"/>
      <c r="F289" s="28"/>
      <c r="G289" s="28" t="s">
        <v>1136</v>
      </c>
      <c r="H289" s="28" t="s">
        <v>1136</v>
      </c>
      <c r="I289" s="28"/>
      <c r="J289" s="28"/>
      <c r="K289" s="28"/>
      <c r="L289" s="28"/>
      <c r="M289" s="28"/>
      <c r="N289" s="28" t="s">
        <v>1136</v>
      </c>
      <c r="O289" s="28"/>
      <c r="P289" s="28"/>
      <c r="Q289" s="28" t="s">
        <v>1136</v>
      </c>
      <c r="R289" s="28"/>
      <c r="S289" s="28"/>
      <c r="T289" s="28" t="s">
        <v>1136</v>
      </c>
      <c r="U289" s="783" t="s">
        <v>1339</v>
      </c>
      <c r="V289" s="784" t="s">
        <v>308</v>
      </c>
      <c r="W289" s="956" t="s">
        <v>301</v>
      </c>
      <c r="X289" s="957" t="s">
        <v>301</v>
      </c>
      <c r="Y289" s="975" t="s">
        <v>301</v>
      </c>
      <c r="Z289" s="1093" t="s">
        <v>303</v>
      </c>
      <c r="AA289" s="869" t="s">
        <v>309</v>
      </c>
      <c r="AB289" s="870" t="s">
        <v>1216</v>
      </c>
      <c r="AC289" s="798" t="s">
        <v>1423</v>
      </c>
      <c r="AD289" s="1111" t="s">
        <v>1256</v>
      </c>
      <c r="AE289" s="872" t="s">
        <v>934</v>
      </c>
      <c r="AF289" s="1112">
        <v>20000</v>
      </c>
      <c r="AG289" s="1113">
        <v>21600</v>
      </c>
      <c r="AH289" s="824"/>
      <c r="AI289" s="875">
        <f>+AG289*AH289</f>
        <v>0</v>
      </c>
    </row>
    <row r="290" spans="1:35" s="6" customFormat="1" ht="23.1" customHeight="1" thickTop="1" thickBot="1" x14ac:dyDescent="0.2">
      <c r="A290" s="28"/>
      <c r="B290" s="28"/>
      <c r="C290" s="28"/>
      <c r="D290" s="28"/>
      <c r="E290" s="28"/>
      <c r="F290" s="28"/>
      <c r="G290" s="28" t="s">
        <v>1136</v>
      </c>
      <c r="H290" s="28" t="s">
        <v>1136</v>
      </c>
      <c r="I290" s="28"/>
      <c r="J290" s="28"/>
      <c r="K290" s="28"/>
      <c r="L290" s="28"/>
      <c r="M290" s="28"/>
      <c r="N290" s="28" t="s">
        <v>1136</v>
      </c>
      <c r="O290" s="28"/>
      <c r="P290" s="28"/>
      <c r="Q290" s="28" t="s">
        <v>1136</v>
      </c>
      <c r="R290" s="28"/>
      <c r="S290" s="28"/>
      <c r="T290" s="28" t="s">
        <v>1136</v>
      </c>
      <c r="U290" s="1407" t="s">
        <v>1339</v>
      </c>
      <c r="V290" s="1400" t="s">
        <v>308</v>
      </c>
      <c r="W290" s="1103"/>
      <c r="X290" s="1104"/>
      <c r="Y290" s="1104"/>
      <c r="Z290" s="1401"/>
      <c r="AA290" s="1408"/>
      <c r="AB290" s="1409"/>
      <c r="AC290" s="1410"/>
      <c r="AD290" s="1411"/>
      <c r="AE290" s="1412"/>
      <c r="AF290" s="1478" t="s">
        <v>1348</v>
      </c>
      <c r="AG290" s="1479"/>
      <c r="AH290" s="1405">
        <f>SUM(AH286:AH289)</f>
        <v>0</v>
      </c>
      <c r="AI290" s="1406">
        <f>SUM(AI286:AI289)</f>
        <v>0</v>
      </c>
    </row>
    <row r="291" spans="1:35" s="6" customFormat="1" ht="23.1" customHeight="1" x14ac:dyDescent="0.15">
      <c r="A291" s="28" t="s">
        <v>1136</v>
      </c>
      <c r="B291" s="28" t="s">
        <v>1136</v>
      </c>
      <c r="C291" s="28" t="s">
        <v>1136</v>
      </c>
      <c r="D291" s="28" t="s">
        <v>1136</v>
      </c>
      <c r="E291" s="28" t="s">
        <v>1136</v>
      </c>
      <c r="F291" s="28" t="s">
        <v>1136</v>
      </c>
      <c r="G291" s="28" t="s">
        <v>1136</v>
      </c>
      <c r="H291" s="28" t="s">
        <v>1136</v>
      </c>
      <c r="I291" s="28" t="s">
        <v>1136</v>
      </c>
      <c r="J291" s="28" t="s">
        <v>1136</v>
      </c>
      <c r="K291" s="28" t="s">
        <v>1136</v>
      </c>
      <c r="L291" s="28" t="s">
        <v>1136</v>
      </c>
      <c r="M291" s="28" t="s">
        <v>1136</v>
      </c>
      <c r="N291" s="28" t="s">
        <v>1136</v>
      </c>
      <c r="O291" s="28" t="s">
        <v>1136</v>
      </c>
      <c r="P291" s="28" t="s">
        <v>1136</v>
      </c>
      <c r="Q291" s="28" t="s">
        <v>1136</v>
      </c>
      <c r="R291" s="28" t="s">
        <v>1136</v>
      </c>
      <c r="S291" s="28" t="s">
        <v>1136</v>
      </c>
      <c r="T291" s="28" t="s">
        <v>1136</v>
      </c>
      <c r="U291" s="1423" t="s">
        <v>1340</v>
      </c>
      <c r="V291" s="1076" t="s">
        <v>308</v>
      </c>
      <c r="W291" s="833"/>
      <c r="X291" s="834"/>
      <c r="Y291" s="1115"/>
      <c r="Z291" s="1419"/>
      <c r="AA291" s="1079" t="s">
        <v>408</v>
      </c>
      <c r="AB291" s="1080" t="s">
        <v>293</v>
      </c>
      <c r="AC291" s="1081" t="s">
        <v>1199</v>
      </c>
      <c r="AD291" s="1082" t="s">
        <v>991</v>
      </c>
      <c r="AE291" s="1083" t="s">
        <v>1039</v>
      </c>
      <c r="AF291" s="1424">
        <v>1078</v>
      </c>
      <c r="AG291" s="1085">
        <v>1078</v>
      </c>
      <c r="AH291" s="1425"/>
      <c r="AI291" s="1086">
        <f t="shared" ref="AI291:AI338" si="20">+AG291*AH291</f>
        <v>0</v>
      </c>
    </row>
    <row r="292" spans="1:35" s="6" customFormat="1" ht="23.1" customHeight="1" thickBot="1" x14ac:dyDescent="0.2">
      <c r="A292" s="28" t="s">
        <v>1136</v>
      </c>
      <c r="B292" s="28" t="s">
        <v>1136</v>
      </c>
      <c r="C292" s="28" t="s">
        <v>1136</v>
      </c>
      <c r="D292" s="28" t="s">
        <v>1136</v>
      </c>
      <c r="E292" s="28" t="s">
        <v>1136</v>
      </c>
      <c r="F292" s="28" t="s">
        <v>1136</v>
      </c>
      <c r="G292" s="28" t="s">
        <v>1136</v>
      </c>
      <c r="H292" s="28" t="s">
        <v>1136</v>
      </c>
      <c r="I292" s="28" t="s">
        <v>1136</v>
      </c>
      <c r="J292" s="28" t="s">
        <v>1136</v>
      </c>
      <c r="K292" s="28" t="s">
        <v>1136</v>
      </c>
      <c r="L292" s="28" t="s">
        <v>1136</v>
      </c>
      <c r="M292" s="28" t="s">
        <v>1136</v>
      </c>
      <c r="N292" s="28" t="s">
        <v>1136</v>
      </c>
      <c r="O292" s="28" t="s">
        <v>1136</v>
      </c>
      <c r="P292" s="28" t="s">
        <v>1136</v>
      </c>
      <c r="Q292" s="28" t="s">
        <v>1136</v>
      </c>
      <c r="R292" s="28" t="s">
        <v>1136</v>
      </c>
      <c r="S292" s="28" t="s">
        <v>1136</v>
      </c>
      <c r="T292" s="28" t="s">
        <v>1136</v>
      </c>
      <c r="U292" s="1212" t="s">
        <v>1340</v>
      </c>
      <c r="V292" s="1213" t="s">
        <v>308</v>
      </c>
      <c r="W292" s="901"/>
      <c r="X292" s="902"/>
      <c r="Y292" s="903"/>
      <c r="Z292" s="1426"/>
      <c r="AA292" s="1427" t="s">
        <v>408</v>
      </c>
      <c r="AB292" s="1428" t="s">
        <v>294</v>
      </c>
      <c r="AC292" s="1429" t="s">
        <v>1199</v>
      </c>
      <c r="AD292" s="1430" t="s">
        <v>953</v>
      </c>
      <c r="AE292" s="1431" t="s">
        <v>1039</v>
      </c>
      <c r="AF292" s="1432">
        <v>13000</v>
      </c>
      <c r="AG292" s="1433">
        <f t="shared" ref="AG292:AG339" si="21">+AF292*1.08</f>
        <v>14040.000000000002</v>
      </c>
      <c r="AH292" s="1434"/>
      <c r="AI292" s="1435">
        <f t="shared" si="20"/>
        <v>0</v>
      </c>
    </row>
    <row r="293" spans="1:35" s="6" customFormat="1" ht="23.1" customHeight="1" x14ac:dyDescent="0.15">
      <c r="A293" s="28"/>
      <c r="B293" s="28" t="s">
        <v>1136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952" t="s">
        <v>1340</v>
      </c>
      <c r="V293" s="857" t="s">
        <v>308</v>
      </c>
      <c r="W293" s="953" t="s">
        <v>301</v>
      </c>
      <c r="X293" s="954" t="s">
        <v>301</v>
      </c>
      <c r="Y293" s="954" t="s">
        <v>301</v>
      </c>
      <c r="Z293" s="816" t="s">
        <v>303</v>
      </c>
      <c r="AA293" s="883" t="s">
        <v>309</v>
      </c>
      <c r="AB293" s="884" t="s">
        <v>1216</v>
      </c>
      <c r="AC293" s="819" t="s">
        <v>1423</v>
      </c>
      <c r="AD293" s="885" t="s">
        <v>875</v>
      </c>
      <c r="AE293" s="886" t="s">
        <v>1039</v>
      </c>
      <c r="AF293" s="887">
        <v>156000</v>
      </c>
      <c r="AG293" s="955">
        <f t="shared" si="21"/>
        <v>168480</v>
      </c>
      <c r="AH293" s="824"/>
      <c r="AI293" s="889">
        <f t="shared" ref="AI293:AI301" si="22">+AG293*AH293</f>
        <v>0</v>
      </c>
    </row>
    <row r="294" spans="1:35" s="6" customFormat="1" ht="23.1" customHeight="1" x14ac:dyDescent="0.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783" t="s">
        <v>1340</v>
      </c>
      <c r="V294" s="784" t="s">
        <v>308</v>
      </c>
      <c r="W294" s="956" t="s">
        <v>301</v>
      </c>
      <c r="X294" s="957" t="s">
        <v>301</v>
      </c>
      <c r="Y294" s="975" t="s">
        <v>301</v>
      </c>
      <c r="Z294" s="1093" t="s">
        <v>303</v>
      </c>
      <c r="AA294" s="869" t="s">
        <v>309</v>
      </c>
      <c r="AB294" s="870" t="s">
        <v>1216</v>
      </c>
      <c r="AC294" s="798" t="s">
        <v>1423</v>
      </c>
      <c r="AD294" s="871" t="s">
        <v>877</v>
      </c>
      <c r="AE294" s="872" t="s">
        <v>1039</v>
      </c>
      <c r="AF294" s="873">
        <v>156000</v>
      </c>
      <c r="AG294" s="959">
        <f t="shared" si="21"/>
        <v>168480</v>
      </c>
      <c r="AH294" s="824"/>
      <c r="AI294" s="875">
        <f t="shared" si="22"/>
        <v>0</v>
      </c>
    </row>
    <row r="295" spans="1:35" s="6" customFormat="1" ht="23.1" customHeight="1" x14ac:dyDescent="0.15">
      <c r="A295" s="28"/>
      <c r="B295" s="28"/>
      <c r="C295" s="28"/>
      <c r="D295" s="28"/>
      <c r="E295" s="28"/>
      <c r="F295" s="28"/>
      <c r="G295" s="28"/>
      <c r="H295" s="28" t="s">
        <v>1136</v>
      </c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 t="s">
        <v>1136</v>
      </c>
      <c r="U295" s="783" t="s">
        <v>1340</v>
      </c>
      <c r="V295" s="784" t="s">
        <v>308</v>
      </c>
      <c r="W295" s="956" t="s">
        <v>301</v>
      </c>
      <c r="X295" s="957" t="s">
        <v>301</v>
      </c>
      <c r="Y295" s="957" t="s">
        <v>301</v>
      </c>
      <c r="Z295" s="828" t="s">
        <v>303</v>
      </c>
      <c r="AA295" s="869" t="s">
        <v>309</v>
      </c>
      <c r="AB295" s="870" t="s">
        <v>1216</v>
      </c>
      <c r="AC295" s="798" t="s">
        <v>1423</v>
      </c>
      <c r="AD295" s="871" t="s">
        <v>876</v>
      </c>
      <c r="AE295" s="872" t="s">
        <v>1039</v>
      </c>
      <c r="AF295" s="873">
        <v>156000</v>
      </c>
      <c r="AG295" s="959">
        <f t="shared" si="21"/>
        <v>168480</v>
      </c>
      <c r="AH295" s="824"/>
      <c r="AI295" s="875">
        <f t="shared" si="22"/>
        <v>0</v>
      </c>
    </row>
    <row r="296" spans="1:35" s="6" customFormat="1" ht="23.1" customHeight="1" thickBo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 t="s">
        <v>1136</v>
      </c>
      <c r="O296" s="28"/>
      <c r="P296" s="28"/>
      <c r="Q296" s="28"/>
      <c r="R296" s="28"/>
      <c r="S296" s="28"/>
      <c r="T296" s="28"/>
      <c r="U296" s="960" t="s">
        <v>1426</v>
      </c>
      <c r="V296" s="832" t="s">
        <v>308</v>
      </c>
      <c r="W296" s="970" t="s">
        <v>301</v>
      </c>
      <c r="X296" s="971" t="s">
        <v>301</v>
      </c>
      <c r="Y296" s="971" t="s">
        <v>301</v>
      </c>
      <c r="Z296" s="834" t="s">
        <v>303</v>
      </c>
      <c r="AA296" s="890" t="s">
        <v>309</v>
      </c>
      <c r="AB296" s="891" t="s">
        <v>1216</v>
      </c>
      <c r="AC296" s="837" t="s">
        <v>1423</v>
      </c>
      <c r="AD296" s="964" t="s">
        <v>879</v>
      </c>
      <c r="AE296" s="893" t="s">
        <v>1039</v>
      </c>
      <c r="AF296" s="894">
        <v>196000</v>
      </c>
      <c r="AG296" s="965">
        <f t="shared" si="21"/>
        <v>211680</v>
      </c>
      <c r="AH296" s="949"/>
      <c r="AI296" s="896">
        <f t="shared" si="22"/>
        <v>0</v>
      </c>
    </row>
    <row r="297" spans="1:35" s="6" customFormat="1" ht="23.1" customHeight="1" x14ac:dyDescent="0.15">
      <c r="A297" s="28" t="s">
        <v>1136</v>
      </c>
      <c r="B297" s="28" t="s">
        <v>1136</v>
      </c>
      <c r="C297" s="28" t="s">
        <v>1136</v>
      </c>
      <c r="D297" s="28" t="s">
        <v>1136</v>
      </c>
      <c r="E297" s="28" t="s">
        <v>1136</v>
      </c>
      <c r="F297" s="28" t="s">
        <v>1136</v>
      </c>
      <c r="G297" s="28" t="s">
        <v>1136</v>
      </c>
      <c r="H297" s="28" t="s">
        <v>1136</v>
      </c>
      <c r="I297" s="28" t="s">
        <v>1136</v>
      </c>
      <c r="J297" s="28" t="s">
        <v>1136</v>
      </c>
      <c r="K297" s="28" t="s">
        <v>1136</v>
      </c>
      <c r="L297" s="28" t="s">
        <v>1136</v>
      </c>
      <c r="M297" s="28" t="s">
        <v>1136</v>
      </c>
      <c r="N297" s="28" t="s">
        <v>1136</v>
      </c>
      <c r="O297" s="28" t="s">
        <v>1136</v>
      </c>
      <c r="P297" s="28" t="s">
        <v>1136</v>
      </c>
      <c r="Q297" s="28" t="s">
        <v>1136</v>
      </c>
      <c r="R297" s="28" t="s">
        <v>1136</v>
      </c>
      <c r="S297" s="28" t="s">
        <v>1136</v>
      </c>
      <c r="T297" s="28" t="s">
        <v>1136</v>
      </c>
      <c r="U297" s="974" t="s">
        <v>1340</v>
      </c>
      <c r="V297" s="813" t="s">
        <v>911</v>
      </c>
      <c r="W297" s="953" t="s">
        <v>301</v>
      </c>
      <c r="X297" s="954" t="s">
        <v>301</v>
      </c>
      <c r="Y297" s="1003" t="s">
        <v>301</v>
      </c>
      <c r="Z297" s="1137" t="s">
        <v>303</v>
      </c>
      <c r="AA297" s="1138" t="s">
        <v>309</v>
      </c>
      <c r="AB297" s="1139" t="s">
        <v>1216</v>
      </c>
      <c r="AC297" s="979" t="s">
        <v>1120</v>
      </c>
      <c r="AD297" s="1140" t="s">
        <v>864</v>
      </c>
      <c r="AE297" s="1141" t="s">
        <v>1039</v>
      </c>
      <c r="AF297" s="1142">
        <v>60000</v>
      </c>
      <c r="AG297" s="1143">
        <f>+AF297*1.08</f>
        <v>64800.000000000007</v>
      </c>
      <c r="AH297" s="1052"/>
      <c r="AI297" s="1144">
        <f t="shared" si="22"/>
        <v>0</v>
      </c>
    </row>
    <row r="298" spans="1:35" s="6" customFormat="1" ht="23.1" customHeight="1" thickBot="1" x14ac:dyDescent="0.2">
      <c r="A298" s="28" t="s">
        <v>1136</v>
      </c>
      <c r="B298" s="28" t="s">
        <v>1136</v>
      </c>
      <c r="C298" s="28" t="s">
        <v>1136</v>
      </c>
      <c r="D298" s="28" t="s">
        <v>1136</v>
      </c>
      <c r="E298" s="28" t="s">
        <v>1136</v>
      </c>
      <c r="F298" s="28" t="s">
        <v>1136</v>
      </c>
      <c r="G298" s="28" t="s">
        <v>1136</v>
      </c>
      <c r="H298" s="28" t="s">
        <v>1136</v>
      </c>
      <c r="I298" s="28" t="s">
        <v>1136</v>
      </c>
      <c r="J298" s="28" t="s">
        <v>1136</v>
      </c>
      <c r="K298" s="28" t="s">
        <v>1136</v>
      </c>
      <c r="L298" s="28" t="s">
        <v>1136</v>
      </c>
      <c r="M298" s="28" t="s">
        <v>1136</v>
      </c>
      <c r="N298" s="28" t="s">
        <v>1136</v>
      </c>
      <c r="O298" s="28" t="s">
        <v>1136</v>
      </c>
      <c r="P298" s="28" t="s">
        <v>1136</v>
      </c>
      <c r="Q298" s="28" t="s">
        <v>1136</v>
      </c>
      <c r="R298" s="28" t="s">
        <v>1136</v>
      </c>
      <c r="S298" s="28" t="s">
        <v>1136</v>
      </c>
      <c r="T298" s="28" t="s">
        <v>1136</v>
      </c>
      <c r="U298" s="1436" t="s">
        <v>1340</v>
      </c>
      <c r="V298" s="924" t="s">
        <v>911</v>
      </c>
      <c r="W298" s="961" t="s">
        <v>301</v>
      </c>
      <c r="X298" s="962" t="s">
        <v>301</v>
      </c>
      <c r="Y298" s="986" t="s">
        <v>301</v>
      </c>
      <c r="Z298" s="926" t="s">
        <v>303</v>
      </c>
      <c r="AA298" s="927" t="s">
        <v>309</v>
      </c>
      <c r="AB298" s="1368" t="s">
        <v>1216</v>
      </c>
      <c r="AC298" s="1369" t="s">
        <v>1120</v>
      </c>
      <c r="AD298" s="1437" t="s">
        <v>865</v>
      </c>
      <c r="AE298" s="1371" t="s">
        <v>1039</v>
      </c>
      <c r="AF298" s="1372">
        <v>55000</v>
      </c>
      <c r="AG298" s="1438">
        <f>+AF298*1.08</f>
        <v>59400.000000000007</v>
      </c>
      <c r="AH298" s="1439"/>
      <c r="AI298" s="934">
        <f t="shared" si="22"/>
        <v>0</v>
      </c>
    </row>
    <row r="299" spans="1:35" s="6" customFormat="1" ht="23.1" customHeight="1" thickBot="1" x14ac:dyDescent="0.2">
      <c r="A299" s="28" t="s">
        <v>1136</v>
      </c>
      <c r="B299" s="28"/>
      <c r="C299" s="28" t="s">
        <v>1136</v>
      </c>
      <c r="D299" s="28" t="s">
        <v>1136</v>
      </c>
      <c r="E299" s="28"/>
      <c r="F299" s="28"/>
      <c r="G299" s="28"/>
      <c r="H299" s="28"/>
      <c r="I299" s="28"/>
      <c r="J299" s="28" t="s">
        <v>1136</v>
      </c>
      <c r="K299" s="28" t="s">
        <v>1136</v>
      </c>
      <c r="L299" s="28"/>
      <c r="M299" s="28"/>
      <c r="N299" s="28"/>
      <c r="O299" s="28" t="s">
        <v>1136</v>
      </c>
      <c r="P299" s="28" t="s">
        <v>1136</v>
      </c>
      <c r="Q299" s="28"/>
      <c r="R299" s="28" t="s">
        <v>1136</v>
      </c>
      <c r="S299" s="28" t="s">
        <v>1136</v>
      </c>
      <c r="T299" s="28"/>
      <c r="U299" s="1015" t="s">
        <v>1340</v>
      </c>
      <c r="V299" s="1016" t="s">
        <v>308</v>
      </c>
      <c r="W299" s="966" t="s">
        <v>301</v>
      </c>
      <c r="X299" s="967" t="s">
        <v>301</v>
      </c>
      <c r="Y299" s="1008" t="s">
        <v>301</v>
      </c>
      <c r="Z299" s="1123" t="s">
        <v>303</v>
      </c>
      <c r="AA299" s="1021" t="s">
        <v>309</v>
      </c>
      <c r="AB299" s="1022" t="s">
        <v>1216</v>
      </c>
      <c r="AC299" s="1023" t="s">
        <v>1423</v>
      </c>
      <c r="AD299" s="1014" t="s">
        <v>869</v>
      </c>
      <c r="AE299" s="1024" t="s">
        <v>1039</v>
      </c>
      <c r="AF299" s="1025">
        <v>111000</v>
      </c>
      <c r="AG299" s="1026">
        <f>+AF299*1.08</f>
        <v>119880.00000000001</v>
      </c>
      <c r="AH299" s="949"/>
      <c r="AI299" s="1027">
        <f t="shared" si="22"/>
        <v>0</v>
      </c>
    </row>
    <row r="300" spans="1:35" s="6" customFormat="1" ht="23.1" customHeight="1" thickBot="1" x14ac:dyDescent="0.2">
      <c r="A300" s="28"/>
      <c r="B300" s="28"/>
      <c r="C300" s="28"/>
      <c r="D300" s="28"/>
      <c r="E300" s="28" t="s">
        <v>1136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1440" t="s">
        <v>1340</v>
      </c>
      <c r="V300" s="1224" t="s">
        <v>308</v>
      </c>
      <c r="W300" s="956" t="s">
        <v>301</v>
      </c>
      <c r="X300" s="957" t="s">
        <v>301</v>
      </c>
      <c r="Y300" s="975" t="s">
        <v>301</v>
      </c>
      <c r="Z300" s="1225" t="s">
        <v>303</v>
      </c>
      <c r="AA300" s="1441" t="s">
        <v>309</v>
      </c>
      <c r="AB300" s="1442" t="s">
        <v>1216</v>
      </c>
      <c r="AC300" s="1443" t="s">
        <v>1423</v>
      </c>
      <c r="AD300" s="1444" t="s">
        <v>870</v>
      </c>
      <c r="AE300" s="1445" t="s">
        <v>1039</v>
      </c>
      <c r="AF300" s="1446">
        <v>111000</v>
      </c>
      <c r="AG300" s="1447">
        <f>+AF300*1.08</f>
        <v>119880.00000000001</v>
      </c>
      <c r="AH300" s="1448"/>
      <c r="AI300" s="1230">
        <f t="shared" si="22"/>
        <v>0</v>
      </c>
    </row>
    <row r="301" spans="1:35" s="6" customFormat="1" ht="23.1" customHeight="1" thickBot="1" x14ac:dyDescent="0.2">
      <c r="A301" s="28"/>
      <c r="B301" s="28"/>
      <c r="C301" s="28"/>
      <c r="D301" s="28"/>
      <c r="E301" s="28"/>
      <c r="F301" s="28"/>
      <c r="G301" s="28" t="s">
        <v>1136</v>
      </c>
      <c r="H301" s="28"/>
      <c r="I301" s="28"/>
      <c r="J301" s="28"/>
      <c r="K301" s="28"/>
      <c r="L301" s="28"/>
      <c r="M301" s="28"/>
      <c r="N301" s="28"/>
      <c r="O301" s="28"/>
      <c r="P301" s="28"/>
      <c r="Q301" s="28" t="s">
        <v>1136</v>
      </c>
      <c r="R301" s="28"/>
      <c r="S301" s="28"/>
      <c r="T301" s="28"/>
      <c r="U301" s="1015" t="s">
        <v>1340</v>
      </c>
      <c r="V301" s="1016" t="s">
        <v>308</v>
      </c>
      <c r="W301" s="970" t="s">
        <v>301</v>
      </c>
      <c r="X301" s="971" t="s">
        <v>301</v>
      </c>
      <c r="Y301" s="1011" t="s">
        <v>301</v>
      </c>
      <c r="Z301" s="1123" t="s">
        <v>303</v>
      </c>
      <c r="AA301" s="1021" t="s">
        <v>309</v>
      </c>
      <c r="AB301" s="1022" t="s">
        <v>1216</v>
      </c>
      <c r="AC301" s="1023" t="s">
        <v>1423</v>
      </c>
      <c r="AD301" s="1014" t="s">
        <v>871</v>
      </c>
      <c r="AE301" s="1024" t="s">
        <v>1039</v>
      </c>
      <c r="AF301" s="1025">
        <v>111000</v>
      </c>
      <c r="AG301" s="1026">
        <f>+AF301*1.08</f>
        <v>119880.00000000001</v>
      </c>
      <c r="AH301" s="949"/>
      <c r="AI301" s="1027">
        <f t="shared" si="22"/>
        <v>0</v>
      </c>
    </row>
    <row r="302" spans="1:35" s="6" customFormat="1" ht="23.1" customHeight="1" x14ac:dyDescent="0.15">
      <c r="A302" s="28" t="s">
        <v>1136</v>
      </c>
      <c r="B302" s="28" t="s">
        <v>1136</v>
      </c>
      <c r="C302" s="28" t="s">
        <v>1136</v>
      </c>
      <c r="D302" s="28" t="s">
        <v>1136</v>
      </c>
      <c r="E302" s="28" t="s">
        <v>1136</v>
      </c>
      <c r="F302" s="28" t="s">
        <v>1136</v>
      </c>
      <c r="G302" s="28" t="s">
        <v>1136</v>
      </c>
      <c r="H302" s="28" t="s">
        <v>1136</v>
      </c>
      <c r="I302" s="28" t="s">
        <v>1136</v>
      </c>
      <c r="J302" s="28" t="s">
        <v>1136</v>
      </c>
      <c r="K302" s="28" t="s">
        <v>1136</v>
      </c>
      <c r="L302" s="28" t="s">
        <v>1136</v>
      </c>
      <c r="M302" s="28" t="s">
        <v>1136</v>
      </c>
      <c r="N302" s="28" t="s">
        <v>1136</v>
      </c>
      <c r="O302" s="28" t="s">
        <v>1136</v>
      </c>
      <c r="P302" s="28" t="s">
        <v>1136</v>
      </c>
      <c r="Q302" s="28" t="s">
        <v>1136</v>
      </c>
      <c r="R302" s="28" t="s">
        <v>1136</v>
      </c>
      <c r="S302" s="28" t="s">
        <v>1136</v>
      </c>
      <c r="T302" s="28" t="s">
        <v>1136</v>
      </c>
      <c r="U302" s="974" t="s">
        <v>1340</v>
      </c>
      <c r="V302" s="813" t="s">
        <v>308</v>
      </c>
      <c r="W302" s="966" t="s">
        <v>301</v>
      </c>
      <c r="X302" s="967" t="s">
        <v>301</v>
      </c>
      <c r="Y302" s="1008"/>
      <c r="Z302" s="1137" t="s">
        <v>303</v>
      </c>
      <c r="AA302" s="1138" t="s">
        <v>304</v>
      </c>
      <c r="AB302" s="1449" t="s">
        <v>321</v>
      </c>
      <c r="AC302" s="979" t="s">
        <v>1120</v>
      </c>
      <c r="AD302" s="1140" t="s">
        <v>323</v>
      </c>
      <c r="AE302" s="1141" t="s">
        <v>1039</v>
      </c>
      <c r="AF302" s="1142">
        <v>24000</v>
      </c>
      <c r="AG302" s="1143">
        <f t="shared" si="21"/>
        <v>25920</v>
      </c>
      <c r="AH302" s="1052"/>
      <c r="AI302" s="1144">
        <f t="shared" si="20"/>
        <v>0</v>
      </c>
    </row>
    <row r="303" spans="1:35" s="6" customFormat="1" ht="23.1" customHeight="1" x14ac:dyDescent="0.15">
      <c r="A303" s="28" t="s">
        <v>1136</v>
      </c>
      <c r="B303" s="28" t="s">
        <v>1136</v>
      </c>
      <c r="C303" s="28" t="s">
        <v>1136</v>
      </c>
      <c r="D303" s="28" t="s">
        <v>1136</v>
      </c>
      <c r="E303" s="28" t="s">
        <v>1136</v>
      </c>
      <c r="F303" s="28" t="s">
        <v>1136</v>
      </c>
      <c r="G303" s="28" t="s">
        <v>1136</v>
      </c>
      <c r="H303" s="28" t="s">
        <v>1136</v>
      </c>
      <c r="I303" s="28" t="s">
        <v>1136</v>
      </c>
      <c r="J303" s="28" t="s">
        <v>1136</v>
      </c>
      <c r="K303" s="28" t="s">
        <v>1136</v>
      </c>
      <c r="L303" s="28" t="s">
        <v>1136</v>
      </c>
      <c r="M303" s="28" t="s">
        <v>1136</v>
      </c>
      <c r="N303" s="28" t="s">
        <v>1136</v>
      </c>
      <c r="O303" s="28" t="s">
        <v>1136</v>
      </c>
      <c r="P303" s="28" t="s">
        <v>1136</v>
      </c>
      <c r="Q303" s="28" t="s">
        <v>1136</v>
      </c>
      <c r="R303" s="28" t="s">
        <v>1136</v>
      </c>
      <c r="S303" s="28" t="s">
        <v>1136</v>
      </c>
      <c r="T303" s="28" t="s">
        <v>1136</v>
      </c>
      <c r="U303" s="785" t="s">
        <v>1340</v>
      </c>
      <c r="V303" s="786" t="s">
        <v>308</v>
      </c>
      <c r="W303" s="970" t="s">
        <v>301</v>
      </c>
      <c r="X303" s="971" t="s">
        <v>301</v>
      </c>
      <c r="Y303" s="1011"/>
      <c r="Z303" s="1114" t="s">
        <v>303</v>
      </c>
      <c r="AA303" s="876" t="s">
        <v>304</v>
      </c>
      <c r="AB303" s="1126" t="s">
        <v>321</v>
      </c>
      <c r="AC303" s="806" t="s">
        <v>1120</v>
      </c>
      <c r="AD303" s="878" t="s">
        <v>324</v>
      </c>
      <c r="AE303" s="879" t="s">
        <v>1039</v>
      </c>
      <c r="AF303" s="880">
        <v>24000</v>
      </c>
      <c r="AG303" s="973">
        <f t="shared" si="21"/>
        <v>25920</v>
      </c>
      <c r="AH303" s="951"/>
      <c r="AI303" s="882">
        <f t="shared" si="20"/>
        <v>0</v>
      </c>
    </row>
    <row r="304" spans="1:35" s="6" customFormat="1" ht="23.1" customHeight="1" x14ac:dyDescent="0.15">
      <c r="A304" s="28" t="s">
        <v>1136</v>
      </c>
      <c r="B304" s="28" t="s">
        <v>1136</v>
      </c>
      <c r="C304" s="28" t="s">
        <v>1136</v>
      </c>
      <c r="D304" s="28" t="s">
        <v>1136</v>
      </c>
      <c r="E304" s="28" t="s">
        <v>1136</v>
      </c>
      <c r="F304" s="28" t="s">
        <v>1136</v>
      </c>
      <c r="G304" s="28" t="s">
        <v>1136</v>
      </c>
      <c r="H304" s="28" t="s">
        <v>1136</v>
      </c>
      <c r="I304" s="28" t="s">
        <v>1136</v>
      </c>
      <c r="J304" s="28" t="s">
        <v>1136</v>
      </c>
      <c r="K304" s="28" t="s">
        <v>1136</v>
      </c>
      <c r="L304" s="28" t="s">
        <v>1136</v>
      </c>
      <c r="M304" s="28" t="s">
        <v>1136</v>
      </c>
      <c r="N304" s="28" t="s">
        <v>1136</v>
      </c>
      <c r="O304" s="28" t="s">
        <v>1136</v>
      </c>
      <c r="P304" s="28" t="s">
        <v>1136</v>
      </c>
      <c r="Q304" s="28" t="s">
        <v>1136</v>
      </c>
      <c r="R304" s="28" t="s">
        <v>1136</v>
      </c>
      <c r="S304" s="28" t="s">
        <v>1136</v>
      </c>
      <c r="T304" s="28" t="s">
        <v>1136</v>
      </c>
      <c r="U304" s="952" t="s">
        <v>1340</v>
      </c>
      <c r="V304" s="857" t="s">
        <v>308</v>
      </c>
      <c r="W304" s="953" t="s">
        <v>301</v>
      </c>
      <c r="X304" s="954" t="s">
        <v>301</v>
      </c>
      <c r="Y304" s="1003"/>
      <c r="Z304" s="915" t="s">
        <v>303</v>
      </c>
      <c r="AA304" s="883" t="s">
        <v>304</v>
      </c>
      <c r="AB304" s="1117" t="s">
        <v>321</v>
      </c>
      <c r="AC304" s="819" t="s">
        <v>1200</v>
      </c>
      <c r="AD304" s="885" t="s">
        <v>325</v>
      </c>
      <c r="AE304" s="886" t="s">
        <v>1039</v>
      </c>
      <c r="AF304" s="887">
        <v>21000</v>
      </c>
      <c r="AG304" s="955">
        <f t="shared" si="21"/>
        <v>22680</v>
      </c>
      <c r="AH304" s="824"/>
      <c r="AI304" s="889">
        <f t="shared" si="20"/>
        <v>0</v>
      </c>
    </row>
    <row r="305" spans="1:35" s="6" customFormat="1" ht="23.1" customHeight="1" x14ac:dyDescent="0.15">
      <c r="A305" s="28" t="s">
        <v>1136</v>
      </c>
      <c r="B305" s="28" t="s">
        <v>1136</v>
      </c>
      <c r="C305" s="28" t="s">
        <v>1136</v>
      </c>
      <c r="D305" s="28" t="s">
        <v>1136</v>
      </c>
      <c r="E305" s="28" t="s">
        <v>1136</v>
      </c>
      <c r="F305" s="28" t="s">
        <v>1136</v>
      </c>
      <c r="G305" s="28" t="s">
        <v>1136</v>
      </c>
      <c r="H305" s="28" t="s">
        <v>1136</v>
      </c>
      <c r="I305" s="28" t="s">
        <v>1136</v>
      </c>
      <c r="J305" s="28" t="s">
        <v>1136</v>
      </c>
      <c r="K305" s="28" t="s">
        <v>1136</v>
      </c>
      <c r="L305" s="28" t="s">
        <v>1136</v>
      </c>
      <c r="M305" s="28" t="s">
        <v>1136</v>
      </c>
      <c r="N305" s="28" t="s">
        <v>1136</v>
      </c>
      <c r="O305" s="28" t="s">
        <v>1136</v>
      </c>
      <c r="P305" s="28" t="s">
        <v>1136</v>
      </c>
      <c r="Q305" s="28" t="s">
        <v>1136</v>
      </c>
      <c r="R305" s="28" t="s">
        <v>1136</v>
      </c>
      <c r="S305" s="28" t="s">
        <v>1136</v>
      </c>
      <c r="T305" s="28" t="s">
        <v>1136</v>
      </c>
      <c r="U305" s="783" t="s">
        <v>1340</v>
      </c>
      <c r="V305" s="784" t="s">
        <v>308</v>
      </c>
      <c r="W305" s="956" t="s">
        <v>301</v>
      </c>
      <c r="X305" s="957" t="s">
        <v>301</v>
      </c>
      <c r="Y305" s="975"/>
      <c r="Z305" s="1093" t="s">
        <v>303</v>
      </c>
      <c r="AA305" s="869" t="s">
        <v>304</v>
      </c>
      <c r="AB305" s="1127" t="s">
        <v>321</v>
      </c>
      <c r="AC305" s="798" t="s">
        <v>1200</v>
      </c>
      <c r="AD305" s="871" t="s">
        <v>327</v>
      </c>
      <c r="AE305" s="872" t="s">
        <v>1039</v>
      </c>
      <c r="AF305" s="873">
        <v>12000</v>
      </c>
      <c r="AG305" s="959">
        <f t="shared" si="21"/>
        <v>12960</v>
      </c>
      <c r="AH305" s="824"/>
      <c r="AI305" s="875">
        <f t="shared" si="20"/>
        <v>0</v>
      </c>
    </row>
    <row r="306" spans="1:35" s="6" customFormat="1" ht="23.1" customHeight="1" x14ac:dyDescent="0.15">
      <c r="A306" s="28" t="s">
        <v>1136</v>
      </c>
      <c r="B306" s="28" t="s">
        <v>1136</v>
      </c>
      <c r="C306" s="28" t="s">
        <v>1136</v>
      </c>
      <c r="D306" s="28" t="s">
        <v>1136</v>
      </c>
      <c r="E306" s="28" t="s">
        <v>1136</v>
      </c>
      <c r="F306" s="28" t="s">
        <v>1136</v>
      </c>
      <c r="G306" s="28" t="s">
        <v>1136</v>
      </c>
      <c r="H306" s="28" t="s">
        <v>1136</v>
      </c>
      <c r="I306" s="28" t="s">
        <v>1136</v>
      </c>
      <c r="J306" s="28" t="s">
        <v>1136</v>
      </c>
      <c r="K306" s="28" t="s">
        <v>1136</v>
      </c>
      <c r="L306" s="28" t="s">
        <v>1136</v>
      </c>
      <c r="M306" s="28" t="s">
        <v>1136</v>
      </c>
      <c r="N306" s="28" t="s">
        <v>1136</v>
      </c>
      <c r="O306" s="28" t="s">
        <v>1136</v>
      </c>
      <c r="P306" s="28" t="s">
        <v>1136</v>
      </c>
      <c r="Q306" s="28" t="s">
        <v>1136</v>
      </c>
      <c r="R306" s="28" t="s">
        <v>1136</v>
      </c>
      <c r="S306" s="28" t="s">
        <v>1136</v>
      </c>
      <c r="T306" s="28" t="s">
        <v>1136</v>
      </c>
      <c r="U306" s="960" t="s">
        <v>1340</v>
      </c>
      <c r="V306" s="832" t="s">
        <v>308</v>
      </c>
      <c r="W306" s="961" t="s">
        <v>301</v>
      </c>
      <c r="X306" s="962" t="s">
        <v>301</v>
      </c>
      <c r="Y306" s="986"/>
      <c r="Z306" s="1118" t="s">
        <v>303</v>
      </c>
      <c r="AA306" s="890" t="s">
        <v>304</v>
      </c>
      <c r="AB306" s="1119" t="s">
        <v>321</v>
      </c>
      <c r="AC306" s="837" t="s">
        <v>1200</v>
      </c>
      <c r="AD306" s="964" t="s">
        <v>328</v>
      </c>
      <c r="AE306" s="893" t="s">
        <v>1039</v>
      </c>
      <c r="AF306" s="894">
        <v>12000</v>
      </c>
      <c r="AG306" s="965">
        <f t="shared" si="21"/>
        <v>12960</v>
      </c>
      <c r="AH306" s="949"/>
      <c r="AI306" s="896">
        <f t="shared" si="20"/>
        <v>0</v>
      </c>
    </row>
    <row r="307" spans="1:35" s="6" customFormat="1" ht="23.1" customHeight="1" x14ac:dyDescent="0.15">
      <c r="A307" s="28" t="s">
        <v>1136</v>
      </c>
      <c r="B307" s="28" t="s">
        <v>1136</v>
      </c>
      <c r="C307" s="28" t="s">
        <v>1136</v>
      </c>
      <c r="D307" s="28" t="s">
        <v>1136</v>
      </c>
      <c r="E307" s="28" t="s">
        <v>1136</v>
      </c>
      <c r="F307" s="28" t="s">
        <v>1136</v>
      </c>
      <c r="G307" s="28" t="s">
        <v>1136</v>
      </c>
      <c r="H307" s="28" t="s">
        <v>1136</v>
      </c>
      <c r="I307" s="28" t="s">
        <v>1136</v>
      </c>
      <c r="J307" s="28" t="s">
        <v>1136</v>
      </c>
      <c r="K307" s="28" t="s">
        <v>1136</v>
      </c>
      <c r="L307" s="28" t="s">
        <v>1136</v>
      </c>
      <c r="M307" s="28" t="s">
        <v>1136</v>
      </c>
      <c r="N307" s="28" t="s">
        <v>1136</v>
      </c>
      <c r="O307" s="28" t="s">
        <v>1136</v>
      </c>
      <c r="P307" s="28" t="s">
        <v>1136</v>
      </c>
      <c r="Q307" s="28" t="s">
        <v>1136</v>
      </c>
      <c r="R307" s="28" t="s">
        <v>1136</v>
      </c>
      <c r="S307" s="28" t="s">
        <v>1136</v>
      </c>
      <c r="T307" s="28" t="s">
        <v>1136</v>
      </c>
      <c r="U307" s="781" t="s">
        <v>1340</v>
      </c>
      <c r="V307" s="782" t="s">
        <v>308</v>
      </c>
      <c r="W307" s="966" t="s">
        <v>301</v>
      </c>
      <c r="X307" s="967" t="s">
        <v>301</v>
      </c>
      <c r="Y307" s="1008"/>
      <c r="Z307" s="1092" t="s">
        <v>303</v>
      </c>
      <c r="AA307" s="862" t="s">
        <v>304</v>
      </c>
      <c r="AB307" s="1125" t="s">
        <v>321</v>
      </c>
      <c r="AC307" s="790" t="s">
        <v>1200</v>
      </c>
      <c r="AD307" s="864" t="s">
        <v>326</v>
      </c>
      <c r="AE307" s="865" t="s">
        <v>1039</v>
      </c>
      <c r="AF307" s="866">
        <v>21000</v>
      </c>
      <c r="AG307" s="969">
        <f t="shared" si="21"/>
        <v>22680</v>
      </c>
      <c r="AH307" s="950"/>
      <c r="AI307" s="868">
        <f t="shared" si="20"/>
        <v>0</v>
      </c>
    </row>
    <row r="308" spans="1:35" s="6" customFormat="1" ht="23.1" customHeight="1" x14ac:dyDescent="0.15">
      <c r="A308" s="28" t="s">
        <v>1136</v>
      </c>
      <c r="B308" s="28" t="s">
        <v>1136</v>
      </c>
      <c r="C308" s="28" t="s">
        <v>1136</v>
      </c>
      <c r="D308" s="28" t="s">
        <v>1136</v>
      </c>
      <c r="E308" s="28" t="s">
        <v>1136</v>
      </c>
      <c r="F308" s="28" t="s">
        <v>1136</v>
      </c>
      <c r="G308" s="28" t="s">
        <v>1136</v>
      </c>
      <c r="H308" s="28" t="s">
        <v>1136</v>
      </c>
      <c r="I308" s="28" t="s">
        <v>1136</v>
      </c>
      <c r="J308" s="28" t="s">
        <v>1136</v>
      </c>
      <c r="K308" s="28" t="s">
        <v>1136</v>
      </c>
      <c r="L308" s="28" t="s">
        <v>1136</v>
      </c>
      <c r="M308" s="28" t="s">
        <v>1136</v>
      </c>
      <c r="N308" s="28" t="s">
        <v>1136</v>
      </c>
      <c r="O308" s="28" t="s">
        <v>1136</v>
      </c>
      <c r="P308" s="28" t="s">
        <v>1136</v>
      </c>
      <c r="Q308" s="28" t="s">
        <v>1136</v>
      </c>
      <c r="R308" s="28" t="s">
        <v>1136</v>
      </c>
      <c r="S308" s="28" t="s">
        <v>1136</v>
      </c>
      <c r="T308" s="28" t="s">
        <v>1136</v>
      </c>
      <c r="U308" s="783" t="s">
        <v>1340</v>
      </c>
      <c r="V308" s="784" t="s">
        <v>308</v>
      </c>
      <c r="W308" s="956" t="s">
        <v>301</v>
      </c>
      <c r="X308" s="957" t="s">
        <v>301</v>
      </c>
      <c r="Y308" s="975"/>
      <c r="Z308" s="1093" t="s">
        <v>303</v>
      </c>
      <c r="AA308" s="869" t="s">
        <v>304</v>
      </c>
      <c r="AB308" s="1127" t="s">
        <v>321</v>
      </c>
      <c r="AC308" s="798" t="s">
        <v>1200</v>
      </c>
      <c r="AD308" s="871" t="s">
        <v>329</v>
      </c>
      <c r="AE308" s="872" t="s">
        <v>1039</v>
      </c>
      <c r="AF308" s="873">
        <v>12000</v>
      </c>
      <c r="AG308" s="959">
        <f t="shared" si="21"/>
        <v>12960</v>
      </c>
      <c r="AH308" s="824"/>
      <c r="AI308" s="875">
        <f t="shared" si="20"/>
        <v>0</v>
      </c>
    </row>
    <row r="309" spans="1:35" s="6" customFormat="1" ht="23.1" customHeight="1" x14ac:dyDescent="0.15">
      <c r="A309" s="28" t="s">
        <v>1136</v>
      </c>
      <c r="B309" s="28" t="s">
        <v>1136</v>
      </c>
      <c r="C309" s="28" t="s">
        <v>1136</v>
      </c>
      <c r="D309" s="28" t="s">
        <v>1136</v>
      </c>
      <c r="E309" s="28" t="s">
        <v>1136</v>
      </c>
      <c r="F309" s="28" t="s">
        <v>1136</v>
      </c>
      <c r="G309" s="28" t="s">
        <v>1136</v>
      </c>
      <c r="H309" s="28" t="s">
        <v>1136</v>
      </c>
      <c r="I309" s="28" t="s">
        <v>1136</v>
      </c>
      <c r="J309" s="28" t="s">
        <v>1136</v>
      </c>
      <c r="K309" s="28" t="s">
        <v>1136</v>
      </c>
      <c r="L309" s="28" t="s">
        <v>1136</v>
      </c>
      <c r="M309" s="28" t="s">
        <v>1136</v>
      </c>
      <c r="N309" s="28" t="s">
        <v>1136</v>
      </c>
      <c r="O309" s="28" t="s">
        <v>1136</v>
      </c>
      <c r="P309" s="28" t="s">
        <v>1136</v>
      </c>
      <c r="Q309" s="28" t="s">
        <v>1136</v>
      </c>
      <c r="R309" s="28" t="s">
        <v>1136</v>
      </c>
      <c r="S309" s="28" t="s">
        <v>1136</v>
      </c>
      <c r="T309" s="28" t="s">
        <v>1136</v>
      </c>
      <c r="U309" s="785" t="s">
        <v>1340</v>
      </c>
      <c r="V309" s="786" t="s">
        <v>308</v>
      </c>
      <c r="W309" s="970" t="s">
        <v>301</v>
      </c>
      <c r="X309" s="971" t="s">
        <v>301</v>
      </c>
      <c r="Y309" s="1011"/>
      <c r="Z309" s="1114" t="s">
        <v>303</v>
      </c>
      <c r="AA309" s="876" t="s">
        <v>304</v>
      </c>
      <c r="AB309" s="1126" t="s">
        <v>321</v>
      </c>
      <c r="AC309" s="806" t="s">
        <v>1200</v>
      </c>
      <c r="AD309" s="878" t="s">
        <v>330</v>
      </c>
      <c r="AE309" s="879" t="s">
        <v>1039</v>
      </c>
      <c r="AF309" s="880">
        <v>12000</v>
      </c>
      <c r="AG309" s="973">
        <f t="shared" si="21"/>
        <v>12960</v>
      </c>
      <c r="AH309" s="951"/>
      <c r="AI309" s="882">
        <f t="shared" si="20"/>
        <v>0</v>
      </c>
    </row>
    <row r="310" spans="1:35" s="6" customFormat="1" ht="23.1" customHeight="1" x14ac:dyDescent="0.15">
      <c r="A310" s="28" t="s">
        <v>1136</v>
      </c>
      <c r="B310" s="28" t="s">
        <v>1136</v>
      </c>
      <c r="C310" s="28" t="s">
        <v>1136</v>
      </c>
      <c r="D310" s="28" t="s">
        <v>1136</v>
      </c>
      <c r="E310" s="28" t="s">
        <v>1136</v>
      </c>
      <c r="F310" s="28" t="s">
        <v>1136</v>
      </c>
      <c r="G310" s="28" t="s">
        <v>1136</v>
      </c>
      <c r="H310" s="28" t="s">
        <v>1136</v>
      </c>
      <c r="I310" s="28" t="s">
        <v>1136</v>
      </c>
      <c r="J310" s="28" t="s">
        <v>1136</v>
      </c>
      <c r="K310" s="28" t="s">
        <v>1136</v>
      </c>
      <c r="L310" s="28" t="s">
        <v>1136</v>
      </c>
      <c r="M310" s="28" t="s">
        <v>1136</v>
      </c>
      <c r="N310" s="28" t="s">
        <v>1136</v>
      </c>
      <c r="O310" s="28" t="s">
        <v>1136</v>
      </c>
      <c r="P310" s="28" t="s">
        <v>1136</v>
      </c>
      <c r="Q310" s="28" t="s">
        <v>1136</v>
      </c>
      <c r="R310" s="28" t="s">
        <v>1136</v>
      </c>
      <c r="S310" s="28" t="s">
        <v>1136</v>
      </c>
      <c r="T310" s="28" t="s">
        <v>1136</v>
      </c>
      <c r="U310" s="952" t="s">
        <v>1340</v>
      </c>
      <c r="V310" s="857" t="s">
        <v>308</v>
      </c>
      <c r="W310" s="953" t="s">
        <v>301</v>
      </c>
      <c r="X310" s="954" t="s">
        <v>301</v>
      </c>
      <c r="Y310" s="1003"/>
      <c r="Z310" s="915" t="s">
        <v>303</v>
      </c>
      <c r="AA310" s="883" t="s">
        <v>304</v>
      </c>
      <c r="AB310" s="1117" t="s">
        <v>321</v>
      </c>
      <c r="AC310" s="819" t="s">
        <v>1120</v>
      </c>
      <c r="AD310" s="885" t="s">
        <v>1117</v>
      </c>
      <c r="AE310" s="886" t="s">
        <v>1039</v>
      </c>
      <c r="AF310" s="887">
        <v>84000</v>
      </c>
      <c r="AG310" s="955">
        <f t="shared" si="21"/>
        <v>90720</v>
      </c>
      <c r="AH310" s="824"/>
      <c r="AI310" s="889">
        <f t="shared" si="20"/>
        <v>0</v>
      </c>
    </row>
    <row r="311" spans="1:35" s="6" customFormat="1" ht="23.1" customHeight="1" x14ac:dyDescent="0.15">
      <c r="A311" s="28" t="s">
        <v>1136</v>
      </c>
      <c r="B311" s="28" t="s">
        <v>1136</v>
      </c>
      <c r="C311" s="28" t="s">
        <v>1136</v>
      </c>
      <c r="D311" s="28" t="s">
        <v>1136</v>
      </c>
      <c r="E311" s="28" t="s">
        <v>1136</v>
      </c>
      <c r="F311" s="28" t="s">
        <v>1136</v>
      </c>
      <c r="G311" s="28" t="s">
        <v>1136</v>
      </c>
      <c r="H311" s="28" t="s">
        <v>1136</v>
      </c>
      <c r="I311" s="28" t="s">
        <v>1136</v>
      </c>
      <c r="J311" s="28" t="s">
        <v>1136</v>
      </c>
      <c r="K311" s="28" t="s">
        <v>1136</v>
      </c>
      <c r="L311" s="28" t="s">
        <v>1136</v>
      </c>
      <c r="M311" s="28" t="s">
        <v>1136</v>
      </c>
      <c r="N311" s="28" t="s">
        <v>1136</v>
      </c>
      <c r="O311" s="28" t="s">
        <v>1136</v>
      </c>
      <c r="P311" s="28" t="s">
        <v>1136</v>
      </c>
      <c r="Q311" s="28" t="s">
        <v>1136</v>
      </c>
      <c r="R311" s="28" t="s">
        <v>1136</v>
      </c>
      <c r="S311" s="28" t="s">
        <v>1136</v>
      </c>
      <c r="T311" s="28" t="s">
        <v>1136</v>
      </c>
      <c r="U311" s="783" t="s">
        <v>1340</v>
      </c>
      <c r="V311" s="784" t="s">
        <v>308</v>
      </c>
      <c r="W311" s="956" t="s">
        <v>301</v>
      </c>
      <c r="X311" s="957" t="s">
        <v>301</v>
      </c>
      <c r="Y311" s="975"/>
      <c r="Z311" s="1093" t="s">
        <v>303</v>
      </c>
      <c r="AA311" s="869" t="s">
        <v>304</v>
      </c>
      <c r="AB311" s="1127" t="s">
        <v>321</v>
      </c>
      <c r="AC311" s="798" t="s">
        <v>1200</v>
      </c>
      <c r="AD311" s="871" t="s">
        <v>331</v>
      </c>
      <c r="AE311" s="872" t="s">
        <v>1039</v>
      </c>
      <c r="AF311" s="873">
        <v>12000</v>
      </c>
      <c r="AG311" s="959">
        <f t="shared" si="21"/>
        <v>12960</v>
      </c>
      <c r="AH311" s="824"/>
      <c r="AI311" s="875">
        <f t="shared" si="20"/>
        <v>0</v>
      </c>
    </row>
    <row r="312" spans="1:35" s="6" customFormat="1" ht="23.1" customHeight="1" x14ac:dyDescent="0.15">
      <c r="A312" s="28" t="s">
        <v>1136</v>
      </c>
      <c r="B312" s="28" t="s">
        <v>1136</v>
      </c>
      <c r="C312" s="28" t="s">
        <v>1136</v>
      </c>
      <c r="D312" s="28" t="s">
        <v>1136</v>
      </c>
      <c r="E312" s="28" t="s">
        <v>1136</v>
      </c>
      <c r="F312" s="28" t="s">
        <v>1136</v>
      </c>
      <c r="G312" s="28" t="s">
        <v>1136</v>
      </c>
      <c r="H312" s="28" t="s">
        <v>1136</v>
      </c>
      <c r="I312" s="28" t="s">
        <v>1136</v>
      </c>
      <c r="J312" s="28" t="s">
        <v>1136</v>
      </c>
      <c r="K312" s="28" t="s">
        <v>1136</v>
      </c>
      <c r="L312" s="28" t="s">
        <v>1136</v>
      </c>
      <c r="M312" s="28" t="s">
        <v>1136</v>
      </c>
      <c r="N312" s="28" t="s">
        <v>1136</v>
      </c>
      <c r="O312" s="28" t="s">
        <v>1136</v>
      </c>
      <c r="P312" s="28" t="s">
        <v>1136</v>
      </c>
      <c r="Q312" s="28" t="s">
        <v>1136</v>
      </c>
      <c r="R312" s="28" t="s">
        <v>1136</v>
      </c>
      <c r="S312" s="28" t="s">
        <v>1136</v>
      </c>
      <c r="T312" s="28" t="s">
        <v>1136</v>
      </c>
      <c r="U312" s="783" t="s">
        <v>1340</v>
      </c>
      <c r="V312" s="784" t="s">
        <v>308</v>
      </c>
      <c r="W312" s="956" t="s">
        <v>301</v>
      </c>
      <c r="X312" s="957" t="s">
        <v>301</v>
      </c>
      <c r="Y312" s="975"/>
      <c r="Z312" s="1093" t="s">
        <v>303</v>
      </c>
      <c r="AA312" s="869" t="s">
        <v>304</v>
      </c>
      <c r="AB312" s="1127" t="s">
        <v>321</v>
      </c>
      <c r="AC312" s="798" t="s">
        <v>1200</v>
      </c>
      <c r="AD312" s="871" t="s">
        <v>332</v>
      </c>
      <c r="AE312" s="872" t="s">
        <v>1039</v>
      </c>
      <c r="AF312" s="873">
        <v>12000</v>
      </c>
      <c r="AG312" s="959">
        <f t="shared" si="21"/>
        <v>12960</v>
      </c>
      <c r="AH312" s="824"/>
      <c r="AI312" s="875">
        <f t="shared" si="20"/>
        <v>0</v>
      </c>
    </row>
    <row r="313" spans="1:35" s="6" customFormat="1" ht="23.1" customHeight="1" x14ac:dyDescent="0.15">
      <c r="A313" s="28" t="s">
        <v>1136</v>
      </c>
      <c r="B313" s="28" t="s">
        <v>1136</v>
      </c>
      <c r="C313" s="28" t="s">
        <v>1136</v>
      </c>
      <c r="D313" s="28" t="s">
        <v>1136</v>
      </c>
      <c r="E313" s="28" t="s">
        <v>1136</v>
      </c>
      <c r="F313" s="28" t="s">
        <v>1136</v>
      </c>
      <c r="G313" s="28" t="s">
        <v>1136</v>
      </c>
      <c r="H313" s="28" t="s">
        <v>1136</v>
      </c>
      <c r="I313" s="28" t="s">
        <v>1136</v>
      </c>
      <c r="J313" s="28" t="s">
        <v>1136</v>
      </c>
      <c r="K313" s="28" t="s">
        <v>1136</v>
      </c>
      <c r="L313" s="28" t="s">
        <v>1136</v>
      </c>
      <c r="M313" s="28" t="s">
        <v>1136</v>
      </c>
      <c r="N313" s="28" t="s">
        <v>1136</v>
      </c>
      <c r="O313" s="28" t="s">
        <v>1136</v>
      </c>
      <c r="P313" s="28" t="s">
        <v>1136</v>
      </c>
      <c r="Q313" s="28" t="s">
        <v>1136</v>
      </c>
      <c r="R313" s="28" t="s">
        <v>1136</v>
      </c>
      <c r="S313" s="28" t="s">
        <v>1136</v>
      </c>
      <c r="T313" s="28" t="s">
        <v>1136</v>
      </c>
      <c r="U313" s="783" t="s">
        <v>1340</v>
      </c>
      <c r="V313" s="784" t="s">
        <v>308</v>
      </c>
      <c r="W313" s="956" t="s">
        <v>301</v>
      </c>
      <c r="X313" s="957" t="s">
        <v>301</v>
      </c>
      <c r="Y313" s="975"/>
      <c r="Z313" s="1093" t="s">
        <v>303</v>
      </c>
      <c r="AA313" s="869" t="s">
        <v>304</v>
      </c>
      <c r="AB313" s="1127" t="s">
        <v>321</v>
      </c>
      <c r="AC313" s="798" t="s">
        <v>1200</v>
      </c>
      <c r="AD313" s="871" t="s">
        <v>333</v>
      </c>
      <c r="AE313" s="872" t="s">
        <v>1039</v>
      </c>
      <c r="AF313" s="873">
        <v>12000</v>
      </c>
      <c r="AG313" s="959">
        <f t="shared" si="21"/>
        <v>12960</v>
      </c>
      <c r="AH313" s="824"/>
      <c r="AI313" s="875">
        <f t="shared" si="20"/>
        <v>0</v>
      </c>
    </row>
    <row r="314" spans="1:35" s="6" customFormat="1" ht="23.1" customHeight="1" x14ac:dyDescent="0.15">
      <c r="A314" s="28" t="s">
        <v>1136</v>
      </c>
      <c r="B314" s="28" t="s">
        <v>1136</v>
      </c>
      <c r="C314" s="28" t="s">
        <v>1136</v>
      </c>
      <c r="D314" s="28" t="s">
        <v>1136</v>
      </c>
      <c r="E314" s="28" t="s">
        <v>1136</v>
      </c>
      <c r="F314" s="28" t="s">
        <v>1136</v>
      </c>
      <c r="G314" s="28" t="s">
        <v>1136</v>
      </c>
      <c r="H314" s="28" t="s">
        <v>1136</v>
      </c>
      <c r="I314" s="28" t="s">
        <v>1136</v>
      </c>
      <c r="J314" s="28" t="s">
        <v>1136</v>
      </c>
      <c r="K314" s="28" t="s">
        <v>1136</v>
      </c>
      <c r="L314" s="28" t="s">
        <v>1136</v>
      </c>
      <c r="M314" s="28" t="s">
        <v>1136</v>
      </c>
      <c r="N314" s="28" t="s">
        <v>1136</v>
      </c>
      <c r="O314" s="28" t="s">
        <v>1136</v>
      </c>
      <c r="P314" s="28" t="s">
        <v>1136</v>
      </c>
      <c r="Q314" s="28" t="s">
        <v>1136</v>
      </c>
      <c r="R314" s="28" t="s">
        <v>1136</v>
      </c>
      <c r="S314" s="28" t="s">
        <v>1136</v>
      </c>
      <c r="T314" s="28" t="s">
        <v>1136</v>
      </c>
      <c r="U314" s="783" t="s">
        <v>1340</v>
      </c>
      <c r="V314" s="784" t="s">
        <v>308</v>
      </c>
      <c r="W314" s="956" t="s">
        <v>301</v>
      </c>
      <c r="X314" s="957" t="s">
        <v>301</v>
      </c>
      <c r="Y314" s="975"/>
      <c r="Z314" s="1093" t="s">
        <v>303</v>
      </c>
      <c r="AA314" s="869" t="s">
        <v>304</v>
      </c>
      <c r="AB314" s="1127" t="s">
        <v>321</v>
      </c>
      <c r="AC314" s="798" t="s">
        <v>1200</v>
      </c>
      <c r="AD314" s="871" t="s">
        <v>334</v>
      </c>
      <c r="AE314" s="872" t="s">
        <v>1039</v>
      </c>
      <c r="AF314" s="873">
        <v>12000</v>
      </c>
      <c r="AG314" s="959">
        <f t="shared" si="21"/>
        <v>12960</v>
      </c>
      <c r="AH314" s="824"/>
      <c r="AI314" s="875">
        <f t="shared" si="20"/>
        <v>0</v>
      </c>
    </row>
    <row r="315" spans="1:35" s="6" customFormat="1" ht="23.1" customHeight="1" x14ac:dyDescent="0.15">
      <c r="A315" s="28" t="s">
        <v>1136</v>
      </c>
      <c r="B315" s="28" t="s">
        <v>1136</v>
      </c>
      <c r="C315" s="28" t="s">
        <v>1136</v>
      </c>
      <c r="D315" s="28" t="s">
        <v>1136</v>
      </c>
      <c r="E315" s="28" t="s">
        <v>1136</v>
      </c>
      <c r="F315" s="28" t="s">
        <v>1136</v>
      </c>
      <c r="G315" s="28" t="s">
        <v>1136</v>
      </c>
      <c r="H315" s="28" t="s">
        <v>1136</v>
      </c>
      <c r="I315" s="28" t="s">
        <v>1136</v>
      </c>
      <c r="J315" s="28" t="s">
        <v>1136</v>
      </c>
      <c r="K315" s="28" t="s">
        <v>1136</v>
      </c>
      <c r="L315" s="28" t="s">
        <v>1136</v>
      </c>
      <c r="M315" s="28" t="s">
        <v>1136</v>
      </c>
      <c r="N315" s="28" t="s">
        <v>1136</v>
      </c>
      <c r="O315" s="28" t="s">
        <v>1136</v>
      </c>
      <c r="P315" s="28" t="s">
        <v>1136</v>
      </c>
      <c r="Q315" s="28" t="s">
        <v>1136</v>
      </c>
      <c r="R315" s="28" t="s">
        <v>1136</v>
      </c>
      <c r="S315" s="28" t="s">
        <v>1136</v>
      </c>
      <c r="T315" s="28" t="s">
        <v>1136</v>
      </c>
      <c r="U315" s="783" t="s">
        <v>1340</v>
      </c>
      <c r="V315" s="784" t="s">
        <v>308</v>
      </c>
      <c r="W315" s="956" t="s">
        <v>301</v>
      </c>
      <c r="X315" s="957" t="s">
        <v>301</v>
      </c>
      <c r="Y315" s="975"/>
      <c r="Z315" s="1093" t="s">
        <v>303</v>
      </c>
      <c r="AA315" s="869" t="s">
        <v>304</v>
      </c>
      <c r="AB315" s="1127" t="s">
        <v>321</v>
      </c>
      <c r="AC315" s="798" t="s">
        <v>1200</v>
      </c>
      <c r="AD315" s="871" t="s">
        <v>335</v>
      </c>
      <c r="AE315" s="872" t="s">
        <v>1039</v>
      </c>
      <c r="AF315" s="873">
        <v>12000</v>
      </c>
      <c r="AG315" s="959">
        <f t="shared" si="21"/>
        <v>12960</v>
      </c>
      <c r="AH315" s="824"/>
      <c r="AI315" s="875">
        <f t="shared" si="20"/>
        <v>0</v>
      </c>
    </row>
    <row r="316" spans="1:35" s="6" customFormat="1" ht="23.1" customHeight="1" x14ac:dyDescent="0.15">
      <c r="A316" s="28" t="s">
        <v>1136</v>
      </c>
      <c r="B316" s="28" t="s">
        <v>1136</v>
      </c>
      <c r="C316" s="28" t="s">
        <v>1136</v>
      </c>
      <c r="D316" s="28" t="s">
        <v>1136</v>
      </c>
      <c r="E316" s="28" t="s">
        <v>1136</v>
      </c>
      <c r="F316" s="28" t="s">
        <v>1136</v>
      </c>
      <c r="G316" s="28" t="s">
        <v>1136</v>
      </c>
      <c r="H316" s="28" t="s">
        <v>1136</v>
      </c>
      <c r="I316" s="28" t="s">
        <v>1136</v>
      </c>
      <c r="J316" s="28" t="s">
        <v>1136</v>
      </c>
      <c r="K316" s="28" t="s">
        <v>1136</v>
      </c>
      <c r="L316" s="28" t="s">
        <v>1136</v>
      </c>
      <c r="M316" s="28" t="s">
        <v>1136</v>
      </c>
      <c r="N316" s="28" t="s">
        <v>1136</v>
      </c>
      <c r="O316" s="28" t="s">
        <v>1136</v>
      </c>
      <c r="P316" s="28" t="s">
        <v>1136</v>
      </c>
      <c r="Q316" s="28" t="s">
        <v>1136</v>
      </c>
      <c r="R316" s="28" t="s">
        <v>1136</v>
      </c>
      <c r="S316" s="28" t="s">
        <v>1136</v>
      </c>
      <c r="T316" s="28" t="s">
        <v>1136</v>
      </c>
      <c r="U316" s="783" t="s">
        <v>1340</v>
      </c>
      <c r="V316" s="784" t="s">
        <v>308</v>
      </c>
      <c r="W316" s="956" t="s">
        <v>301</v>
      </c>
      <c r="X316" s="957" t="s">
        <v>301</v>
      </c>
      <c r="Y316" s="975"/>
      <c r="Z316" s="1093" t="s">
        <v>303</v>
      </c>
      <c r="AA316" s="869" t="s">
        <v>304</v>
      </c>
      <c r="AB316" s="1127" t="s">
        <v>321</v>
      </c>
      <c r="AC316" s="798" t="s">
        <v>1200</v>
      </c>
      <c r="AD316" s="871" t="s">
        <v>336</v>
      </c>
      <c r="AE316" s="872" t="s">
        <v>1039</v>
      </c>
      <c r="AF316" s="873">
        <v>12000</v>
      </c>
      <c r="AG316" s="959">
        <f t="shared" si="21"/>
        <v>12960</v>
      </c>
      <c r="AH316" s="824"/>
      <c r="AI316" s="875">
        <f t="shared" si="20"/>
        <v>0</v>
      </c>
    </row>
    <row r="317" spans="1:35" s="6" customFormat="1" ht="23.1" customHeight="1" x14ac:dyDescent="0.15">
      <c r="A317" s="28" t="s">
        <v>1136</v>
      </c>
      <c r="B317" s="28" t="s">
        <v>1136</v>
      </c>
      <c r="C317" s="28" t="s">
        <v>1136</v>
      </c>
      <c r="D317" s="28" t="s">
        <v>1136</v>
      </c>
      <c r="E317" s="28" t="s">
        <v>1136</v>
      </c>
      <c r="F317" s="28" t="s">
        <v>1136</v>
      </c>
      <c r="G317" s="28" t="s">
        <v>1136</v>
      </c>
      <c r="H317" s="28" t="s">
        <v>1136</v>
      </c>
      <c r="I317" s="28" t="s">
        <v>1136</v>
      </c>
      <c r="J317" s="28" t="s">
        <v>1136</v>
      </c>
      <c r="K317" s="28" t="s">
        <v>1136</v>
      </c>
      <c r="L317" s="28" t="s">
        <v>1136</v>
      </c>
      <c r="M317" s="28" t="s">
        <v>1136</v>
      </c>
      <c r="N317" s="28" t="s">
        <v>1136</v>
      </c>
      <c r="O317" s="28" t="s">
        <v>1136</v>
      </c>
      <c r="P317" s="28" t="s">
        <v>1136</v>
      </c>
      <c r="Q317" s="28" t="s">
        <v>1136</v>
      </c>
      <c r="R317" s="28" t="s">
        <v>1136</v>
      </c>
      <c r="S317" s="28" t="s">
        <v>1136</v>
      </c>
      <c r="T317" s="28" t="s">
        <v>1136</v>
      </c>
      <c r="U317" s="960" t="s">
        <v>1340</v>
      </c>
      <c r="V317" s="832" t="s">
        <v>308</v>
      </c>
      <c r="W317" s="961" t="s">
        <v>301</v>
      </c>
      <c r="X317" s="962" t="s">
        <v>301</v>
      </c>
      <c r="Y317" s="986"/>
      <c r="Z317" s="1118" t="s">
        <v>303</v>
      </c>
      <c r="AA317" s="890" t="s">
        <v>304</v>
      </c>
      <c r="AB317" s="1119" t="s">
        <v>321</v>
      </c>
      <c r="AC317" s="837" t="s">
        <v>1200</v>
      </c>
      <c r="AD317" s="964" t="s">
        <v>337</v>
      </c>
      <c r="AE317" s="893" t="s">
        <v>1039</v>
      </c>
      <c r="AF317" s="894">
        <v>12000</v>
      </c>
      <c r="AG317" s="965">
        <f t="shared" si="21"/>
        <v>12960</v>
      </c>
      <c r="AH317" s="949"/>
      <c r="AI317" s="896">
        <f t="shared" si="20"/>
        <v>0</v>
      </c>
    </row>
    <row r="318" spans="1:35" s="6" customFormat="1" ht="23.1" customHeight="1" x14ac:dyDescent="0.15">
      <c r="A318" s="28" t="s">
        <v>1136</v>
      </c>
      <c r="B318" s="28" t="s">
        <v>1136</v>
      </c>
      <c r="C318" s="28" t="s">
        <v>1136</v>
      </c>
      <c r="D318" s="28" t="s">
        <v>1136</v>
      </c>
      <c r="E318" s="28" t="s">
        <v>1136</v>
      </c>
      <c r="F318" s="28" t="s">
        <v>1136</v>
      </c>
      <c r="G318" s="28" t="s">
        <v>1136</v>
      </c>
      <c r="H318" s="28" t="s">
        <v>1136</v>
      </c>
      <c r="I318" s="28" t="s">
        <v>1136</v>
      </c>
      <c r="J318" s="28" t="s">
        <v>1136</v>
      </c>
      <c r="K318" s="28" t="s">
        <v>1136</v>
      </c>
      <c r="L318" s="28" t="s">
        <v>1136</v>
      </c>
      <c r="M318" s="28" t="s">
        <v>1136</v>
      </c>
      <c r="N318" s="28" t="s">
        <v>1136</v>
      </c>
      <c r="O318" s="28" t="s">
        <v>1136</v>
      </c>
      <c r="P318" s="28" t="s">
        <v>1136</v>
      </c>
      <c r="Q318" s="28" t="s">
        <v>1136</v>
      </c>
      <c r="R318" s="28" t="s">
        <v>1136</v>
      </c>
      <c r="S318" s="28" t="s">
        <v>1136</v>
      </c>
      <c r="T318" s="28" t="s">
        <v>1136</v>
      </c>
      <c r="U318" s="781" t="s">
        <v>1340</v>
      </c>
      <c r="V318" s="782" t="s">
        <v>308</v>
      </c>
      <c r="W318" s="966" t="s">
        <v>301</v>
      </c>
      <c r="X318" s="967" t="s">
        <v>301</v>
      </c>
      <c r="Y318" s="1008"/>
      <c r="Z318" s="1092" t="s">
        <v>303</v>
      </c>
      <c r="AA318" s="862" t="s">
        <v>304</v>
      </c>
      <c r="AB318" s="1125" t="s">
        <v>321</v>
      </c>
      <c r="AC318" s="790" t="s">
        <v>1122</v>
      </c>
      <c r="AD318" s="864" t="s">
        <v>1118</v>
      </c>
      <c r="AE318" s="865" t="s">
        <v>1039</v>
      </c>
      <c r="AF318" s="866">
        <v>84000</v>
      </c>
      <c r="AG318" s="969">
        <f t="shared" si="21"/>
        <v>90720</v>
      </c>
      <c r="AH318" s="950"/>
      <c r="AI318" s="868">
        <f t="shared" si="20"/>
        <v>0</v>
      </c>
    </row>
    <row r="319" spans="1:35" s="6" customFormat="1" ht="23.1" customHeight="1" x14ac:dyDescent="0.15">
      <c r="A319" s="28" t="s">
        <v>1136</v>
      </c>
      <c r="B319" s="28" t="s">
        <v>1136</v>
      </c>
      <c r="C319" s="28" t="s">
        <v>1136</v>
      </c>
      <c r="D319" s="28" t="s">
        <v>1136</v>
      </c>
      <c r="E319" s="28" t="s">
        <v>1136</v>
      </c>
      <c r="F319" s="28" t="s">
        <v>1136</v>
      </c>
      <c r="G319" s="28" t="s">
        <v>1136</v>
      </c>
      <c r="H319" s="28" t="s">
        <v>1136</v>
      </c>
      <c r="I319" s="28" t="s">
        <v>1136</v>
      </c>
      <c r="J319" s="28" t="s">
        <v>1136</v>
      </c>
      <c r="K319" s="28" t="s">
        <v>1136</v>
      </c>
      <c r="L319" s="28" t="s">
        <v>1136</v>
      </c>
      <c r="M319" s="28" t="s">
        <v>1136</v>
      </c>
      <c r="N319" s="28" t="s">
        <v>1136</v>
      </c>
      <c r="O319" s="28" t="s">
        <v>1136</v>
      </c>
      <c r="P319" s="28" t="s">
        <v>1136</v>
      </c>
      <c r="Q319" s="28" t="s">
        <v>1136</v>
      </c>
      <c r="R319" s="28" t="s">
        <v>1136</v>
      </c>
      <c r="S319" s="28" t="s">
        <v>1136</v>
      </c>
      <c r="T319" s="28" t="s">
        <v>1136</v>
      </c>
      <c r="U319" s="783" t="s">
        <v>1340</v>
      </c>
      <c r="V319" s="784" t="s">
        <v>308</v>
      </c>
      <c r="W319" s="956" t="s">
        <v>301</v>
      </c>
      <c r="X319" s="957" t="s">
        <v>301</v>
      </c>
      <c r="Y319" s="975"/>
      <c r="Z319" s="1093" t="s">
        <v>303</v>
      </c>
      <c r="AA319" s="869" t="s">
        <v>304</v>
      </c>
      <c r="AB319" s="1127" t="s">
        <v>321</v>
      </c>
      <c r="AC319" s="798" t="s">
        <v>1200</v>
      </c>
      <c r="AD319" s="871" t="s">
        <v>338</v>
      </c>
      <c r="AE319" s="872" t="s">
        <v>1039</v>
      </c>
      <c r="AF319" s="873">
        <v>12000</v>
      </c>
      <c r="AG319" s="959">
        <f t="shared" si="21"/>
        <v>12960</v>
      </c>
      <c r="AH319" s="824"/>
      <c r="AI319" s="875">
        <f t="shared" si="20"/>
        <v>0</v>
      </c>
    </row>
    <row r="320" spans="1:35" s="6" customFormat="1" ht="23.1" customHeight="1" x14ac:dyDescent="0.15">
      <c r="A320" s="28" t="s">
        <v>1136</v>
      </c>
      <c r="B320" s="28" t="s">
        <v>1136</v>
      </c>
      <c r="C320" s="28" t="s">
        <v>1136</v>
      </c>
      <c r="D320" s="28" t="s">
        <v>1136</v>
      </c>
      <c r="E320" s="28" t="s">
        <v>1136</v>
      </c>
      <c r="F320" s="28" t="s">
        <v>1136</v>
      </c>
      <c r="G320" s="28" t="s">
        <v>1136</v>
      </c>
      <c r="H320" s="28" t="s">
        <v>1136</v>
      </c>
      <c r="I320" s="28" t="s">
        <v>1136</v>
      </c>
      <c r="J320" s="28" t="s">
        <v>1136</v>
      </c>
      <c r="K320" s="28" t="s">
        <v>1136</v>
      </c>
      <c r="L320" s="28" t="s">
        <v>1136</v>
      </c>
      <c r="M320" s="28" t="s">
        <v>1136</v>
      </c>
      <c r="N320" s="28" t="s">
        <v>1136</v>
      </c>
      <c r="O320" s="28" t="s">
        <v>1136</v>
      </c>
      <c r="P320" s="28" t="s">
        <v>1136</v>
      </c>
      <c r="Q320" s="28" t="s">
        <v>1136</v>
      </c>
      <c r="R320" s="28" t="s">
        <v>1136</v>
      </c>
      <c r="S320" s="28" t="s">
        <v>1136</v>
      </c>
      <c r="T320" s="28" t="s">
        <v>1136</v>
      </c>
      <c r="U320" s="783" t="s">
        <v>1340</v>
      </c>
      <c r="V320" s="784" t="s">
        <v>308</v>
      </c>
      <c r="W320" s="956" t="s">
        <v>301</v>
      </c>
      <c r="X320" s="957" t="s">
        <v>301</v>
      </c>
      <c r="Y320" s="975"/>
      <c r="Z320" s="1093" t="s">
        <v>303</v>
      </c>
      <c r="AA320" s="869" t="s">
        <v>304</v>
      </c>
      <c r="AB320" s="1127" t="s">
        <v>321</v>
      </c>
      <c r="AC320" s="798" t="s">
        <v>1200</v>
      </c>
      <c r="AD320" s="871" t="s">
        <v>339</v>
      </c>
      <c r="AE320" s="872" t="s">
        <v>1039</v>
      </c>
      <c r="AF320" s="873">
        <v>12000</v>
      </c>
      <c r="AG320" s="959">
        <f t="shared" si="21"/>
        <v>12960</v>
      </c>
      <c r="AH320" s="824"/>
      <c r="AI320" s="875">
        <f t="shared" si="20"/>
        <v>0</v>
      </c>
    </row>
    <row r="321" spans="1:35" s="6" customFormat="1" ht="23.1" customHeight="1" x14ac:dyDescent="0.15">
      <c r="A321" s="28" t="s">
        <v>1136</v>
      </c>
      <c r="B321" s="28" t="s">
        <v>1136</v>
      </c>
      <c r="C321" s="28" t="s">
        <v>1136</v>
      </c>
      <c r="D321" s="28" t="s">
        <v>1136</v>
      </c>
      <c r="E321" s="28" t="s">
        <v>1136</v>
      </c>
      <c r="F321" s="28" t="s">
        <v>1136</v>
      </c>
      <c r="G321" s="28" t="s">
        <v>1136</v>
      </c>
      <c r="H321" s="28" t="s">
        <v>1136</v>
      </c>
      <c r="I321" s="28" t="s">
        <v>1136</v>
      </c>
      <c r="J321" s="28" t="s">
        <v>1136</v>
      </c>
      <c r="K321" s="28" t="s">
        <v>1136</v>
      </c>
      <c r="L321" s="28" t="s">
        <v>1136</v>
      </c>
      <c r="M321" s="28" t="s">
        <v>1136</v>
      </c>
      <c r="N321" s="28" t="s">
        <v>1136</v>
      </c>
      <c r="O321" s="28" t="s">
        <v>1136</v>
      </c>
      <c r="P321" s="28" t="s">
        <v>1136</v>
      </c>
      <c r="Q321" s="28" t="s">
        <v>1136</v>
      </c>
      <c r="R321" s="28" t="s">
        <v>1136</v>
      </c>
      <c r="S321" s="28" t="s">
        <v>1136</v>
      </c>
      <c r="T321" s="28" t="s">
        <v>1136</v>
      </c>
      <c r="U321" s="783" t="s">
        <v>1340</v>
      </c>
      <c r="V321" s="784" t="s">
        <v>308</v>
      </c>
      <c r="W321" s="956" t="s">
        <v>301</v>
      </c>
      <c r="X321" s="957" t="s">
        <v>301</v>
      </c>
      <c r="Y321" s="975"/>
      <c r="Z321" s="1093" t="s">
        <v>303</v>
      </c>
      <c r="AA321" s="869" t="s">
        <v>304</v>
      </c>
      <c r="AB321" s="1127" t="s">
        <v>321</v>
      </c>
      <c r="AC321" s="798" t="s">
        <v>1200</v>
      </c>
      <c r="AD321" s="871" t="s">
        <v>340</v>
      </c>
      <c r="AE321" s="872" t="s">
        <v>1039</v>
      </c>
      <c r="AF321" s="873">
        <v>12000</v>
      </c>
      <c r="AG321" s="959">
        <f t="shared" si="21"/>
        <v>12960</v>
      </c>
      <c r="AH321" s="824"/>
      <c r="AI321" s="875">
        <f t="shared" si="20"/>
        <v>0</v>
      </c>
    </row>
    <row r="322" spans="1:35" s="6" customFormat="1" ht="23.1" customHeight="1" x14ac:dyDescent="0.15">
      <c r="A322" s="28" t="s">
        <v>1136</v>
      </c>
      <c r="B322" s="28" t="s">
        <v>1136</v>
      </c>
      <c r="C322" s="28" t="s">
        <v>1136</v>
      </c>
      <c r="D322" s="28" t="s">
        <v>1136</v>
      </c>
      <c r="E322" s="28" t="s">
        <v>1136</v>
      </c>
      <c r="F322" s="28" t="s">
        <v>1136</v>
      </c>
      <c r="G322" s="28" t="s">
        <v>1136</v>
      </c>
      <c r="H322" s="28" t="s">
        <v>1136</v>
      </c>
      <c r="I322" s="28" t="s">
        <v>1136</v>
      </c>
      <c r="J322" s="28" t="s">
        <v>1136</v>
      </c>
      <c r="K322" s="28" t="s">
        <v>1136</v>
      </c>
      <c r="L322" s="28" t="s">
        <v>1136</v>
      </c>
      <c r="M322" s="28" t="s">
        <v>1136</v>
      </c>
      <c r="N322" s="28" t="s">
        <v>1136</v>
      </c>
      <c r="O322" s="28" t="s">
        <v>1136</v>
      </c>
      <c r="P322" s="28" t="s">
        <v>1136</v>
      </c>
      <c r="Q322" s="28" t="s">
        <v>1136</v>
      </c>
      <c r="R322" s="28" t="s">
        <v>1136</v>
      </c>
      <c r="S322" s="28" t="s">
        <v>1136</v>
      </c>
      <c r="T322" s="28" t="s">
        <v>1136</v>
      </c>
      <c r="U322" s="783" t="s">
        <v>1340</v>
      </c>
      <c r="V322" s="784" t="s">
        <v>308</v>
      </c>
      <c r="W322" s="956" t="s">
        <v>301</v>
      </c>
      <c r="X322" s="957" t="s">
        <v>301</v>
      </c>
      <c r="Y322" s="975"/>
      <c r="Z322" s="1093" t="s">
        <v>303</v>
      </c>
      <c r="AA322" s="869" t="s">
        <v>304</v>
      </c>
      <c r="AB322" s="1127" t="s">
        <v>321</v>
      </c>
      <c r="AC322" s="798" t="s">
        <v>1200</v>
      </c>
      <c r="AD322" s="871" t="s">
        <v>341</v>
      </c>
      <c r="AE322" s="872" t="s">
        <v>1039</v>
      </c>
      <c r="AF322" s="873">
        <v>12000</v>
      </c>
      <c r="AG322" s="959">
        <f t="shared" si="21"/>
        <v>12960</v>
      </c>
      <c r="AH322" s="824"/>
      <c r="AI322" s="875">
        <f t="shared" si="20"/>
        <v>0</v>
      </c>
    </row>
    <row r="323" spans="1:35" s="6" customFormat="1" ht="23.1" customHeight="1" x14ac:dyDescent="0.15">
      <c r="A323" s="28" t="s">
        <v>1136</v>
      </c>
      <c r="B323" s="28" t="s">
        <v>1136</v>
      </c>
      <c r="C323" s="28" t="s">
        <v>1136</v>
      </c>
      <c r="D323" s="28" t="s">
        <v>1136</v>
      </c>
      <c r="E323" s="28" t="s">
        <v>1136</v>
      </c>
      <c r="F323" s="28" t="s">
        <v>1136</v>
      </c>
      <c r="G323" s="28" t="s">
        <v>1136</v>
      </c>
      <c r="H323" s="28" t="s">
        <v>1136</v>
      </c>
      <c r="I323" s="28" t="s">
        <v>1136</v>
      </c>
      <c r="J323" s="28" t="s">
        <v>1136</v>
      </c>
      <c r="K323" s="28" t="s">
        <v>1136</v>
      </c>
      <c r="L323" s="28" t="s">
        <v>1136</v>
      </c>
      <c r="M323" s="28" t="s">
        <v>1136</v>
      </c>
      <c r="N323" s="28" t="s">
        <v>1136</v>
      </c>
      <c r="O323" s="28" t="s">
        <v>1136</v>
      </c>
      <c r="P323" s="28" t="s">
        <v>1136</v>
      </c>
      <c r="Q323" s="28" t="s">
        <v>1136</v>
      </c>
      <c r="R323" s="28" t="s">
        <v>1136</v>
      </c>
      <c r="S323" s="28" t="s">
        <v>1136</v>
      </c>
      <c r="T323" s="28" t="s">
        <v>1136</v>
      </c>
      <c r="U323" s="783" t="s">
        <v>1340</v>
      </c>
      <c r="V323" s="784" t="s">
        <v>308</v>
      </c>
      <c r="W323" s="956" t="s">
        <v>301</v>
      </c>
      <c r="X323" s="957" t="s">
        <v>301</v>
      </c>
      <c r="Y323" s="975"/>
      <c r="Z323" s="1093" t="s">
        <v>303</v>
      </c>
      <c r="AA323" s="869" t="s">
        <v>304</v>
      </c>
      <c r="AB323" s="1127" t="s">
        <v>321</v>
      </c>
      <c r="AC323" s="798" t="s">
        <v>1200</v>
      </c>
      <c r="AD323" s="871" t="s">
        <v>342</v>
      </c>
      <c r="AE323" s="872" t="s">
        <v>1039</v>
      </c>
      <c r="AF323" s="873">
        <v>12000</v>
      </c>
      <c r="AG323" s="959">
        <f t="shared" si="21"/>
        <v>12960</v>
      </c>
      <c r="AH323" s="824"/>
      <c r="AI323" s="875">
        <f t="shared" si="20"/>
        <v>0</v>
      </c>
    </row>
    <row r="324" spans="1:35" s="6" customFormat="1" ht="23.1" customHeight="1" x14ac:dyDescent="0.15">
      <c r="A324" s="28" t="s">
        <v>1136</v>
      </c>
      <c r="B324" s="28" t="s">
        <v>1136</v>
      </c>
      <c r="C324" s="28" t="s">
        <v>1136</v>
      </c>
      <c r="D324" s="28" t="s">
        <v>1136</v>
      </c>
      <c r="E324" s="28" t="s">
        <v>1136</v>
      </c>
      <c r="F324" s="28" t="s">
        <v>1136</v>
      </c>
      <c r="G324" s="28" t="s">
        <v>1136</v>
      </c>
      <c r="H324" s="28" t="s">
        <v>1136</v>
      </c>
      <c r="I324" s="28" t="s">
        <v>1136</v>
      </c>
      <c r="J324" s="28" t="s">
        <v>1136</v>
      </c>
      <c r="K324" s="28" t="s">
        <v>1136</v>
      </c>
      <c r="L324" s="28" t="s">
        <v>1136</v>
      </c>
      <c r="M324" s="28" t="s">
        <v>1136</v>
      </c>
      <c r="N324" s="28" t="s">
        <v>1136</v>
      </c>
      <c r="O324" s="28" t="s">
        <v>1136</v>
      </c>
      <c r="P324" s="28" t="s">
        <v>1136</v>
      </c>
      <c r="Q324" s="28" t="s">
        <v>1136</v>
      </c>
      <c r="R324" s="28" t="s">
        <v>1136</v>
      </c>
      <c r="S324" s="28" t="s">
        <v>1136</v>
      </c>
      <c r="T324" s="28" t="s">
        <v>1136</v>
      </c>
      <c r="U324" s="783" t="s">
        <v>1340</v>
      </c>
      <c r="V324" s="784" t="s">
        <v>308</v>
      </c>
      <c r="W324" s="956" t="s">
        <v>301</v>
      </c>
      <c r="X324" s="957" t="s">
        <v>301</v>
      </c>
      <c r="Y324" s="975"/>
      <c r="Z324" s="1093" t="s">
        <v>303</v>
      </c>
      <c r="AA324" s="869" t="s">
        <v>304</v>
      </c>
      <c r="AB324" s="1127" t="s">
        <v>321</v>
      </c>
      <c r="AC324" s="798" t="s">
        <v>1200</v>
      </c>
      <c r="AD324" s="871" t="s">
        <v>343</v>
      </c>
      <c r="AE324" s="872" t="s">
        <v>1039</v>
      </c>
      <c r="AF324" s="873">
        <v>12000</v>
      </c>
      <c r="AG324" s="959">
        <f t="shared" si="21"/>
        <v>12960</v>
      </c>
      <c r="AH324" s="824"/>
      <c r="AI324" s="875">
        <f t="shared" si="20"/>
        <v>0</v>
      </c>
    </row>
    <row r="325" spans="1:35" s="6" customFormat="1" ht="23.1" customHeight="1" x14ac:dyDescent="0.15">
      <c r="A325" s="28" t="s">
        <v>1136</v>
      </c>
      <c r="B325" s="28" t="s">
        <v>1136</v>
      </c>
      <c r="C325" s="28" t="s">
        <v>1136</v>
      </c>
      <c r="D325" s="28" t="s">
        <v>1136</v>
      </c>
      <c r="E325" s="28" t="s">
        <v>1136</v>
      </c>
      <c r="F325" s="28" t="s">
        <v>1136</v>
      </c>
      <c r="G325" s="28" t="s">
        <v>1136</v>
      </c>
      <c r="H325" s="28" t="s">
        <v>1136</v>
      </c>
      <c r="I325" s="28" t="s">
        <v>1136</v>
      </c>
      <c r="J325" s="28" t="s">
        <v>1136</v>
      </c>
      <c r="K325" s="28" t="s">
        <v>1136</v>
      </c>
      <c r="L325" s="28" t="s">
        <v>1136</v>
      </c>
      <c r="M325" s="28" t="s">
        <v>1136</v>
      </c>
      <c r="N325" s="28" t="s">
        <v>1136</v>
      </c>
      <c r="O325" s="28" t="s">
        <v>1136</v>
      </c>
      <c r="P325" s="28" t="s">
        <v>1136</v>
      </c>
      <c r="Q325" s="28" t="s">
        <v>1136</v>
      </c>
      <c r="R325" s="28" t="s">
        <v>1136</v>
      </c>
      <c r="S325" s="28" t="s">
        <v>1136</v>
      </c>
      <c r="T325" s="28" t="s">
        <v>1136</v>
      </c>
      <c r="U325" s="785" t="s">
        <v>1340</v>
      </c>
      <c r="V325" s="786" t="s">
        <v>308</v>
      </c>
      <c r="W325" s="970" t="s">
        <v>301</v>
      </c>
      <c r="X325" s="971" t="s">
        <v>301</v>
      </c>
      <c r="Y325" s="1011"/>
      <c r="Z325" s="1114" t="s">
        <v>303</v>
      </c>
      <c r="AA325" s="876" t="s">
        <v>304</v>
      </c>
      <c r="AB325" s="1126" t="s">
        <v>321</v>
      </c>
      <c r="AC325" s="806" t="s">
        <v>1200</v>
      </c>
      <c r="AD325" s="878" t="s">
        <v>344</v>
      </c>
      <c r="AE325" s="879" t="s">
        <v>1039</v>
      </c>
      <c r="AF325" s="880">
        <v>12000</v>
      </c>
      <c r="AG325" s="973">
        <f t="shared" si="21"/>
        <v>12960</v>
      </c>
      <c r="AH325" s="951"/>
      <c r="AI325" s="882">
        <f t="shared" si="20"/>
        <v>0</v>
      </c>
    </row>
    <row r="326" spans="1:35" s="6" customFormat="1" ht="23.1" customHeight="1" x14ac:dyDescent="0.15">
      <c r="A326" s="28" t="s">
        <v>1136</v>
      </c>
      <c r="B326" s="28" t="s">
        <v>1136</v>
      </c>
      <c r="C326" s="28" t="s">
        <v>1136</v>
      </c>
      <c r="D326" s="28" t="s">
        <v>1136</v>
      </c>
      <c r="E326" s="28" t="s">
        <v>1136</v>
      </c>
      <c r="F326" s="28" t="s">
        <v>1136</v>
      </c>
      <c r="G326" s="28" t="s">
        <v>1136</v>
      </c>
      <c r="H326" s="28" t="s">
        <v>1136</v>
      </c>
      <c r="I326" s="28" t="s">
        <v>1136</v>
      </c>
      <c r="J326" s="28" t="s">
        <v>1136</v>
      </c>
      <c r="K326" s="28" t="s">
        <v>1136</v>
      </c>
      <c r="L326" s="28" t="s">
        <v>1136</v>
      </c>
      <c r="M326" s="28" t="s">
        <v>1136</v>
      </c>
      <c r="N326" s="28" t="s">
        <v>1136</v>
      </c>
      <c r="O326" s="28" t="s">
        <v>1136</v>
      </c>
      <c r="P326" s="28" t="s">
        <v>1136</v>
      </c>
      <c r="Q326" s="28" t="s">
        <v>1136</v>
      </c>
      <c r="R326" s="28" t="s">
        <v>1136</v>
      </c>
      <c r="S326" s="28" t="s">
        <v>1136</v>
      </c>
      <c r="T326" s="28" t="s">
        <v>1136</v>
      </c>
      <c r="U326" s="952" t="s">
        <v>1340</v>
      </c>
      <c r="V326" s="857" t="s">
        <v>308</v>
      </c>
      <c r="W326" s="953" t="s">
        <v>301</v>
      </c>
      <c r="X326" s="954" t="s">
        <v>301</v>
      </c>
      <c r="Y326" s="1003"/>
      <c r="Z326" s="915" t="s">
        <v>303</v>
      </c>
      <c r="AA326" s="883" t="s">
        <v>304</v>
      </c>
      <c r="AB326" s="884" t="s">
        <v>0</v>
      </c>
      <c r="AC326" s="819" t="s">
        <v>1200</v>
      </c>
      <c r="AD326" s="885" t="s">
        <v>345</v>
      </c>
      <c r="AE326" s="886" t="s">
        <v>1039</v>
      </c>
      <c r="AF326" s="887">
        <v>6800</v>
      </c>
      <c r="AG326" s="955">
        <f t="shared" si="21"/>
        <v>7344.0000000000009</v>
      </c>
      <c r="AH326" s="824"/>
      <c r="AI326" s="889">
        <f t="shared" si="20"/>
        <v>0</v>
      </c>
    </row>
    <row r="327" spans="1:35" s="6" customFormat="1" ht="23.1" customHeight="1" x14ac:dyDescent="0.15">
      <c r="A327" s="28" t="s">
        <v>1136</v>
      </c>
      <c r="B327" s="28" t="s">
        <v>1136</v>
      </c>
      <c r="C327" s="28" t="s">
        <v>1136</v>
      </c>
      <c r="D327" s="28" t="s">
        <v>1136</v>
      </c>
      <c r="E327" s="28" t="s">
        <v>1136</v>
      </c>
      <c r="F327" s="28" t="s">
        <v>1136</v>
      </c>
      <c r="G327" s="28" t="s">
        <v>1136</v>
      </c>
      <c r="H327" s="28" t="s">
        <v>1136</v>
      </c>
      <c r="I327" s="28" t="s">
        <v>1136</v>
      </c>
      <c r="J327" s="28" t="s">
        <v>1136</v>
      </c>
      <c r="K327" s="28" t="s">
        <v>1136</v>
      </c>
      <c r="L327" s="28" t="s">
        <v>1136</v>
      </c>
      <c r="M327" s="28" t="s">
        <v>1136</v>
      </c>
      <c r="N327" s="28" t="s">
        <v>1136</v>
      </c>
      <c r="O327" s="28" t="s">
        <v>1136</v>
      </c>
      <c r="P327" s="28" t="s">
        <v>1136</v>
      </c>
      <c r="Q327" s="28" t="s">
        <v>1136</v>
      </c>
      <c r="R327" s="28" t="s">
        <v>1136</v>
      </c>
      <c r="S327" s="28" t="s">
        <v>1136</v>
      </c>
      <c r="T327" s="28" t="s">
        <v>1136</v>
      </c>
      <c r="U327" s="960" t="s">
        <v>1340</v>
      </c>
      <c r="V327" s="832" t="s">
        <v>308</v>
      </c>
      <c r="W327" s="961" t="s">
        <v>301</v>
      </c>
      <c r="X327" s="962" t="s">
        <v>301</v>
      </c>
      <c r="Y327" s="986"/>
      <c r="Z327" s="1118" t="s">
        <v>303</v>
      </c>
      <c r="AA327" s="890" t="s">
        <v>304</v>
      </c>
      <c r="AB327" s="891" t="s">
        <v>0</v>
      </c>
      <c r="AC327" s="837" t="s">
        <v>1120</v>
      </c>
      <c r="AD327" s="964" t="s">
        <v>346</v>
      </c>
      <c r="AE327" s="893" t="s">
        <v>1039</v>
      </c>
      <c r="AF327" s="894">
        <v>26000</v>
      </c>
      <c r="AG327" s="965">
        <f t="shared" si="21"/>
        <v>28080.000000000004</v>
      </c>
      <c r="AH327" s="949"/>
      <c r="AI327" s="896">
        <f t="shared" si="20"/>
        <v>0</v>
      </c>
    </row>
    <row r="328" spans="1:35" s="6" customFormat="1" ht="23.1" customHeight="1" x14ac:dyDescent="0.15">
      <c r="A328" s="28" t="s">
        <v>1136</v>
      </c>
      <c r="B328" s="28" t="s">
        <v>1136</v>
      </c>
      <c r="C328" s="28" t="s">
        <v>1136</v>
      </c>
      <c r="D328" s="28" t="s">
        <v>1136</v>
      </c>
      <c r="E328" s="28" t="s">
        <v>1136</v>
      </c>
      <c r="F328" s="28" t="s">
        <v>1136</v>
      </c>
      <c r="G328" s="28" t="s">
        <v>1136</v>
      </c>
      <c r="H328" s="28" t="s">
        <v>1136</v>
      </c>
      <c r="I328" s="28" t="s">
        <v>1136</v>
      </c>
      <c r="J328" s="28" t="s">
        <v>1136</v>
      </c>
      <c r="K328" s="28" t="s">
        <v>1136</v>
      </c>
      <c r="L328" s="28" t="s">
        <v>1136</v>
      </c>
      <c r="M328" s="28" t="s">
        <v>1136</v>
      </c>
      <c r="N328" s="28" t="s">
        <v>1136</v>
      </c>
      <c r="O328" s="28" t="s">
        <v>1136</v>
      </c>
      <c r="P328" s="28" t="s">
        <v>1136</v>
      </c>
      <c r="Q328" s="28" t="s">
        <v>1136</v>
      </c>
      <c r="R328" s="28" t="s">
        <v>1136</v>
      </c>
      <c r="S328" s="28" t="s">
        <v>1136</v>
      </c>
      <c r="T328" s="28" t="s">
        <v>1136</v>
      </c>
      <c r="U328" s="781" t="s">
        <v>1340</v>
      </c>
      <c r="V328" s="782" t="s">
        <v>308</v>
      </c>
      <c r="W328" s="966" t="s">
        <v>301</v>
      </c>
      <c r="X328" s="967" t="s">
        <v>301</v>
      </c>
      <c r="Y328" s="1008"/>
      <c r="Z328" s="1092" t="s">
        <v>303</v>
      </c>
      <c r="AA328" s="862" t="s">
        <v>304</v>
      </c>
      <c r="AB328" s="863" t="s">
        <v>0</v>
      </c>
      <c r="AC328" s="790" t="s">
        <v>1200</v>
      </c>
      <c r="AD328" s="864" t="s">
        <v>347</v>
      </c>
      <c r="AE328" s="865" t="s">
        <v>1039</v>
      </c>
      <c r="AF328" s="866">
        <v>8000</v>
      </c>
      <c r="AG328" s="969">
        <f t="shared" si="21"/>
        <v>8640</v>
      </c>
      <c r="AH328" s="950"/>
      <c r="AI328" s="868">
        <f t="shared" si="20"/>
        <v>0</v>
      </c>
    </row>
    <row r="329" spans="1:35" s="6" customFormat="1" ht="23.1" customHeight="1" x14ac:dyDescent="0.15">
      <c r="A329" s="28" t="s">
        <v>1136</v>
      </c>
      <c r="B329" s="28" t="s">
        <v>1136</v>
      </c>
      <c r="C329" s="28" t="s">
        <v>1136</v>
      </c>
      <c r="D329" s="28" t="s">
        <v>1136</v>
      </c>
      <c r="E329" s="28" t="s">
        <v>1136</v>
      </c>
      <c r="F329" s="28" t="s">
        <v>1136</v>
      </c>
      <c r="G329" s="28" t="s">
        <v>1136</v>
      </c>
      <c r="H329" s="28" t="s">
        <v>1136</v>
      </c>
      <c r="I329" s="28" t="s">
        <v>1136</v>
      </c>
      <c r="J329" s="28" t="s">
        <v>1136</v>
      </c>
      <c r="K329" s="28" t="s">
        <v>1136</v>
      </c>
      <c r="L329" s="28" t="s">
        <v>1136</v>
      </c>
      <c r="M329" s="28" t="s">
        <v>1136</v>
      </c>
      <c r="N329" s="28" t="s">
        <v>1136</v>
      </c>
      <c r="O329" s="28" t="s">
        <v>1136</v>
      </c>
      <c r="P329" s="28" t="s">
        <v>1136</v>
      </c>
      <c r="Q329" s="28" t="s">
        <v>1136</v>
      </c>
      <c r="R329" s="28" t="s">
        <v>1136</v>
      </c>
      <c r="S329" s="28" t="s">
        <v>1136</v>
      </c>
      <c r="T329" s="28" t="s">
        <v>1136</v>
      </c>
      <c r="U329" s="785" t="s">
        <v>1340</v>
      </c>
      <c r="V329" s="786" t="s">
        <v>308</v>
      </c>
      <c r="W329" s="970" t="s">
        <v>301</v>
      </c>
      <c r="X329" s="971" t="s">
        <v>301</v>
      </c>
      <c r="Y329" s="1011"/>
      <c r="Z329" s="1114" t="s">
        <v>303</v>
      </c>
      <c r="AA329" s="876" t="s">
        <v>304</v>
      </c>
      <c r="AB329" s="877" t="s">
        <v>0</v>
      </c>
      <c r="AC329" s="806" t="s">
        <v>1120</v>
      </c>
      <c r="AD329" s="878" t="s">
        <v>348</v>
      </c>
      <c r="AE329" s="879" t="s">
        <v>1039</v>
      </c>
      <c r="AF329" s="880">
        <v>30000</v>
      </c>
      <c r="AG329" s="973">
        <f t="shared" si="21"/>
        <v>32400.000000000004</v>
      </c>
      <c r="AH329" s="951"/>
      <c r="AI329" s="882">
        <f t="shared" si="20"/>
        <v>0</v>
      </c>
    </row>
    <row r="330" spans="1:35" s="6" customFormat="1" ht="23.1" customHeight="1" x14ac:dyDescent="0.15">
      <c r="A330" s="28" t="s">
        <v>1136</v>
      </c>
      <c r="B330" s="28" t="s">
        <v>1136</v>
      </c>
      <c r="C330" s="28" t="s">
        <v>1136</v>
      </c>
      <c r="D330" s="28" t="s">
        <v>1136</v>
      </c>
      <c r="E330" s="28" t="s">
        <v>1136</v>
      </c>
      <c r="F330" s="28" t="s">
        <v>1136</v>
      </c>
      <c r="G330" s="28" t="s">
        <v>1136</v>
      </c>
      <c r="H330" s="28" t="s">
        <v>1136</v>
      </c>
      <c r="I330" s="28" t="s">
        <v>1136</v>
      </c>
      <c r="J330" s="28" t="s">
        <v>1136</v>
      </c>
      <c r="K330" s="28" t="s">
        <v>1136</v>
      </c>
      <c r="L330" s="28" t="s">
        <v>1136</v>
      </c>
      <c r="M330" s="28" t="s">
        <v>1136</v>
      </c>
      <c r="N330" s="28" t="s">
        <v>1136</v>
      </c>
      <c r="O330" s="28" t="s">
        <v>1136</v>
      </c>
      <c r="P330" s="28" t="s">
        <v>1136</v>
      </c>
      <c r="Q330" s="28" t="s">
        <v>1136</v>
      </c>
      <c r="R330" s="28" t="s">
        <v>1136</v>
      </c>
      <c r="S330" s="28" t="s">
        <v>1136</v>
      </c>
      <c r="T330" s="28" t="s">
        <v>1136</v>
      </c>
      <c r="U330" s="952" t="s">
        <v>1340</v>
      </c>
      <c r="V330" s="857" t="s">
        <v>308</v>
      </c>
      <c r="W330" s="953" t="s">
        <v>301</v>
      </c>
      <c r="X330" s="954" t="s">
        <v>301</v>
      </c>
      <c r="Y330" s="1003"/>
      <c r="Z330" s="915" t="s">
        <v>303</v>
      </c>
      <c r="AA330" s="883" t="s">
        <v>304</v>
      </c>
      <c r="AB330" s="884" t="s">
        <v>0</v>
      </c>
      <c r="AC330" s="819" t="s">
        <v>1200</v>
      </c>
      <c r="AD330" s="885" t="s">
        <v>349</v>
      </c>
      <c r="AE330" s="886" t="s">
        <v>1039</v>
      </c>
      <c r="AF330" s="887">
        <v>12000</v>
      </c>
      <c r="AG330" s="955">
        <f t="shared" si="21"/>
        <v>12960</v>
      </c>
      <c r="AH330" s="950"/>
      <c r="AI330" s="889">
        <f t="shared" si="20"/>
        <v>0</v>
      </c>
    </row>
    <row r="331" spans="1:35" s="6" customFormat="1" ht="23.1" customHeight="1" x14ac:dyDescent="0.15">
      <c r="A331" s="28" t="s">
        <v>1136</v>
      </c>
      <c r="B331" s="28" t="s">
        <v>1136</v>
      </c>
      <c r="C331" s="28" t="s">
        <v>1136</v>
      </c>
      <c r="D331" s="28" t="s">
        <v>1136</v>
      </c>
      <c r="E331" s="28" t="s">
        <v>1136</v>
      </c>
      <c r="F331" s="28" t="s">
        <v>1136</v>
      </c>
      <c r="G331" s="28" t="s">
        <v>1136</v>
      </c>
      <c r="H331" s="28" t="s">
        <v>1136</v>
      </c>
      <c r="I331" s="28" t="s">
        <v>1136</v>
      </c>
      <c r="J331" s="28" t="s">
        <v>1136</v>
      </c>
      <c r="K331" s="28" t="s">
        <v>1136</v>
      </c>
      <c r="L331" s="28" t="s">
        <v>1136</v>
      </c>
      <c r="M331" s="28" t="s">
        <v>1136</v>
      </c>
      <c r="N331" s="28" t="s">
        <v>1136</v>
      </c>
      <c r="O331" s="28" t="s">
        <v>1136</v>
      </c>
      <c r="P331" s="28" t="s">
        <v>1136</v>
      </c>
      <c r="Q331" s="28" t="s">
        <v>1136</v>
      </c>
      <c r="R331" s="28" t="s">
        <v>1136</v>
      </c>
      <c r="S331" s="28" t="s">
        <v>1136</v>
      </c>
      <c r="T331" s="28" t="s">
        <v>1136</v>
      </c>
      <c r="U331" s="960" t="s">
        <v>1340</v>
      </c>
      <c r="V331" s="832" t="s">
        <v>308</v>
      </c>
      <c r="W331" s="961" t="s">
        <v>301</v>
      </c>
      <c r="X331" s="962" t="s">
        <v>301</v>
      </c>
      <c r="Y331" s="986"/>
      <c r="Z331" s="1118" t="s">
        <v>303</v>
      </c>
      <c r="AA331" s="890" t="s">
        <v>304</v>
      </c>
      <c r="AB331" s="891" t="s">
        <v>0</v>
      </c>
      <c r="AC331" s="837" t="s">
        <v>1200</v>
      </c>
      <c r="AD331" s="964" t="s">
        <v>350</v>
      </c>
      <c r="AE331" s="893" t="s">
        <v>1039</v>
      </c>
      <c r="AF331" s="894">
        <v>12000</v>
      </c>
      <c r="AG331" s="965">
        <f t="shared" si="21"/>
        <v>12960</v>
      </c>
      <c r="AH331" s="951"/>
      <c r="AI331" s="896">
        <f t="shared" si="20"/>
        <v>0</v>
      </c>
    </row>
    <row r="332" spans="1:35" s="6" customFormat="1" ht="23.1" customHeight="1" x14ac:dyDescent="0.15">
      <c r="A332" s="28" t="s">
        <v>1136</v>
      </c>
      <c r="B332" s="28" t="s">
        <v>1136</v>
      </c>
      <c r="C332" s="28" t="s">
        <v>1136</v>
      </c>
      <c r="D332" s="28" t="s">
        <v>1136</v>
      </c>
      <c r="E332" s="28" t="s">
        <v>1136</v>
      </c>
      <c r="F332" s="28" t="s">
        <v>1136</v>
      </c>
      <c r="G332" s="28" t="s">
        <v>1136</v>
      </c>
      <c r="H332" s="28" t="s">
        <v>1136</v>
      </c>
      <c r="I332" s="28" t="s">
        <v>1136</v>
      </c>
      <c r="J332" s="28" t="s">
        <v>1136</v>
      </c>
      <c r="K332" s="28" t="s">
        <v>1136</v>
      </c>
      <c r="L332" s="28" t="s">
        <v>1136</v>
      </c>
      <c r="M332" s="28" t="s">
        <v>1136</v>
      </c>
      <c r="N332" s="28" t="s">
        <v>1136</v>
      </c>
      <c r="O332" s="28" t="s">
        <v>1136</v>
      </c>
      <c r="P332" s="28" t="s">
        <v>1136</v>
      </c>
      <c r="Q332" s="28" t="s">
        <v>1136</v>
      </c>
      <c r="R332" s="28" t="s">
        <v>1136</v>
      </c>
      <c r="S332" s="28" t="s">
        <v>1136</v>
      </c>
      <c r="T332" s="28" t="s">
        <v>1136</v>
      </c>
      <c r="U332" s="781" t="s">
        <v>1340</v>
      </c>
      <c r="V332" s="782" t="s">
        <v>308</v>
      </c>
      <c r="W332" s="966" t="s">
        <v>301</v>
      </c>
      <c r="X332" s="967" t="s">
        <v>301</v>
      </c>
      <c r="Y332" s="1008"/>
      <c r="Z332" s="1092" t="s">
        <v>303</v>
      </c>
      <c r="AA332" s="862" t="s">
        <v>304</v>
      </c>
      <c r="AB332" s="863" t="s">
        <v>0</v>
      </c>
      <c r="AC332" s="790" t="s">
        <v>1200</v>
      </c>
      <c r="AD332" s="864" t="s">
        <v>351</v>
      </c>
      <c r="AE332" s="865" t="s">
        <v>1039</v>
      </c>
      <c r="AF332" s="866">
        <v>12000</v>
      </c>
      <c r="AG332" s="969">
        <f t="shared" si="21"/>
        <v>12960</v>
      </c>
      <c r="AH332" s="950"/>
      <c r="AI332" s="868">
        <f t="shared" si="20"/>
        <v>0</v>
      </c>
    </row>
    <row r="333" spans="1:35" s="6" customFormat="1" ht="23.1" customHeight="1" x14ac:dyDescent="0.15">
      <c r="A333" s="28" t="s">
        <v>1136</v>
      </c>
      <c r="B333" s="28" t="s">
        <v>1136</v>
      </c>
      <c r="C333" s="28" t="s">
        <v>1136</v>
      </c>
      <c r="D333" s="28" t="s">
        <v>1136</v>
      </c>
      <c r="E333" s="28" t="s">
        <v>1136</v>
      </c>
      <c r="F333" s="28" t="s">
        <v>1136</v>
      </c>
      <c r="G333" s="28" t="s">
        <v>1136</v>
      </c>
      <c r="H333" s="28" t="s">
        <v>1136</v>
      </c>
      <c r="I333" s="28" t="s">
        <v>1136</v>
      </c>
      <c r="J333" s="28" t="s">
        <v>1136</v>
      </c>
      <c r="K333" s="28" t="s">
        <v>1136</v>
      </c>
      <c r="L333" s="28" t="s">
        <v>1136</v>
      </c>
      <c r="M333" s="28" t="s">
        <v>1136</v>
      </c>
      <c r="N333" s="28" t="s">
        <v>1136</v>
      </c>
      <c r="O333" s="28" t="s">
        <v>1136</v>
      </c>
      <c r="P333" s="28" t="s">
        <v>1136</v>
      </c>
      <c r="Q333" s="28" t="s">
        <v>1136</v>
      </c>
      <c r="R333" s="28" t="s">
        <v>1136</v>
      </c>
      <c r="S333" s="28" t="s">
        <v>1136</v>
      </c>
      <c r="T333" s="28" t="s">
        <v>1136</v>
      </c>
      <c r="U333" s="785" t="s">
        <v>1340</v>
      </c>
      <c r="V333" s="786" t="s">
        <v>308</v>
      </c>
      <c r="W333" s="970" t="s">
        <v>301</v>
      </c>
      <c r="X333" s="971" t="s">
        <v>301</v>
      </c>
      <c r="Y333" s="1011"/>
      <c r="Z333" s="1114" t="s">
        <v>303</v>
      </c>
      <c r="AA333" s="876" t="s">
        <v>304</v>
      </c>
      <c r="AB333" s="877" t="s">
        <v>0</v>
      </c>
      <c r="AC333" s="806" t="s">
        <v>1200</v>
      </c>
      <c r="AD333" s="878" t="s">
        <v>352</v>
      </c>
      <c r="AE333" s="879" t="s">
        <v>1039</v>
      </c>
      <c r="AF333" s="880">
        <v>12000</v>
      </c>
      <c r="AG333" s="973">
        <f t="shared" si="21"/>
        <v>12960</v>
      </c>
      <c r="AH333" s="951"/>
      <c r="AI333" s="882">
        <f t="shared" si="20"/>
        <v>0</v>
      </c>
    </row>
    <row r="334" spans="1:35" s="6" customFormat="1" ht="23.1" customHeight="1" x14ac:dyDescent="0.15">
      <c r="A334" s="28" t="s">
        <v>1136</v>
      </c>
      <c r="B334" s="28" t="s">
        <v>1136</v>
      </c>
      <c r="C334" s="28" t="s">
        <v>1136</v>
      </c>
      <c r="D334" s="28" t="s">
        <v>1136</v>
      </c>
      <c r="E334" s="28" t="s">
        <v>1136</v>
      </c>
      <c r="F334" s="28" t="s">
        <v>1136</v>
      </c>
      <c r="G334" s="28" t="s">
        <v>1136</v>
      </c>
      <c r="H334" s="28" t="s">
        <v>1136</v>
      </c>
      <c r="I334" s="28" t="s">
        <v>1136</v>
      </c>
      <c r="J334" s="28" t="s">
        <v>1136</v>
      </c>
      <c r="K334" s="28" t="s">
        <v>1136</v>
      </c>
      <c r="L334" s="28" t="s">
        <v>1136</v>
      </c>
      <c r="M334" s="28" t="s">
        <v>1136</v>
      </c>
      <c r="N334" s="28" t="s">
        <v>1136</v>
      </c>
      <c r="O334" s="28" t="s">
        <v>1136</v>
      </c>
      <c r="P334" s="28" t="s">
        <v>1136</v>
      </c>
      <c r="Q334" s="28" t="s">
        <v>1136</v>
      </c>
      <c r="R334" s="28" t="s">
        <v>1136</v>
      </c>
      <c r="S334" s="28" t="s">
        <v>1136</v>
      </c>
      <c r="T334" s="28" t="s">
        <v>1136</v>
      </c>
      <c r="U334" s="1015" t="s">
        <v>1340</v>
      </c>
      <c r="V334" s="1016" t="s">
        <v>308</v>
      </c>
      <c r="W334" s="1017" t="s">
        <v>301</v>
      </c>
      <c r="X334" s="1018" t="s">
        <v>301</v>
      </c>
      <c r="Y334" s="1019"/>
      <c r="Z334" s="1123" t="s">
        <v>303</v>
      </c>
      <c r="AA334" s="1021" t="s">
        <v>304</v>
      </c>
      <c r="AB334" s="1022" t="s">
        <v>0</v>
      </c>
      <c r="AC334" s="1023" t="s">
        <v>1200</v>
      </c>
      <c r="AD334" s="1014" t="s">
        <v>353</v>
      </c>
      <c r="AE334" s="1024" t="s">
        <v>1039</v>
      </c>
      <c r="AF334" s="1025">
        <v>12000</v>
      </c>
      <c r="AG334" s="1026">
        <f t="shared" si="21"/>
        <v>12960</v>
      </c>
      <c r="AH334" s="1001"/>
      <c r="AI334" s="1027">
        <f t="shared" si="20"/>
        <v>0</v>
      </c>
    </row>
    <row r="335" spans="1:35" s="6" customFormat="1" ht="23.1" customHeight="1" x14ac:dyDescent="0.15">
      <c r="A335" s="28" t="s">
        <v>1136</v>
      </c>
      <c r="B335" s="28" t="s">
        <v>1136</v>
      </c>
      <c r="C335" s="28" t="s">
        <v>1136</v>
      </c>
      <c r="D335" s="28" t="s">
        <v>1136</v>
      </c>
      <c r="E335" s="28" t="s">
        <v>1136</v>
      </c>
      <c r="F335" s="28" t="s">
        <v>1136</v>
      </c>
      <c r="G335" s="28" t="s">
        <v>1136</v>
      </c>
      <c r="H335" s="28" t="s">
        <v>1136</v>
      </c>
      <c r="I335" s="28" t="s">
        <v>1136</v>
      </c>
      <c r="J335" s="28" t="s">
        <v>1136</v>
      </c>
      <c r="K335" s="28" t="s">
        <v>1136</v>
      </c>
      <c r="L335" s="28" t="s">
        <v>1136</v>
      </c>
      <c r="M335" s="28" t="s">
        <v>1136</v>
      </c>
      <c r="N335" s="28" t="s">
        <v>1136</v>
      </c>
      <c r="O335" s="28" t="s">
        <v>1136</v>
      </c>
      <c r="P335" s="28" t="s">
        <v>1136</v>
      </c>
      <c r="Q335" s="28" t="s">
        <v>1136</v>
      </c>
      <c r="R335" s="28" t="s">
        <v>1136</v>
      </c>
      <c r="S335" s="28" t="s">
        <v>1136</v>
      </c>
      <c r="T335" s="28" t="s">
        <v>1136</v>
      </c>
      <c r="U335" s="988" t="s">
        <v>1340</v>
      </c>
      <c r="V335" s="989" t="s">
        <v>308</v>
      </c>
      <c r="W335" s="990" t="s">
        <v>301</v>
      </c>
      <c r="X335" s="991" t="s">
        <v>301</v>
      </c>
      <c r="Y335" s="992"/>
      <c r="Z335" s="1094" t="s">
        <v>303</v>
      </c>
      <c r="AA335" s="1095" t="s">
        <v>304</v>
      </c>
      <c r="AB335" s="1096" t="s">
        <v>0</v>
      </c>
      <c r="AC335" s="996" t="s">
        <v>1200</v>
      </c>
      <c r="AD335" s="1097" t="s">
        <v>354</v>
      </c>
      <c r="AE335" s="1098" t="s">
        <v>1039</v>
      </c>
      <c r="AF335" s="1099">
        <v>18000</v>
      </c>
      <c r="AG335" s="1100">
        <f t="shared" si="21"/>
        <v>19440</v>
      </c>
      <c r="AH335" s="1001"/>
      <c r="AI335" s="1101">
        <f t="shared" si="20"/>
        <v>0</v>
      </c>
    </row>
    <row r="336" spans="1:35" s="6" customFormat="1" ht="23.1" customHeight="1" x14ac:dyDescent="0.15">
      <c r="A336" s="28" t="s">
        <v>1136</v>
      </c>
      <c r="B336" s="28" t="s">
        <v>1136</v>
      </c>
      <c r="C336" s="28" t="s">
        <v>1136</v>
      </c>
      <c r="D336" s="28" t="s">
        <v>1136</v>
      </c>
      <c r="E336" s="28" t="s">
        <v>1136</v>
      </c>
      <c r="F336" s="28" t="s">
        <v>1136</v>
      </c>
      <c r="G336" s="28" t="s">
        <v>1136</v>
      </c>
      <c r="H336" s="28" t="s">
        <v>1136</v>
      </c>
      <c r="I336" s="28" t="s">
        <v>1136</v>
      </c>
      <c r="J336" s="28" t="s">
        <v>1136</v>
      </c>
      <c r="K336" s="28" t="s">
        <v>1136</v>
      </c>
      <c r="L336" s="28" t="s">
        <v>1136</v>
      </c>
      <c r="M336" s="28" t="s">
        <v>1136</v>
      </c>
      <c r="N336" s="28" t="s">
        <v>1136</v>
      </c>
      <c r="O336" s="28" t="s">
        <v>1136</v>
      </c>
      <c r="P336" s="28" t="s">
        <v>1136</v>
      </c>
      <c r="Q336" s="28" t="s">
        <v>1136</v>
      </c>
      <c r="R336" s="28" t="s">
        <v>1136</v>
      </c>
      <c r="S336" s="28" t="s">
        <v>1136</v>
      </c>
      <c r="T336" s="28" t="s">
        <v>1136</v>
      </c>
      <c r="U336" s="988" t="s">
        <v>1340</v>
      </c>
      <c r="V336" s="989" t="s">
        <v>308</v>
      </c>
      <c r="W336" s="990" t="s">
        <v>301</v>
      </c>
      <c r="X336" s="991" t="s">
        <v>301</v>
      </c>
      <c r="Y336" s="992"/>
      <c r="Z336" s="1094" t="s">
        <v>303</v>
      </c>
      <c r="AA336" s="1095" t="s">
        <v>304</v>
      </c>
      <c r="AB336" s="1096" t="s">
        <v>0</v>
      </c>
      <c r="AC336" s="996" t="s">
        <v>1200</v>
      </c>
      <c r="AD336" s="1097" t="s">
        <v>355</v>
      </c>
      <c r="AE336" s="1098" t="s">
        <v>1039</v>
      </c>
      <c r="AF336" s="1099">
        <v>18000</v>
      </c>
      <c r="AG336" s="1100">
        <f t="shared" si="21"/>
        <v>19440</v>
      </c>
      <c r="AH336" s="1001"/>
      <c r="AI336" s="1101">
        <f t="shared" si="20"/>
        <v>0</v>
      </c>
    </row>
    <row r="337" spans="1:35" s="6" customFormat="1" ht="23.1" customHeight="1" x14ac:dyDescent="0.15">
      <c r="A337" s="28" t="s">
        <v>1136</v>
      </c>
      <c r="B337" s="28" t="s">
        <v>1136</v>
      </c>
      <c r="C337" s="28" t="s">
        <v>1136</v>
      </c>
      <c r="D337" s="28" t="s">
        <v>1136</v>
      </c>
      <c r="E337" s="28" t="s">
        <v>1136</v>
      </c>
      <c r="F337" s="28" t="s">
        <v>1136</v>
      </c>
      <c r="G337" s="28" t="s">
        <v>1136</v>
      </c>
      <c r="H337" s="28" t="s">
        <v>1136</v>
      </c>
      <c r="I337" s="28" t="s">
        <v>1136</v>
      </c>
      <c r="J337" s="28" t="s">
        <v>1136</v>
      </c>
      <c r="K337" s="28" t="s">
        <v>1136</v>
      </c>
      <c r="L337" s="28" t="s">
        <v>1136</v>
      </c>
      <c r="M337" s="28" t="s">
        <v>1136</v>
      </c>
      <c r="N337" s="28" t="s">
        <v>1136</v>
      </c>
      <c r="O337" s="28" t="s">
        <v>1136</v>
      </c>
      <c r="P337" s="28" t="s">
        <v>1136</v>
      </c>
      <c r="Q337" s="28" t="s">
        <v>1136</v>
      </c>
      <c r="R337" s="28" t="s">
        <v>1136</v>
      </c>
      <c r="S337" s="28" t="s">
        <v>1136</v>
      </c>
      <c r="T337" s="28" t="s">
        <v>1136</v>
      </c>
      <c r="U337" s="952" t="s">
        <v>1340</v>
      </c>
      <c r="V337" s="857" t="s">
        <v>308</v>
      </c>
      <c r="W337" s="953" t="s">
        <v>301</v>
      </c>
      <c r="X337" s="954" t="s">
        <v>301</v>
      </c>
      <c r="Y337" s="1003"/>
      <c r="Z337" s="915" t="s">
        <v>303</v>
      </c>
      <c r="AA337" s="883" t="s">
        <v>304</v>
      </c>
      <c r="AB337" s="884" t="s">
        <v>0</v>
      </c>
      <c r="AC337" s="819" t="s">
        <v>1200</v>
      </c>
      <c r="AD337" s="885" t="s">
        <v>356</v>
      </c>
      <c r="AE337" s="886" t="s">
        <v>1039</v>
      </c>
      <c r="AF337" s="887">
        <v>18000</v>
      </c>
      <c r="AG337" s="955">
        <f t="shared" si="21"/>
        <v>19440</v>
      </c>
      <c r="AH337" s="824"/>
      <c r="AI337" s="889">
        <f t="shared" si="20"/>
        <v>0</v>
      </c>
    </row>
    <row r="338" spans="1:35" s="6" customFormat="1" ht="23.1" customHeight="1" x14ac:dyDescent="0.15">
      <c r="A338" s="28" t="s">
        <v>1136</v>
      </c>
      <c r="B338" s="28" t="s">
        <v>1136</v>
      </c>
      <c r="C338" s="28" t="s">
        <v>1136</v>
      </c>
      <c r="D338" s="28" t="s">
        <v>1136</v>
      </c>
      <c r="E338" s="28" t="s">
        <v>1136</v>
      </c>
      <c r="F338" s="28" t="s">
        <v>1136</v>
      </c>
      <c r="G338" s="28" t="s">
        <v>1136</v>
      </c>
      <c r="H338" s="28" t="s">
        <v>1136</v>
      </c>
      <c r="I338" s="28" t="s">
        <v>1136</v>
      </c>
      <c r="J338" s="28" t="s">
        <v>1136</v>
      </c>
      <c r="K338" s="28" t="s">
        <v>1136</v>
      </c>
      <c r="L338" s="28" t="s">
        <v>1136</v>
      </c>
      <c r="M338" s="28" t="s">
        <v>1136</v>
      </c>
      <c r="N338" s="28" t="s">
        <v>1136</v>
      </c>
      <c r="O338" s="28" t="s">
        <v>1136</v>
      </c>
      <c r="P338" s="28" t="s">
        <v>1136</v>
      </c>
      <c r="Q338" s="28" t="s">
        <v>1136</v>
      </c>
      <c r="R338" s="28" t="s">
        <v>1136</v>
      </c>
      <c r="S338" s="28" t="s">
        <v>1136</v>
      </c>
      <c r="T338" s="28" t="s">
        <v>1136</v>
      </c>
      <c r="U338" s="783" t="s">
        <v>1340</v>
      </c>
      <c r="V338" s="784" t="s">
        <v>308</v>
      </c>
      <c r="W338" s="956" t="s">
        <v>301</v>
      </c>
      <c r="X338" s="957" t="s">
        <v>301</v>
      </c>
      <c r="Y338" s="975"/>
      <c r="Z338" s="1093" t="s">
        <v>303</v>
      </c>
      <c r="AA338" s="869" t="s">
        <v>304</v>
      </c>
      <c r="AB338" s="870" t="s">
        <v>0</v>
      </c>
      <c r="AC338" s="798" t="s">
        <v>1200</v>
      </c>
      <c r="AD338" s="871" t="s">
        <v>357</v>
      </c>
      <c r="AE338" s="872" t="s">
        <v>1039</v>
      </c>
      <c r="AF338" s="873">
        <v>18000</v>
      </c>
      <c r="AG338" s="959">
        <f t="shared" si="21"/>
        <v>19440</v>
      </c>
      <c r="AH338" s="861"/>
      <c r="AI338" s="875">
        <f t="shared" si="20"/>
        <v>0</v>
      </c>
    </row>
    <row r="339" spans="1:35" s="6" customFormat="1" ht="23.1" customHeight="1" thickBot="1" x14ac:dyDescent="0.2">
      <c r="A339" s="28" t="s">
        <v>1531</v>
      </c>
      <c r="B339" s="28" t="s">
        <v>1531</v>
      </c>
      <c r="C339" s="28" t="s">
        <v>1531</v>
      </c>
      <c r="D339" s="28" t="s">
        <v>1531</v>
      </c>
      <c r="E339" s="28" t="s">
        <v>1531</v>
      </c>
      <c r="F339" s="28" t="s">
        <v>1531</v>
      </c>
      <c r="G339" s="28" t="s">
        <v>1531</v>
      </c>
      <c r="H339" s="28" t="s">
        <v>1531</v>
      </c>
      <c r="I339" s="28" t="s">
        <v>1531</v>
      </c>
      <c r="J339" s="28" t="s">
        <v>1531</v>
      </c>
      <c r="K339" s="28" t="s">
        <v>1531</v>
      </c>
      <c r="L339" s="28" t="s">
        <v>1531</v>
      </c>
      <c r="M339" s="28" t="s">
        <v>1531</v>
      </c>
      <c r="N339" s="28" t="s">
        <v>1531</v>
      </c>
      <c r="O339" s="28" t="s">
        <v>1531</v>
      </c>
      <c r="P339" s="28" t="s">
        <v>1531</v>
      </c>
      <c r="Q339" s="28" t="s">
        <v>1531</v>
      </c>
      <c r="R339" s="28" t="s">
        <v>1531</v>
      </c>
      <c r="S339" s="28" t="s">
        <v>1531</v>
      </c>
      <c r="T339" s="28" t="s">
        <v>1531</v>
      </c>
      <c r="U339" s="988" t="s">
        <v>1340</v>
      </c>
      <c r="V339" s="989" t="s">
        <v>308</v>
      </c>
      <c r="W339" s="990" t="s">
        <v>301</v>
      </c>
      <c r="X339" s="991" t="s">
        <v>301</v>
      </c>
      <c r="Y339" s="992"/>
      <c r="Z339" s="1094" t="s">
        <v>310</v>
      </c>
      <c r="AA339" s="1095"/>
      <c r="AB339" s="1128" t="s">
        <v>321</v>
      </c>
      <c r="AC339" s="1129" t="s">
        <v>1200</v>
      </c>
      <c r="AD339" s="1130" t="s">
        <v>322</v>
      </c>
      <c r="AE339" s="1131" t="s">
        <v>1039</v>
      </c>
      <c r="AF339" s="1132">
        <v>6000</v>
      </c>
      <c r="AG339" s="1133">
        <f t="shared" si="21"/>
        <v>6480</v>
      </c>
      <c r="AH339" s="824"/>
      <c r="AI339" s="1101">
        <f>+AG339*AH339</f>
        <v>0</v>
      </c>
    </row>
    <row r="340" spans="1:35" s="6" customFormat="1" ht="23.1" customHeight="1" thickTop="1" thickBot="1" x14ac:dyDescent="0.2">
      <c r="A340" s="28" t="s">
        <v>1136</v>
      </c>
      <c r="B340" s="28" t="s">
        <v>1136</v>
      </c>
      <c r="C340" s="28" t="s">
        <v>1136</v>
      </c>
      <c r="D340" s="28" t="s">
        <v>1136</v>
      </c>
      <c r="E340" s="28" t="s">
        <v>1136</v>
      </c>
      <c r="F340" s="28" t="s">
        <v>1136</v>
      </c>
      <c r="G340" s="28" t="s">
        <v>1136</v>
      </c>
      <c r="H340" s="28" t="s">
        <v>1136</v>
      </c>
      <c r="I340" s="28" t="s">
        <v>1136</v>
      </c>
      <c r="J340" s="28" t="s">
        <v>1136</v>
      </c>
      <c r="K340" s="28" t="s">
        <v>1136</v>
      </c>
      <c r="L340" s="28" t="s">
        <v>1136</v>
      </c>
      <c r="M340" s="28" t="s">
        <v>1136</v>
      </c>
      <c r="N340" s="28" t="s">
        <v>1136</v>
      </c>
      <c r="O340" s="28" t="s">
        <v>1136</v>
      </c>
      <c r="P340" s="28" t="s">
        <v>1136</v>
      </c>
      <c r="Q340" s="28" t="s">
        <v>1136</v>
      </c>
      <c r="R340" s="28" t="s">
        <v>1136</v>
      </c>
      <c r="S340" s="28" t="s">
        <v>1136</v>
      </c>
      <c r="T340" s="28" t="s">
        <v>1136</v>
      </c>
      <c r="U340" s="1102" t="s">
        <v>1340</v>
      </c>
      <c r="V340" s="936" t="s">
        <v>308</v>
      </c>
      <c r="W340" s="1103"/>
      <c r="X340" s="1104"/>
      <c r="Y340" s="1395"/>
      <c r="Z340" s="940"/>
      <c r="AA340" s="1105"/>
      <c r="AB340" s="1106"/>
      <c r="AC340" s="1107"/>
      <c r="AD340" s="1108"/>
      <c r="AE340" s="1393"/>
      <c r="AF340" s="1476" t="s">
        <v>1349</v>
      </c>
      <c r="AG340" s="1477"/>
      <c r="AH340" s="944">
        <f>SUM(AH291:AH339)</f>
        <v>0</v>
      </c>
      <c r="AI340" s="945">
        <f>SUM(AI291:AI339)</f>
        <v>0</v>
      </c>
    </row>
    <row r="341" spans="1:35" s="6" customFormat="1" ht="23.1" customHeight="1" x14ac:dyDescent="0.15">
      <c r="A341" s="28"/>
      <c r="B341" s="28"/>
      <c r="C341" s="28"/>
      <c r="D341" s="28"/>
      <c r="E341" s="28"/>
      <c r="F341" s="28" t="s">
        <v>1136</v>
      </c>
      <c r="G341" s="28"/>
      <c r="H341" s="28"/>
      <c r="I341" s="28" t="s">
        <v>1136</v>
      </c>
      <c r="J341" s="28"/>
      <c r="K341" s="28"/>
      <c r="L341" s="28" t="s">
        <v>1136</v>
      </c>
      <c r="M341" s="28" t="s">
        <v>1136</v>
      </c>
      <c r="N341" s="28"/>
      <c r="O341" s="28"/>
      <c r="P341" s="28"/>
      <c r="Q341" s="28"/>
      <c r="R341" s="28"/>
      <c r="S341" s="28"/>
      <c r="T341" s="28"/>
      <c r="U341" s="952" t="s">
        <v>1095</v>
      </c>
      <c r="V341" s="857" t="s">
        <v>391</v>
      </c>
      <c r="W341" s="1134" t="s">
        <v>301</v>
      </c>
      <c r="X341" s="1135" t="s">
        <v>301</v>
      </c>
      <c r="Y341" s="1136" t="s">
        <v>301</v>
      </c>
      <c r="Z341" s="915" t="s">
        <v>407</v>
      </c>
      <c r="AA341" s="883" t="s">
        <v>408</v>
      </c>
      <c r="AB341" s="884" t="s">
        <v>1216</v>
      </c>
      <c r="AC341" s="819" t="s">
        <v>1423</v>
      </c>
      <c r="AD341" s="885" t="s">
        <v>477</v>
      </c>
      <c r="AE341" s="886" t="s">
        <v>1039</v>
      </c>
      <c r="AF341" s="887">
        <v>200000</v>
      </c>
      <c r="AG341" s="955">
        <f t="shared" ref="AG341:AG348" si="23">+AF341*1.08</f>
        <v>216000</v>
      </c>
      <c r="AH341" s="1054"/>
      <c r="AI341" s="889">
        <f t="shared" ref="AI341:AI348" si="24">+AG341*AH341</f>
        <v>0</v>
      </c>
    </row>
    <row r="342" spans="1:35" s="6" customFormat="1" ht="23.1" customHeight="1" thickBot="1" x14ac:dyDescent="0.2">
      <c r="A342" s="28"/>
      <c r="B342" s="28"/>
      <c r="C342" s="28"/>
      <c r="D342" s="28"/>
      <c r="E342" s="28"/>
      <c r="F342" s="28" t="s">
        <v>1136</v>
      </c>
      <c r="G342" s="28"/>
      <c r="H342" s="28"/>
      <c r="I342" s="28" t="s">
        <v>1136</v>
      </c>
      <c r="J342" s="28"/>
      <c r="K342" s="28"/>
      <c r="L342" s="28" t="s">
        <v>1136</v>
      </c>
      <c r="M342" s="28" t="s">
        <v>1136</v>
      </c>
      <c r="N342" s="28"/>
      <c r="O342" s="28"/>
      <c r="P342" s="28"/>
      <c r="Q342" s="28"/>
      <c r="R342" s="28"/>
      <c r="S342" s="28"/>
      <c r="T342" s="28"/>
      <c r="U342" s="960" t="s">
        <v>1095</v>
      </c>
      <c r="V342" s="832" t="s">
        <v>391</v>
      </c>
      <c r="W342" s="970" t="s">
        <v>301</v>
      </c>
      <c r="X342" s="971" t="s">
        <v>301</v>
      </c>
      <c r="Y342" s="1011" t="s">
        <v>301</v>
      </c>
      <c r="Z342" s="1118" t="s">
        <v>407</v>
      </c>
      <c r="AA342" s="890" t="s">
        <v>408</v>
      </c>
      <c r="AB342" s="891" t="s">
        <v>1216</v>
      </c>
      <c r="AC342" s="837" t="s">
        <v>1423</v>
      </c>
      <c r="AD342" s="964" t="s">
        <v>478</v>
      </c>
      <c r="AE342" s="893" t="s">
        <v>1039</v>
      </c>
      <c r="AF342" s="894">
        <v>250000</v>
      </c>
      <c r="AG342" s="965">
        <f t="shared" si="23"/>
        <v>270000</v>
      </c>
      <c r="AH342" s="1146"/>
      <c r="AI342" s="896">
        <f t="shared" si="24"/>
        <v>0</v>
      </c>
    </row>
    <row r="343" spans="1:35" s="6" customFormat="1" ht="23.1" customHeight="1" x14ac:dyDescent="0.15">
      <c r="A343" s="28" t="s">
        <v>1531</v>
      </c>
      <c r="B343" s="28" t="s">
        <v>1531</v>
      </c>
      <c r="C343" s="28" t="s">
        <v>1531</v>
      </c>
      <c r="D343" s="28" t="s">
        <v>1531</v>
      </c>
      <c r="E343" s="28" t="s">
        <v>1531</v>
      </c>
      <c r="F343" s="28" t="s">
        <v>1531</v>
      </c>
      <c r="G343" s="28" t="s">
        <v>1531</v>
      </c>
      <c r="H343" s="28" t="s">
        <v>1531</v>
      </c>
      <c r="I343" s="28" t="s">
        <v>1531</v>
      </c>
      <c r="J343" s="28" t="s">
        <v>1531</v>
      </c>
      <c r="K343" s="28" t="s">
        <v>1531</v>
      </c>
      <c r="L343" s="28" t="s">
        <v>1531</v>
      </c>
      <c r="M343" s="28" t="s">
        <v>1531</v>
      </c>
      <c r="N343" s="28" t="s">
        <v>1531</v>
      </c>
      <c r="O343" s="28" t="s">
        <v>1531</v>
      </c>
      <c r="P343" s="28" t="s">
        <v>1531</v>
      </c>
      <c r="Q343" s="28" t="s">
        <v>1531</v>
      </c>
      <c r="R343" s="28" t="s">
        <v>1531</v>
      </c>
      <c r="S343" s="28" t="s">
        <v>1531</v>
      </c>
      <c r="T343" s="28" t="s">
        <v>1531</v>
      </c>
      <c r="U343" s="974" t="s">
        <v>1095</v>
      </c>
      <c r="V343" s="813" t="s">
        <v>391</v>
      </c>
      <c r="W343" s="956" t="s">
        <v>301</v>
      </c>
      <c r="X343" s="957" t="s">
        <v>301</v>
      </c>
      <c r="Y343" s="975"/>
      <c r="Z343" s="1137" t="s">
        <v>479</v>
      </c>
      <c r="AA343" s="1138"/>
      <c r="AB343" s="1149" t="s">
        <v>1424</v>
      </c>
      <c r="AC343" s="1150" t="s">
        <v>1200</v>
      </c>
      <c r="AD343" s="1151" t="s">
        <v>480</v>
      </c>
      <c r="AE343" s="1152" t="s">
        <v>1039</v>
      </c>
      <c r="AF343" s="1153">
        <v>70000</v>
      </c>
      <c r="AG343" s="1317">
        <f t="shared" si="23"/>
        <v>75600</v>
      </c>
      <c r="AH343" s="1450"/>
      <c r="AI343" s="1144">
        <f t="shared" si="24"/>
        <v>0</v>
      </c>
    </row>
    <row r="344" spans="1:35" s="6" customFormat="1" ht="23.1" customHeight="1" x14ac:dyDescent="0.15">
      <c r="A344" s="28" t="s">
        <v>1531</v>
      </c>
      <c r="B344" s="28" t="s">
        <v>1531</v>
      </c>
      <c r="C344" s="28" t="s">
        <v>1531</v>
      </c>
      <c r="D344" s="28" t="s">
        <v>1531</v>
      </c>
      <c r="E344" s="28" t="s">
        <v>1531</v>
      </c>
      <c r="F344" s="28" t="s">
        <v>1531</v>
      </c>
      <c r="G344" s="28" t="s">
        <v>1531</v>
      </c>
      <c r="H344" s="28" t="s">
        <v>1531</v>
      </c>
      <c r="I344" s="28" t="s">
        <v>1531</v>
      </c>
      <c r="J344" s="28" t="s">
        <v>1531</v>
      </c>
      <c r="K344" s="28" t="s">
        <v>1531</v>
      </c>
      <c r="L344" s="28" t="s">
        <v>1531</v>
      </c>
      <c r="M344" s="28" t="s">
        <v>1531</v>
      </c>
      <c r="N344" s="28" t="s">
        <v>1531</v>
      </c>
      <c r="O344" s="28" t="s">
        <v>1531</v>
      </c>
      <c r="P344" s="28" t="s">
        <v>1531</v>
      </c>
      <c r="Q344" s="28" t="s">
        <v>1531</v>
      </c>
      <c r="R344" s="28" t="s">
        <v>1531</v>
      </c>
      <c r="S344" s="28" t="s">
        <v>1531</v>
      </c>
      <c r="T344" s="28" t="s">
        <v>1531</v>
      </c>
      <c r="U344" s="960" t="s">
        <v>1095</v>
      </c>
      <c r="V344" s="832" t="s">
        <v>391</v>
      </c>
      <c r="W344" s="961" t="s">
        <v>301</v>
      </c>
      <c r="X344" s="962" t="s">
        <v>301</v>
      </c>
      <c r="Y344" s="986"/>
      <c r="Z344" s="1118" t="s">
        <v>479</v>
      </c>
      <c r="AA344" s="890"/>
      <c r="AB344" s="1045" t="s">
        <v>1424</v>
      </c>
      <c r="AC344" s="1046" t="s">
        <v>1200</v>
      </c>
      <c r="AD344" s="1047" t="s">
        <v>481</v>
      </c>
      <c r="AE344" s="963" t="s">
        <v>1039</v>
      </c>
      <c r="AF344" s="1048">
        <v>280000</v>
      </c>
      <c r="AG344" s="1049">
        <f t="shared" si="23"/>
        <v>302400</v>
      </c>
      <c r="AH344" s="1145"/>
      <c r="AI344" s="896">
        <f t="shared" si="24"/>
        <v>0</v>
      </c>
    </row>
    <row r="345" spans="1:35" s="6" customFormat="1" ht="23.1" customHeight="1" x14ac:dyDescent="0.15">
      <c r="A345" s="28" t="s">
        <v>1531</v>
      </c>
      <c r="B345" s="28" t="s">
        <v>1531</v>
      </c>
      <c r="C345" s="28" t="s">
        <v>1531</v>
      </c>
      <c r="D345" s="28" t="s">
        <v>1531</v>
      </c>
      <c r="E345" s="28" t="s">
        <v>1531</v>
      </c>
      <c r="F345" s="28" t="s">
        <v>1531</v>
      </c>
      <c r="G345" s="28" t="s">
        <v>1531</v>
      </c>
      <c r="H345" s="28" t="s">
        <v>1531</v>
      </c>
      <c r="I345" s="28" t="s">
        <v>1531</v>
      </c>
      <c r="J345" s="28" t="s">
        <v>1531</v>
      </c>
      <c r="K345" s="28" t="s">
        <v>1531</v>
      </c>
      <c r="L345" s="28" t="s">
        <v>1531</v>
      </c>
      <c r="M345" s="28" t="s">
        <v>1531</v>
      </c>
      <c r="N345" s="28" t="s">
        <v>1531</v>
      </c>
      <c r="O345" s="28" t="s">
        <v>1531</v>
      </c>
      <c r="P345" s="28" t="s">
        <v>1531</v>
      </c>
      <c r="Q345" s="28" t="s">
        <v>1531</v>
      </c>
      <c r="R345" s="28" t="s">
        <v>1531</v>
      </c>
      <c r="S345" s="28" t="s">
        <v>1531</v>
      </c>
      <c r="T345" s="28" t="s">
        <v>1531</v>
      </c>
      <c r="U345" s="988" t="s">
        <v>1095</v>
      </c>
      <c r="V345" s="989" t="s">
        <v>358</v>
      </c>
      <c r="W345" s="990" t="s">
        <v>301</v>
      </c>
      <c r="X345" s="991" t="s">
        <v>301</v>
      </c>
      <c r="Y345" s="992"/>
      <c r="Z345" s="1094" t="s">
        <v>310</v>
      </c>
      <c r="AA345" s="1095" t="s">
        <v>457</v>
      </c>
      <c r="AB345" s="1096" t="s">
        <v>3</v>
      </c>
      <c r="AC345" s="996" t="s">
        <v>1200</v>
      </c>
      <c r="AD345" s="1097" t="s">
        <v>473</v>
      </c>
      <c r="AE345" s="1098" t="s">
        <v>1039</v>
      </c>
      <c r="AF345" s="1099">
        <v>18000</v>
      </c>
      <c r="AG345" s="1100">
        <f t="shared" si="23"/>
        <v>19440</v>
      </c>
      <c r="AH345" s="922"/>
      <c r="AI345" s="1101">
        <f t="shared" si="24"/>
        <v>0</v>
      </c>
    </row>
    <row r="346" spans="1:35" s="6" customFormat="1" ht="23.1" customHeight="1" x14ac:dyDescent="0.15">
      <c r="A346" s="28" t="s">
        <v>1531</v>
      </c>
      <c r="B346" s="28" t="s">
        <v>1531</v>
      </c>
      <c r="C346" s="28" t="s">
        <v>1531</v>
      </c>
      <c r="D346" s="28" t="s">
        <v>1531</v>
      </c>
      <c r="E346" s="28" t="s">
        <v>1531</v>
      </c>
      <c r="F346" s="28" t="s">
        <v>1531</v>
      </c>
      <c r="G346" s="28" t="s">
        <v>1531</v>
      </c>
      <c r="H346" s="28" t="s">
        <v>1531</v>
      </c>
      <c r="I346" s="28" t="s">
        <v>1531</v>
      </c>
      <c r="J346" s="28" t="s">
        <v>1531</v>
      </c>
      <c r="K346" s="28" t="s">
        <v>1531</v>
      </c>
      <c r="L346" s="28" t="s">
        <v>1531</v>
      </c>
      <c r="M346" s="28" t="s">
        <v>1531</v>
      </c>
      <c r="N346" s="28" t="s">
        <v>1531</v>
      </c>
      <c r="O346" s="28" t="s">
        <v>1531</v>
      </c>
      <c r="P346" s="28" t="s">
        <v>1531</v>
      </c>
      <c r="Q346" s="28" t="s">
        <v>1531</v>
      </c>
      <c r="R346" s="28" t="s">
        <v>1531</v>
      </c>
      <c r="S346" s="28" t="s">
        <v>1531</v>
      </c>
      <c r="T346" s="28" t="s">
        <v>1531</v>
      </c>
      <c r="U346" s="952" t="s">
        <v>1095</v>
      </c>
      <c r="V346" s="857" t="s">
        <v>358</v>
      </c>
      <c r="W346" s="953" t="s">
        <v>301</v>
      </c>
      <c r="X346" s="954" t="s">
        <v>301</v>
      </c>
      <c r="Y346" s="1003"/>
      <c r="Z346" s="915" t="s">
        <v>310</v>
      </c>
      <c r="AA346" s="883"/>
      <c r="AB346" s="916" t="s">
        <v>3</v>
      </c>
      <c r="AC346" s="917" t="s">
        <v>1200</v>
      </c>
      <c r="AD346" s="918" t="s">
        <v>474</v>
      </c>
      <c r="AE346" s="919" t="s">
        <v>1039</v>
      </c>
      <c r="AF346" s="920">
        <v>18000</v>
      </c>
      <c r="AG346" s="1043">
        <f t="shared" si="23"/>
        <v>19440</v>
      </c>
      <c r="AH346" s="1058"/>
      <c r="AI346" s="889">
        <f t="shared" si="24"/>
        <v>0</v>
      </c>
    </row>
    <row r="347" spans="1:35" s="6" customFormat="1" ht="23.1" customHeight="1" x14ac:dyDescent="0.15">
      <c r="A347" s="28" t="s">
        <v>1531</v>
      </c>
      <c r="B347" s="28" t="s">
        <v>1531</v>
      </c>
      <c r="C347" s="28" t="s">
        <v>1531</v>
      </c>
      <c r="D347" s="28" t="s">
        <v>1531</v>
      </c>
      <c r="E347" s="28" t="s">
        <v>1531</v>
      </c>
      <c r="F347" s="28" t="s">
        <v>1531</v>
      </c>
      <c r="G347" s="28" t="s">
        <v>1531</v>
      </c>
      <c r="H347" s="28" t="s">
        <v>1531</v>
      </c>
      <c r="I347" s="28" t="s">
        <v>1531</v>
      </c>
      <c r="J347" s="28" t="s">
        <v>1531</v>
      </c>
      <c r="K347" s="28" t="s">
        <v>1531</v>
      </c>
      <c r="L347" s="28" t="s">
        <v>1531</v>
      </c>
      <c r="M347" s="28" t="s">
        <v>1531</v>
      </c>
      <c r="N347" s="28" t="s">
        <v>1531</v>
      </c>
      <c r="O347" s="28" t="s">
        <v>1531</v>
      </c>
      <c r="P347" s="28" t="s">
        <v>1531</v>
      </c>
      <c r="Q347" s="28" t="s">
        <v>1531</v>
      </c>
      <c r="R347" s="28" t="s">
        <v>1531</v>
      </c>
      <c r="S347" s="28" t="s">
        <v>1531</v>
      </c>
      <c r="T347" s="28" t="s">
        <v>1531</v>
      </c>
      <c r="U347" s="783" t="s">
        <v>1095</v>
      </c>
      <c r="V347" s="784" t="s">
        <v>358</v>
      </c>
      <c r="W347" s="956" t="s">
        <v>301</v>
      </c>
      <c r="X347" s="957" t="s">
        <v>301</v>
      </c>
      <c r="Y347" s="975"/>
      <c r="Z347" s="1093" t="s">
        <v>310</v>
      </c>
      <c r="AA347" s="869"/>
      <c r="AB347" s="1033" t="s">
        <v>3</v>
      </c>
      <c r="AC347" s="1034" t="s">
        <v>1200</v>
      </c>
      <c r="AD347" s="1035" t="s">
        <v>475</v>
      </c>
      <c r="AE347" s="958" t="s">
        <v>1039</v>
      </c>
      <c r="AF347" s="1036">
        <v>18000</v>
      </c>
      <c r="AG347" s="1037">
        <f t="shared" si="23"/>
        <v>19440</v>
      </c>
      <c r="AH347" s="1146"/>
      <c r="AI347" s="875">
        <f t="shared" si="24"/>
        <v>0</v>
      </c>
    </row>
    <row r="348" spans="1:35" s="6" customFormat="1" ht="23.1" customHeight="1" thickBot="1" x14ac:dyDescent="0.2">
      <c r="A348" s="28" t="s">
        <v>1531</v>
      </c>
      <c r="B348" s="28" t="s">
        <v>1531</v>
      </c>
      <c r="C348" s="28" t="s">
        <v>1531</v>
      </c>
      <c r="D348" s="28" t="s">
        <v>1531</v>
      </c>
      <c r="E348" s="28" t="s">
        <v>1531</v>
      </c>
      <c r="F348" s="28" t="s">
        <v>1531</v>
      </c>
      <c r="G348" s="28" t="s">
        <v>1531</v>
      </c>
      <c r="H348" s="28" t="s">
        <v>1531</v>
      </c>
      <c r="I348" s="28" t="s">
        <v>1531</v>
      </c>
      <c r="J348" s="28" t="s">
        <v>1531</v>
      </c>
      <c r="K348" s="28" t="s">
        <v>1531</v>
      </c>
      <c r="L348" s="28" t="s">
        <v>1531</v>
      </c>
      <c r="M348" s="28" t="s">
        <v>1531</v>
      </c>
      <c r="N348" s="28" t="s">
        <v>1531</v>
      </c>
      <c r="O348" s="28" t="s">
        <v>1531</v>
      </c>
      <c r="P348" s="28" t="s">
        <v>1531</v>
      </c>
      <c r="Q348" s="28" t="s">
        <v>1531</v>
      </c>
      <c r="R348" s="28" t="s">
        <v>1531</v>
      </c>
      <c r="S348" s="28" t="s">
        <v>1531</v>
      </c>
      <c r="T348" s="28" t="s">
        <v>1531</v>
      </c>
      <c r="U348" s="960" t="s">
        <v>1095</v>
      </c>
      <c r="V348" s="832" t="s">
        <v>358</v>
      </c>
      <c r="W348" s="961" t="s">
        <v>301</v>
      </c>
      <c r="X348" s="962" t="s">
        <v>301</v>
      </c>
      <c r="Y348" s="986"/>
      <c r="Z348" s="1118" t="s">
        <v>310</v>
      </c>
      <c r="AA348" s="890"/>
      <c r="AB348" s="1045" t="s">
        <v>3</v>
      </c>
      <c r="AC348" s="1046" t="s">
        <v>1200</v>
      </c>
      <c r="AD348" s="1047" t="s">
        <v>476</v>
      </c>
      <c r="AE348" s="963" t="s">
        <v>1039</v>
      </c>
      <c r="AF348" s="1048">
        <v>18000</v>
      </c>
      <c r="AG348" s="1049">
        <f t="shared" si="23"/>
        <v>19440</v>
      </c>
      <c r="AH348" s="1147"/>
      <c r="AI348" s="896">
        <f t="shared" si="24"/>
        <v>0</v>
      </c>
    </row>
    <row r="349" spans="1:35" s="6" customFormat="1" ht="23.1" customHeight="1" thickTop="1" thickBot="1" x14ac:dyDescent="0.2">
      <c r="A349" s="28" t="s">
        <v>1136</v>
      </c>
      <c r="B349" s="28" t="s">
        <v>1136</v>
      </c>
      <c r="C349" s="28" t="s">
        <v>1136</v>
      </c>
      <c r="D349" s="28" t="s">
        <v>1136</v>
      </c>
      <c r="E349" s="28" t="s">
        <v>1136</v>
      </c>
      <c r="F349" s="28" t="s">
        <v>1136</v>
      </c>
      <c r="G349" s="28" t="s">
        <v>1136</v>
      </c>
      <c r="H349" s="28" t="s">
        <v>1136</v>
      </c>
      <c r="I349" s="28" t="s">
        <v>1136</v>
      </c>
      <c r="J349" s="28" t="s">
        <v>1136</v>
      </c>
      <c r="K349" s="28" t="s">
        <v>1136</v>
      </c>
      <c r="L349" s="28" t="s">
        <v>1136</v>
      </c>
      <c r="M349" s="28" t="s">
        <v>1136</v>
      </c>
      <c r="N349" s="28" t="s">
        <v>1136</v>
      </c>
      <c r="O349" s="28" t="s">
        <v>1136</v>
      </c>
      <c r="P349" s="28" t="s">
        <v>1136</v>
      </c>
      <c r="Q349" s="28" t="s">
        <v>1136</v>
      </c>
      <c r="R349" s="28" t="s">
        <v>1136</v>
      </c>
      <c r="S349" s="28" t="s">
        <v>1136</v>
      </c>
      <c r="T349" s="28" t="s">
        <v>1136</v>
      </c>
      <c r="U349" s="1102" t="s">
        <v>1095</v>
      </c>
      <c r="V349" s="936" t="s">
        <v>358</v>
      </c>
      <c r="W349" s="1103"/>
      <c r="X349" s="1104"/>
      <c r="Y349" s="1395"/>
      <c r="Z349" s="940"/>
      <c r="AA349" s="1105"/>
      <c r="AB349" s="1106"/>
      <c r="AC349" s="1107"/>
      <c r="AD349" s="1108"/>
      <c r="AE349" s="1393"/>
      <c r="AF349" s="1476" t="s">
        <v>1378</v>
      </c>
      <c r="AG349" s="1477"/>
      <c r="AH349" s="944">
        <f>SUM(AH341:AH348)</f>
        <v>0</v>
      </c>
      <c r="AI349" s="945">
        <f>SUM(AI341:AJ348)</f>
        <v>0</v>
      </c>
    </row>
    <row r="350" spans="1:35" s="6" customFormat="1" ht="23.1" customHeight="1" x14ac:dyDescent="0.15">
      <c r="A350" s="28" t="s">
        <v>1531</v>
      </c>
      <c r="B350" s="28" t="s">
        <v>1531</v>
      </c>
      <c r="C350" s="28" t="s">
        <v>1531</v>
      </c>
      <c r="D350" s="28" t="s">
        <v>1531</v>
      </c>
      <c r="E350" s="28" t="s">
        <v>1531</v>
      </c>
      <c r="F350" s="28" t="s">
        <v>1531</v>
      </c>
      <c r="G350" s="28" t="s">
        <v>1531</v>
      </c>
      <c r="H350" s="28" t="s">
        <v>1531</v>
      </c>
      <c r="I350" s="28" t="s">
        <v>1531</v>
      </c>
      <c r="J350" s="28" t="s">
        <v>1531</v>
      </c>
      <c r="K350" s="28" t="s">
        <v>1531</v>
      </c>
      <c r="L350" s="28" t="s">
        <v>1531</v>
      </c>
      <c r="M350" s="28" t="s">
        <v>1531</v>
      </c>
      <c r="N350" s="28" t="s">
        <v>1531</v>
      </c>
      <c r="O350" s="28" t="s">
        <v>1531</v>
      </c>
      <c r="P350" s="28" t="s">
        <v>1531</v>
      </c>
      <c r="Q350" s="28" t="s">
        <v>1531</v>
      </c>
      <c r="R350" s="28" t="s">
        <v>1531</v>
      </c>
      <c r="S350" s="28" t="s">
        <v>1531</v>
      </c>
      <c r="T350" s="28" t="s">
        <v>1531</v>
      </c>
      <c r="U350" s="974" t="s">
        <v>1095</v>
      </c>
      <c r="V350" s="1148" t="s">
        <v>1380</v>
      </c>
      <c r="W350" s="1134"/>
      <c r="X350" s="1135"/>
      <c r="Y350" s="1136"/>
      <c r="Z350" s="1137" t="s">
        <v>310</v>
      </c>
      <c r="AA350" s="1138" t="s">
        <v>304</v>
      </c>
      <c r="AB350" s="1149" t="s">
        <v>1381</v>
      </c>
      <c r="AC350" s="1150"/>
      <c r="AD350" s="1151" t="s">
        <v>1382</v>
      </c>
      <c r="AE350" s="1152" t="s">
        <v>1039</v>
      </c>
      <c r="AF350" s="1153">
        <v>33000</v>
      </c>
      <c r="AG350" s="1154">
        <f t="shared" ref="AG350:AG400" si="25">+AF350*1.08</f>
        <v>35640</v>
      </c>
      <c r="AH350" s="1058"/>
      <c r="AI350" s="1144">
        <f t="shared" ref="AI350:AI357" si="26">+AG350*AH350</f>
        <v>0</v>
      </c>
    </row>
    <row r="351" spans="1:35" s="6" customFormat="1" ht="23.1" customHeight="1" x14ac:dyDescent="0.15">
      <c r="A351" s="28" t="s">
        <v>1531</v>
      </c>
      <c r="B351" s="28" t="s">
        <v>1531</v>
      </c>
      <c r="C351" s="28" t="s">
        <v>1531</v>
      </c>
      <c r="D351" s="28" t="s">
        <v>1531</v>
      </c>
      <c r="E351" s="28" t="s">
        <v>1531</v>
      </c>
      <c r="F351" s="28" t="s">
        <v>1531</v>
      </c>
      <c r="G351" s="28" t="s">
        <v>1531</v>
      </c>
      <c r="H351" s="28" t="s">
        <v>1531</v>
      </c>
      <c r="I351" s="28" t="s">
        <v>1531</v>
      </c>
      <c r="J351" s="28" t="s">
        <v>1531</v>
      </c>
      <c r="K351" s="28" t="s">
        <v>1531</v>
      </c>
      <c r="L351" s="28" t="s">
        <v>1531</v>
      </c>
      <c r="M351" s="28" t="s">
        <v>1531</v>
      </c>
      <c r="N351" s="28" t="s">
        <v>1531</v>
      </c>
      <c r="O351" s="28" t="s">
        <v>1531</v>
      </c>
      <c r="P351" s="28" t="s">
        <v>1531</v>
      </c>
      <c r="Q351" s="28" t="s">
        <v>1531</v>
      </c>
      <c r="R351" s="28" t="s">
        <v>1531</v>
      </c>
      <c r="S351" s="28" t="s">
        <v>1531</v>
      </c>
      <c r="T351" s="28" t="s">
        <v>1531</v>
      </c>
      <c r="U351" s="783" t="s">
        <v>1095</v>
      </c>
      <c r="V351" s="1155" t="s">
        <v>1380</v>
      </c>
      <c r="W351" s="956"/>
      <c r="X351" s="957"/>
      <c r="Y351" s="975"/>
      <c r="Z351" s="1093" t="s">
        <v>310</v>
      </c>
      <c r="AA351" s="869" t="s">
        <v>304</v>
      </c>
      <c r="AB351" s="1033" t="s">
        <v>1381</v>
      </c>
      <c r="AC351" s="1034"/>
      <c r="AD351" s="1035" t="s">
        <v>1383</v>
      </c>
      <c r="AE351" s="958" t="s">
        <v>1039</v>
      </c>
      <c r="AF351" s="1036">
        <v>17000</v>
      </c>
      <c r="AG351" s="1059">
        <f t="shared" si="25"/>
        <v>18360</v>
      </c>
      <c r="AH351" s="1055"/>
      <c r="AI351" s="875">
        <f t="shared" ref="AI351:AI355" si="27">+AG351*AH351</f>
        <v>0</v>
      </c>
    </row>
    <row r="352" spans="1:35" s="6" customFormat="1" ht="23.1" customHeight="1" x14ac:dyDescent="0.15">
      <c r="A352" s="28" t="s">
        <v>1531</v>
      </c>
      <c r="B352" s="28" t="s">
        <v>1531</v>
      </c>
      <c r="C352" s="28" t="s">
        <v>1531</v>
      </c>
      <c r="D352" s="28" t="s">
        <v>1531</v>
      </c>
      <c r="E352" s="28" t="s">
        <v>1531</v>
      </c>
      <c r="F352" s="28" t="s">
        <v>1531</v>
      </c>
      <c r="G352" s="28" t="s">
        <v>1531</v>
      </c>
      <c r="H352" s="28" t="s">
        <v>1531</v>
      </c>
      <c r="I352" s="28" t="s">
        <v>1531</v>
      </c>
      <c r="J352" s="28" t="s">
        <v>1531</v>
      </c>
      <c r="K352" s="28" t="s">
        <v>1531</v>
      </c>
      <c r="L352" s="28" t="s">
        <v>1531</v>
      </c>
      <c r="M352" s="28" t="s">
        <v>1531</v>
      </c>
      <c r="N352" s="28" t="s">
        <v>1531</v>
      </c>
      <c r="O352" s="28" t="s">
        <v>1531</v>
      </c>
      <c r="P352" s="28" t="s">
        <v>1531</v>
      </c>
      <c r="Q352" s="28" t="s">
        <v>1531</v>
      </c>
      <c r="R352" s="28" t="s">
        <v>1531</v>
      </c>
      <c r="S352" s="28" t="s">
        <v>1531</v>
      </c>
      <c r="T352" s="28" t="s">
        <v>1531</v>
      </c>
      <c r="U352" s="783" t="s">
        <v>1095</v>
      </c>
      <c r="V352" s="1155" t="s">
        <v>1380</v>
      </c>
      <c r="W352" s="956"/>
      <c r="X352" s="957"/>
      <c r="Y352" s="975"/>
      <c r="Z352" s="1093" t="s">
        <v>310</v>
      </c>
      <c r="AA352" s="869" t="s">
        <v>304</v>
      </c>
      <c r="AB352" s="1033" t="s">
        <v>1381</v>
      </c>
      <c r="AC352" s="1034"/>
      <c r="AD352" s="1035" t="s">
        <v>1384</v>
      </c>
      <c r="AE352" s="958" t="s">
        <v>1039</v>
      </c>
      <c r="AF352" s="1036">
        <v>17000</v>
      </c>
      <c r="AG352" s="1059">
        <f t="shared" si="25"/>
        <v>18360</v>
      </c>
      <c r="AH352" s="1054"/>
      <c r="AI352" s="875">
        <f t="shared" si="27"/>
        <v>0</v>
      </c>
    </row>
    <row r="353" spans="1:35" s="6" customFormat="1" ht="23.1" customHeight="1" x14ac:dyDescent="0.15">
      <c r="A353" s="28" t="s">
        <v>1531</v>
      </c>
      <c r="B353" s="28" t="s">
        <v>1531</v>
      </c>
      <c r="C353" s="28" t="s">
        <v>1531</v>
      </c>
      <c r="D353" s="28" t="s">
        <v>1531</v>
      </c>
      <c r="E353" s="28" t="s">
        <v>1531</v>
      </c>
      <c r="F353" s="28" t="s">
        <v>1531</v>
      </c>
      <c r="G353" s="28" t="s">
        <v>1531</v>
      </c>
      <c r="H353" s="28" t="s">
        <v>1531</v>
      </c>
      <c r="I353" s="28" t="s">
        <v>1531</v>
      </c>
      <c r="J353" s="28" t="s">
        <v>1531</v>
      </c>
      <c r="K353" s="28" t="s">
        <v>1531</v>
      </c>
      <c r="L353" s="28" t="s">
        <v>1531</v>
      </c>
      <c r="M353" s="28" t="s">
        <v>1531</v>
      </c>
      <c r="N353" s="28" t="s">
        <v>1531</v>
      </c>
      <c r="O353" s="28" t="s">
        <v>1531</v>
      </c>
      <c r="P353" s="28" t="s">
        <v>1531</v>
      </c>
      <c r="Q353" s="28" t="s">
        <v>1531</v>
      </c>
      <c r="R353" s="28" t="s">
        <v>1531</v>
      </c>
      <c r="S353" s="28" t="s">
        <v>1531</v>
      </c>
      <c r="T353" s="28" t="s">
        <v>1531</v>
      </c>
      <c r="U353" s="783" t="s">
        <v>1095</v>
      </c>
      <c r="V353" s="1155" t="s">
        <v>1380</v>
      </c>
      <c r="W353" s="956"/>
      <c r="X353" s="957"/>
      <c r="Y353" s="975"/>
      <c r="Z353" s="1093" t="s">
        <v>310</v>
      </c>
      <c r="AA353" s="869" t="s">
        <v>309</v>
      </c>
      <c r="AB353" s="1033" t="s">
        <v>1381</v>
      </c>
      <c r="AC353" s="1034"/>
      <c r="AD353" s="1035" t="s">
        <v>1385</v>
      </c>
      <c r="AE353" s="958" t="s">
        <v>1039</v>
      </c>
      <c r="AF353" s="1036">
        <v>15000</v>
      </c>
      <c r="AG353" s="1059">
        <f t="shared" si="25"/>
        <v>16200.000000000002</v>
      </c>
      <c r="AH353" s="1146"/>
      <c r="AI353" s="875">
        <f t="shared" si="27"/>
        <v>0</v>
      </c>
    </row>
    <row r="354" spans="1:35" s="6" customFormat="1" ht="23.1" customHeight="1" x14ac:dyDescent="0.15">
      <c r="A354" s="28" t="s">
        <v>1531</v>
      </c>
      <c r="B354" s="28" t="s">
        <v>1531</v>
      </c>
      <c r="C354" s="28" t="s">
        <v>1531</v>
      </c>
      <c r="D354" s="28" t="s">
        <v>1531</v>
      </c>
      <c r="E354" s="28" t="s">
        <v>1531</v>
      </c>
      <c r="F354" s="28" t="s">
        <v>1531</v>
      </c>
      <c r="G354" s="28" t="s">
        <v>1531</v>
      </c>
      <c r="H354" s="28" t="s">
        <v>1531</v>
      </c>
      <c r="I354" s="28" t="s">
        <v>1531</v>
      </c>
      <c r="J354" s="28" t="s">
        <v>1531</v>
      </c>
      <c r="K354" s="28" t="s">
        <v>1531</v>
      </c>
      <c r="L354" s="28" t="s">
        <v>1531</v>
      </c>
      <c r="M354" s="28" t="s">
        <v>1531</v>
      </c>
      <c r="N354" s="28" t="s">
        <v>1531</v>
      </c>
      <c r="O354" s="28" t="s">
        <v>1531</v>
      </c>
      <c r="P354" s="28" t="s">
        <v>1531</v>
      </c>
      <c r="Q354" s="28" t="s">
        <v>1531</v>
      </c>
      <c r="R354" s="28" t="s">
        <v>1531</v>
      </c>
      <c r="S354" s="28" t="s">
        <v>1531</v>
      </c>
      <c r="T354" s="28" t="s">
        <v>1531</v>
      </c>
      <c r="U354" s="785" t="s">
        <v>1095</v>
      </c>
      <c r="V354" s="1156" t="s">
        <v>1380</v>
      </c>
      <c r="W354" s="970"/>
      <c r="X354" s="971"/>
      <c r="Y354" s="1011"/>
      <c r="Z354" s="1114" t="s">
        <v>310</v>
      </c>
      <c r="AA354" s="876" t="s">
        <v>309</v>
      </c>
      <c r="AB354" s="1038" t="s">
        <v>1381</v>
      </c>
      <c r="AC354" s="1039"/>
      <c r="AD354" s="1040" t="s">
        <v>1386</v>
      </c>
      <c r="AE354" s="972" t="s">
        <v>1039</v>
      </c>
      <c r="AF354" s="1041">
        <v>15000</v>
      </c>
      <c r="AG354" s="1157">
        <f t="shared" si="25"/>
        <v>16200.000000000002</v>
      </c>
      <c r="AH354" s="1145"/>
      <c r="AI354" s="882">
        <f t="shared" si="27"/>
        <v>0</v>
      </c>
    </row>
    <row r="355" spans="1:35" s="6" customFormat="1" ht="23.1" customHeight="1" x14ac:dyDescent="0.15">
      <c r="A355" s="28" t="s">
        <v>1531</v>
      </c>
      <c r="B355" s="28" t="s">
        <v>1531</v>
      </c>
      <c r="C355" s="28" t="s">
        <v>1531</v>
      </c>
      <c r="D355" s="28" t="s">
        <v>1531</v>
      </c>
      <c r="E355" s="28" t="s">
        <v>1531</v>
      </c>
      <c r="F355" s="28" t="s">
        <v>1531</v>
      </c>
      <c r="G355" s="28" t="s">
        <v>1531</v>
      </c>
      <c r="H355" s="28" t="s">
        <v>1531</v>
      </c>
      <c r="I355" s="28" t="s">
        <v>1531</v>
      </c>
      <c r="J355" s="28" t="s">
        <v>1531</v>
      </c>
      <c r="K355" s="28" t="s">
        <v>1531</v>
      </c>
      <c r="L355" s="28" t="s">
        <v>1531</v>
      </c>
      <c r="M355" s="28" t="s">
        <v>1531</v>
      </c>
      <c r="N355" s="28" t="s">
        <v>1531</v>
      </c>
      <c r="O355" s="28" t="s">
        <v>1531</v>
      </c>
      <c r="P355" s="28" t="s">
        <v>1531</v>
      </c>
      <c r="Q355" s="28" t="s">
        <v>1531</v>
      </c>
      <c r="R355" s="28" t="s">
        <v>1531</v>
      </c>
      <c r="S355" s="28" t="s">
        <v>1531</v>
      </c>
      <c r="T355" s="28" t="s">
        <v>1531</v>
      </c>
      <c r="U355" s="988" t="s">
        <v>1095</v>
      </c>
      <c r="V355" s="989" t="s">
        <v>914</v>
      </c>
      <c r="W355" s="990"/>
      <c r="X355" s="991"/>
      <c r="Y355" s="992"/>
      <c r="Z355" s="1094" t="s">
        <v>310</v>
      </c>
      <c r="AA355" s="1095"/>
      <c r="AB355" s="1158" t="s">
        <v>3</v>
      </c>
      <c r="AC355" s="1129" t="s">
        <v>1200</v>
      </c>
      <c r="AD355" s="1130" t="s">
        <v>915</v>
      </c>
      <c r="AE355" s="1131" t="s">
        <v>1039</v>
      </c>
      <c r="AF355" s="1132">
        <v>12000</v>
      </c>
      <c r="AG355" s="1159">
        <f t="shared" si="25"/>
        <v>12960</v>
      </c>
      <c r="AH355" s="922"/>
      <c r="AI355" s="1101">
        <f t="shared" si="27"/>
        <v>0</v>
      </c>
    </row>
    <row r="356" spans="1:35" s="6" customFormat="1" ht="23.1" customHeight="1" x14ac:dyDescent="0.15">
      <c r="A356" s="28" t="s">
        <v>1531</v>
      </c>
      <c r="B356" s="28" t="s">
        <v>1531</v>
      </c>
      <c r="C356" s="28" t="s">
        <v>1531</v>
      </c>
      <c r="D356" s="28" t="s">
        <v>1531</v>
      </c>
      <c r="E356" s="28" t="s">
        <v>1531</v>
      </c>
      <c r="F356" s="28" t="s">
        <v>1531</v>
      </c>
      <c r="G356" s="28" t="s">
        <v>1531</v>
      </c>
      <c r="H356" s="28" t="s">
        <v>1531</v>
      </c>
      <c r="I356" s="28" t="s">
        <v>1531</v>
      </c>
      <c r="J356" s="28" t="s">
        <v>1531</v>
      </c>
      <c r="K356" s="28" t="s">
        <v>1531</v>
      </c>
      <c r="L356" s="28" t="s">
        <v>1531</v>
      </c>
      <c r="M356" s="28" t="s">
        <v>1531</v>
      </c>
      <c r="N356" s="28" t="s">
        <v>1531</v>
      </c>
      <c r="O356" s="28" t="s">
        <v>1531</v>
      </c>
      <c r="P356" s="28" t="s">
        <v>1531</v>
      </c>
      <c r="Q356" s="28" t="s">
        <v>1531</v>
      </c>
      <c r="R356" s="28" t="s">
        <v>1531</v>
      </c>
      <c r="S356" s="28" t="s">
        <v>1531</v>
      </c>
      <c r="T356" s="28" t="s">
        <v>1531</v>
      </c>
      <c r="U356" s="843" t="s">
        <v>1095</v>
      </c>
      <c r="V356" s="1160" t="s">
        <v>95</v>
      </c>
      <c r="W356" s="844"/>
      <c r="X356" s="845"/>
      <c r="Y356" s="1161"/>
      <c r="Z356" s="1092" t="s">
        <v>310</v>
      </c>
      <c r="AA356" s="862" t="s">
        <v>1113</v>
      </c>
      <c r="AB356" s="863" t="s">
        <v>3</v>
      </c>
      <c r="AC356" s="790" t="s">
        <v>1200</v>
      </c>
      <c r="AD356" s="864" t="s">
        <v>207</v>
      </c>
      <c r="AE356" s="865" t="s">
        <v>950</v>
      </c>
      <c r="AF356" s="866">
        <v>120000</v>
      </c>
      <c r="AG356" s="867">
        <f t="shared" si="25"/>
        <v>129600.00000000001</v>
      </c>
      <c r="AH356" s="1058"/>
      <c r="AI356" s="868">
        <f t="shared" si="26"/>
        <v>0</v>
      </c>
    </row>
    <row r="357" spans="1:35" s="6" customFormat="1" ht="23.1" customHeight="1" x14ac:dyDescent="0.15">
      <c r="A357" s="28" t="s">
        <v>1531</v>
      </c>
      <c r="B357" s="28" t="s">
        <v>1531</v>
      </c>
      <c r="C357" s="28" t="s">
        <v>1531</v>
      </c>
      <c r="D357" s="28" t="s">
        <v>1531</v>
      </c>
      <c r="E357" s="28" t="s">
        <v>1531</v>
      </c>
      <c r="F357" s="28" t="s">
        <v>1531</v>
      </c>
      <c r="G357" s="28" t="s">
        <v>1531</v>
      </c>
      <c r="H357" s="28" t="s">
        <v>1531</v>
      </c>
      <c r="I357" s="28" t="s">
        <v>1531</v>
      </c>
      <c r="J357" s="28" t="s">
        <v>1531</v>
      </c>
      <c r="K357" s="28" t="s">
        <v>1531</v>
      </c>
      <c r="L357" s="28" t="s">
        <v>1531</v>
      </c>
      <c r="M357" s="28" t="s">
        <v>1531</v>
      </c>
      <c r="N357" s="28" t="s">
        <v>1531</v>
      </c>
      <c r="O357" s="28" t="s">
        <v>1531</v>
      </c>
      <c r="P357" s="28" t="s">
        <v>1531</v>
      </c>
      <c r="Q357" s="28" t="s">
        <v>1531</v>
      </c>
      <c r="R357" s="28" t="s">
        <v>1531</v>
      </c>
      <c r="S357" s="28" t="s">
        <v>1531</v>
      </c>
      <c r="T357" s="28" t="s">
        <v>1531</v>
      </c>
      <c r="U357" s="826" t="s">
        <v>1095</v>
      </c>
      <c r="V357" s="1053" t="s">
        <v>95</v>
      </c>
      <c r="W357" s="827"/>
      <c r="X357" s="828"/>
      <c r="Y357" s="925"/>
      <c r="Z357" s="1093" t="s">
        <v>310</v>
      </c>
      <c r="AA357" s="869" t="s">
        <v>1114</v>
      </c>
      <c r="AB357" s="870" t="s">
        <v>3</v>
      </c>
      <c r="AC357" s="798" t="s">
        <v>1200</v>
      </c>
      <c r="AD357" s="871" t="s">
        <v>208</v>
      </c>
      <c r="AE357" s="872" t="s">
        <v>950</v>
      </c>
      <c r="AF357" s="873">
        <v>15000</v>
      </c>
      <c r="AG357" s="874">
        <f t="shared" si="25"/>
        <v>16200.000000000002</v>
      </c>
      <c r="AH357" s="1146"/>
      <c r="AI357" s="875">
        <f t="shared" si="26"/>
        <v>0</v>
      </c>
    </row>
    <row r="358" spans="1:35" s="6" customFormat="1" ht="23.1" customHeight="1" x14ac:dyDescent="0.15">
      <c r="A358" s="28" t="s">
        <v>1531</v>
      </c>
      <c r="B358" s="28" t="s">
        <v>1531</v>
      </c>
      <c r="C358" s="28" t="s">
        <v>1531</v>
      </c>
      <c r="D358" s="28" t="s">
        <v>1531</v>
      </c>
      <c r="E358" s="28" t="s">
        <v>1531</v>
      </c>
      <c r="F358" s="28" t="s">
        <v>1531</v>
      </c>
      <c r="G358" s="28" t="s">
        <v>1531</v>
      </c>
      <c r="H358" s="28" t="s">
        <v>1531</v>
      </c>
      <c r="I358" s="28" t="s">
        <v>1531</v>
      </c>
      <c r="J358" s="28" t="s">
        <v>1531</v>
      </c>
      <c r="K358" s="28" t="s">
        <v>1531</v>
      </c>
      <c r="L358" s="28" t="s">
        <v>1531</v>
      </c>
      <c r="M358" s="28" t="s">
        <v>1531</v>
      </c>
      <c r="N358" s="28" t="s">
        <v>1531</v>
      </c>
      <c r="O358" s="28" t="s">
        <v>1531</v>
      </c>
      <c r="P358" s="28" t="s">
        <v>1531</v>
      </c>
      <c r="Q358" s="28" t="s">
        <v>1531</v>
      </c>
      <c r="R358" s="28" t="s">
        <v>1531</v>
      </c>
      <c r="S358" s="28" t="s">
        <v>1531</v>
      </c>
      <c r="T358" s="28" t="s">
        <v>1531</v>
      </c>
      <c r="U358" s="826" t="s">
        <v>1095</v>
      </c>
      <c r="V358" s="1053" t="s">
        <v>95</v>
      </c>
      <c r="W358" s="827"/>
      <c r="X358" s="828"/>
      <c r="Y358" s="925"/>
      <c r="Z358" s="1093" t="s">
        <v>310</v>
      </c>
      <c r="AA358" s="869" t="s">
        <v>1114</v>
      </c>
      <c r="AB358" s="870" t="s">
        <v>3</v>
      </c>
      <c r="AC358" s="798" t="s">
        <v>1200</v>
      </c>
      <c r="AD358" s="871" t="s">
        <v>209</v>
      </c>
      <c r="AE358" s="872" t="s">
        <v>950</v>
      </c>
      <c r="AF358" s="873">
        <v>15000</v>
      </c>
      <c r="AG358" s="874">
        <f t="shared" si="25"/>
        <v>16200.000000000002</v>
      </c>
      <c r="AH358" s="1146"/>
      <c r="AI358" s="875">
        <f t="shared" ref="AI358:AI423" si="28">+AG358*AH358</f>
        <v>0</v>
      </c>
    </row>
    <row r="359" spans="1:35" s="6" customFormat="1" ht="23.1" customHeight="1" x14ac:dyDescent="0.15">
      <c r="A359" s="28" t="s">
        <v>1531</v>
      </c>
      <c r="B359" s="28" t="s">
        <v>1531</v>
      </c>
      <c r="C359" s="28" t="s">
        <v>1531</v>
      </c>
      <c r="D359" s="28" t="s">
        <v>1531</v>
      </c>
      <c r="E359" s="28" t="s">
        <v>1531</v>
      </c>
      <c r="F359" s="28" t="s">
        <v>1531</v>
      </c>
      <c r="G359" s="28" t="s">
        <v>1531</v>
      </c>
      <c r="H359" s="28" t="s">
        <v>1531</v>
      </c>
      <c r="I359" s="28" t="s">
        <v>1531</v>
      </c>
      <c r="J359" s="28" t="s">
        <v>1531</v>
      </c>
      <c r="K359" s="28" t="s">
        <v>1531</v>
      </c>
      <c r="L359" s="28" t="s">
        <v>1531</v>
      </c>
      <c r="M359" s="28" t="s">
        <v>1531</v>
      </c>
      <c r="N359" s="28" t="s">
        <v>1531</v>
      </c>
      <c r="O359" s="28" t="s">
        <v>1531</v>
      </c>
      <c r="P359" s="28" t="s">
        <v>1531</v>
      </c>
      <c r="Q359" s="28" t="s">
        <v>1531</v>
      </c>
      <c r="R359" s="28" t="s">
        <v>1531</v>
      </c>
      <c r="S359" s="28" t="s">
        <v>1531</v>
      </c>
      <c r="T359" s="28" t="s">
        <v>1531</v>
      </c>
      <c r="U359" s="826" t="s">
        <v>1095</v>
      </c>
      <c r="V359" s="1053" t="s">
        <v>95</v>
      </c>
      <c r="W359" s="827"/>
      <c r="X359" s="828"/>
      <c r="Y359" s="925"/>
      <c r="Z359" s="1093" t="s">
        <v>310</v>
      </c>
      <c r="AA359" s="869" t="s">
        <v>1114</v>
      </c>
      <c r="AB359" s="870" t="s">
        <v>3</v>
      </c>
      <c r="AC359" s="798" t="s">
        <v>1200</v>
      </c>
      <c r="AD359" s="871" t="s">
        <v>210</v>
      </c>
      <c r="AE359" s="872" t="s">
        <v>950</v>
      </c>
      <c r="AF359" s="873">
        <v>15000</v>
      </c>
      <c r="AG359" s="874">
        <f t="shared" si="25"/>
        <v>16200.000000000002</v>
      </c>
      <c r="AH359" s="1146"/>
      <c r="AI359" s="875">
        <f t="shared" si="28"/>
        <v>0</v>
      </c>
    </row>
    <row r="360" spans="1:35" s="6" customFormat="1" ht="23.1" customHeight="1" x14ac:dyDescent="0.15">
      <c r="A360" s="28" t="s">
        <v>1531</v>
      </c>
      <c r="B360" s="28" t="s">
        <v>1531</v>
      </c>
      <c r="C360" s="28" t="s">
        <v>1531</v>
      </c>
      <c r="D360" s="28" t="s">
        <v>1531</v>
      </c>
      <c r="E360" s="28" t="s">
        <v>1531</v>
      </c>
      <c r="F360" s="28" t="s">
        <v>1531</v>
      </c>
      <c r="G360" s="28" t="s">
        <v>1531</v>
      </c>
      <c r="H360" s="28" t="s">
        <v>1531</v>
      </c>
      <c r="I360" s="28" t="s">
        <v>1531</v>
      </c>
      <c r="J360" s="28" t="s">
        <v>1531</v>
      </c>
      <c r="K360" s="28" t="s">
        <v>1531</v>
      </c>
      <c r="L360" s="28" t="s">
        <v>1531</v>
      </c>
      <c r="M360" s="28" t="s">
        <v>1531</v>
      </c>
      <c r="N360" s="28" t="s">
        <v>1531</v>
      </c>
      <c r="O360" s="28" t="s">
        <v>1531</v>
      </c>
      <c r="P360" s="28" t="s">
        <v>1531</v>
      </c>
      <c r="Q360" s="28" t="s">
        <v>1531</v>
      </c>
      <c r="R360" s="28" t="s">
        <v>1531</v>
      </c>
      <c r="S360" s="28" t="s">
        <v>1531</v>
      </c>
      <c r="T360" s="28" t="s">
        <v>1531</v>
      </c>
      <c r="U360" s="826" t="s">
        <v>1095</v>
      </c>
      <c r="V360" s="1053" t="s">
        <v>95</v>
      </c>
      <c r="W360" s="827"/>
      <c r="X360" s="828"/>
      <c r="Y360" s="925"/>
      <c r="Z360" s="1093" t="s">
        <v>310</v>
      </c>
      <c r="AA360" s="869" t="s">
        <v>1115</v>
      </c>
      <c r="AB360" s="870" t="s">
        <v>3</v>
      </c>
      <c r="AC360" s="798" t="s">
        <v>1200</v>
      </c>
      <c r="AD360" s="871" t="s">
        <v>157</v>
      </c>
      <c r="AE360" s="872" t="s">
        <v>950</v>
      </c>
      <c r="AF360" s="873">
        <v>15000</v>
      </c>
      <c r="AG360" s="874">
        <f t="shared" si="25"/>
        <v>16200.000000000002</v>
      </c>
      <c r="AH360" s="1146"/>
      <c r="AI360" s="875">
        <f t="shared" si="28"/>
        <v>0</v>
      </c>
    </row>
    <row r="361" spans="1:35" s="6" customFormat="1" ht="23.1" customHeight="1" x14ac:dyDescent="0.15">
      <c r="A361" s="28" t="s">
        <v>1531</v>
      </c>
      <c r="B361" s="28" t="s">
        <v>1531</v>
      </c>
      <c r="C361" s="28" t="s">
        <v>1531</v>
      </c>
      <c r="D361" s="28" t="s">
        <v>1531</v>
      </c>
      <c r="E361" s="28" t="s">
        <v>1531</v>
      </c>
      <c r="F361" s="28" t="s">
        <v>1531</v>
      </c>
      <c r="G361" s="28" t="s">
        <v>1531</v>
      </c>
      <c r="H361" s="28" t="s">
        <v>1531</v>
      </c>
      <c r="I361" s="28" t="s">
        <v>1531</v>
      </c>
      <c r="J361" s="28" t="s">
        <v>1531</v>
      </c>
      <c r="K361" s="28" t="s">
        <v>1531</v>
      </c>
      <c r="L361" s="28" t="s">
        <v>1531</v>
      </c>
      <c r="M361" s="28" t="s">
        <v>1531</v>
      </c>
      <c r="N361" s="28" t="s">
        <v>1531</v>
      </c>
      <c r="O361" s="28" t="s">
        <v>1531</v>
      </c>
      <c r="P361" s="28" t="s">
        <v>1531</v>
      </c>
      <c r="Q361" s="28" t="s">
        <v>1531</v>
      </c>
      <c r="R361" s="28" t="s">
        <v>1531</v>
      </c>
      <c r="S361" s="28" t="s">
        <v>1531</v>
      </c>
      <c r="T361" s="28" t="s">
        <v>1531</v>
      </c>
      <c r="U361" s="826" t="s">
        <v>1095</v>
      </c>
      <c r="V361" s="1053" t="s">
        <v>95</v>
      </c>
      <c r="W361" s="827"/>
      <c r="X361" s="828"/>
      <c r="Y361" s="925"/>
      <c r="Z361" s="1093" t="s">
        <v>310</v>
      </c>
      <c r="AA361" s="869" t="s">
        <v>1115</v>
      </c>
      <c r="AB361" s="870" t="s">
        <v>3</v>
      </c>
      <c r="AC361" s="798" t="s">
        <v>1200</v>
      </c>
      <c r="AD361" s="871" t="s">
        <v>211</v>
      </c>
      <c r="AE361" s="872" t="s">
        <v>950</v>
      </c>
      <c r="AF361" s="873">
        <v>15000</v>
      </c>
      <c r="AG361" s="874">
        <f t="shared" si="25"/>
        <v>16200.000000000002</v>
      </c>
      <c r="AH361" s="1146"/>
      <c r="AI361" s="875">
        <f t="shared" si="28"/>
        <v>0</v>
      </c>
    </row>
    <row r="362" spans="1:35" s="6" customFormat="1" ht="23.1" customHeight="1" x14ac:dyDescent="0.15">
      <c r="A362" s="28" t="s">
        <v>1531</v>
      </c>
      <c r="B362" s="28" t="s">
        <v>1531</v>
      </c>
      <c r="C362" s="28" t="s">
        <v>1531</v>
      </c>
      <c r="D362" s="28" t="s">
        <v>1531</v>
      </c>
      <c r="E362" s="28" t="s">
        <v>1531</v>
      </c>
      <c r="F362" s="28" t="s">
        <v>1531</v>
      </c>
      <c r="G362" s="28" t="s">
        <v>1531</v>
      </c>
      <c r="H362" s="28" t="s">
        <v>1531</v>
      </c>
      <c r="I362" s="28" t="s">
        <v>1531</v>
      </c>
      <c r="J362" s="28" t="s">
        <v>1531</v>
      </c>
      <c r="K362" s="28" t="s">
        <v>1531</v>
      </c>
      <c r="L362" s="28" t="s">
        <v>1531</v>
      </c>
      <c r="M362" s="28" t="s">
        <v>1531</v>
      </c>
      <c r="N362" s="28" t="s">
        <v>1531</v>
      </c>
      <c r="O362" s="28" t="s">
        <v>1531</v>
      </c>
      <c r="P362" s="28" t="s">
        <v>1531</v>
      </c>
      <c r="Q362" s="28" t="s">
        <v>1531</v>
      </c>
      <c r="R362" s="28" t="s">
        <v>1531</v>
      </c>
      <c r="S362" s="28" t="s">
        <v>1531</v>
      </c>
      <c r="T362" s="28" t="s">
        <v>1531</v>
      </c>
      <c r="U362" s="826" t="s">
        <v>1095</v>
      </c>
      <c r="V362" s="1053" t="s">
        <v>95</v>
      </c>
      <c r="W362" s="827"/>
      <c r="X362" s="828"/>
      <c r="Y362" s="925"/>
      <c r="Z362" s="1093" t="s">
        <v>310</v>
      </c>
      <c r="AA362" s="869" t="s">
        <v>1115</v>
      </c>
      <c r="AB362" s="870" t="s">
        <v>3</v>
      </c>
      <c r="AC362" s="798" t="s">
        <v>1200</v>
      </c>
      <c r="AD362" s="871" t="s">
        <v>212</v>
      </c>
      <c r="AE362" s="872" t="s">
        <v>950</v>
      </c>
      <c r="AF362" s="873">
        <v>15000</v>
      </c>
      <c r="AG362" s="874">
        <f t="shared" si="25"/>
        <v>16200.000000000002</v>
      </c>
      <c r="AH362" s="1146"/>
      <c r="AI362" s="875">
        <f t="shared" si="28"/>
        <v>0</v>
      </c>
    </row>
    <row r="363" spans="1:35" s="6" customFormat="1" ht="23.1" customHeight="1" x14ac:dyDescent="0.15">
      <c r="A363" s="28" t="s">
        <v>1531</v>
      </c>
      <c r="B363" s="28" t="s">
        <v>1531</v>
      </c>
      <c r="C363" s="28" t="s">
        <v>1531</v>
      </c>
      <c r="D363" s="28" t="s">
        <v>1531</v>
      </c>
      <c r="E363" s="28" t="s">
        <v>1531</v>
      </c>
      <c r="F363" s="28" t="s">
        <v>1531</v>
      </c>
      <c r="G363" s="28" t="s">
        <v>1531</v>
      </c>
      <c r="H363" s="28" t="s">
        <v>1531</v>
      </c>
      <c r="I363" s="28" t="s">
        <v>1531</v>
      </c>
      <c r="J363" s="28" t="s">
        <v>1531</v>
      </c>
      <c r="K363" s="28" t="s">
        <v>1531</v>
      </c>
      <c r="L363" s="28" t="s">
        <v>1531</v>
      </c>
      <c r="M363" s="28" t="s">
        <v>1531</v>
      </c>
      <c r="N363" s="28" t="s">
        <v>1531</v>
      </c>
      <c r="O363" s="28" t="s">
        <v>1531</v>
      </c>
      <c r="P363" s="28" t="s">
        <v>1531</v>
      </c>
      <c r="Q363" s="28" t="s">
        <v>1531</v>
      </c>
      <c r="R363" s="28" t="s">
        <v>1531</v>
      </c>
      <c r="S363" s="28" t="s">
        <v>1531</v>
      </c>
      <c r="T363" s="28" t="s">
        <v>1531</v>
      </c>
      <c r="U363" s="826" t="s">
        <v>1095</v>
      </c>
      <c r="V363" s="1053" t="s">
        <v>95</v>
      </c>
      <c r="W363" s="827"/>
      <c r="X363" s="828"/>
      <c r="Y363" s="925"/>
      <c r="Z363" s="1093" t="s">
        <v>310</v>
      </c>
      <c r="AA363" s="869" t="s">
        <v>1115</v>
      </c>
      <c r="AB363" s="870" t="s">
        <v>3</v>
      </c>
      <c r="AC363" s="798" t="s">
        <v>1200</v>
      </c>
      <c r="AD363" s="871" t="s">
        <v>213</v>
      </c>
      <c r="AE363" s="872" t="s">
        <v>950</v>
      </c>
      <c r="AF363" s="873">
        <v>15000</v>
      </c>
      <c r="AG363" s="874">
        <f t="shared" si="25"/>
        <v>16200.000000000002</v>
      </c>
      <c r="AH363" s="1055"/>
      <c r="AI363" s="875">
        <f t="shared" si="28"/>
        <v>0</v>
      </c>
    </row>
    <row r="364" spans="1:35" s="6" customFormat="1" ht="23.1" customHeight="1" x14ac:dyDescent="0.15">
      <c r="A364" s="28" t="s">
        <v>1531</v>
      </c>
      <c r="B364" s="28" t="s">
        <v>1531</v>
      </c>
      <c r="C364" s="28" t="s">
        <v>1531</v>
      </c>
      <c r="D364" s="28" t="s">
        <v>1531</v>
      </c>
      <c r="E364" s="28" t="s">
        <v>1531</v>
      </c>
      <c r="F364" s="28" t="s">
        <v>1531</v>
      </c>
      <c r="G364" s="28" t="s">
        <v>1531</v>
      </c>
      <c r="H364" s="28" t="s">
        <v>1531</v>
      </c>
      <c r="I364" s="28" t="s">
        <v>1531</v>
      </c>
      <c r="J364" s="28" t="s">
        <v>1531</v>
      </c>
      <c r="K364" s="28" t="s">
        <v>1531</v>
      </c>
      <c r="L364" s="28" t="s">
        <v>1531</v>
      </c>
      <c r="M364" s="28" t="s">
        <v>1531</v>
      </c>
      <c r="N364" s="28" t="s">
        <v>1531</v>
      </c>
      <c r="O364" s="28" t="s">
        <v>1531</v>
      </c>
      <c r="P364" s="28" t="s">
        <v>1531</v>
      </c>
      <c r="Q364" s="28" t="s">
        <v>1531</v>
      </c>
      <c r="R364" s="28" t="s">
        <v>1531</v>
      </c>
      <c r="S364" s="28" t="s">
        <v>1531</v>
      </c>
      <c r="T364" s="28" t="s">
        <v>1531</v>
      </c>
      <c r="U364" s="826" t="s">
        <v>1095</v>
      </c>
      <c r="V364" s="1053" t="s">
        <v>95</v>
      </c>
      <c r="W364" s="827"/>
      <c r="X364" s="828"/>
      <c r="Y364" s="925"/>
      <c r="Z364" s="1093" t="s">
        <v>310</v>
      </c>
      <c r="AA364" s="869" t="s">
        <v>1115</v>
      </c>
      <c r="AB364" s="870" t="s">
        <v>3</v>
      </c>
      <c r="AC364" s="798" t="s">
        <v>1200</v>
      </c>
      <c r="AD364" s="871" t="s">
        <v>214</v>
      </c>
      <c r="AE364" s="872" t="s">
        <v>950</v>
      </c>
      <c r="AF364" s="873">
        <v>15000</v>
      </c>
      <c r="AG364" s="874">
        <f t="shared" si="25"/>
        <v>16200.000000000002</v>
      </c>
      <c r="AH364" s="1055"/>
      <c r="AI364" s="875">
        <f t="shared" si="28"/>
        <v>0</v>
      </c>
    </row>
    <row r="365" spans="1:35" s="6" customFormat="1" ht="23.1" customHeight="1" x14ac:dyDescent="0.15">
      <c r="A365" s="28" t="s">
        <v>1531</v>
      </c>
      <c r="B365" s="28" t="s">
        <v>1531</v>
      </c>
      <c r="C365" s="28" t="s">
        <v>1531</v>
      </c>
      <c r="D365" s="28" t="s">
        <v>1531</v>
      </c>
      <c r="E365" s="28" t="s">
        <v>1531</v>
      </c>
      <c r="F365" s="28" t="s">
        <v>1531</v>
      </c>
      <c r="G365" s="28" t="s">
        <v>1531</v>
      </c>
      <c r="H365" s="28" t="s">
        <v>1531</v>
      </c>
      <c r="I365" s="28" t="s">
        <v>1531</v>
      </c>
      <c r="J365" s="28" t="s">
        <v>1531</v>
      </c>
      <c r="K365" s="28" t="s">
        <v>1531</v>
      </c>
      <c r="L365" s="28" t="s">
        <v>1531</v>
      </c>
      <c r="M365" s="28" t="s">
        <v>1531</v>
      </c>
      <c r="N365" s="28" t="s">
        <v>1531</v>
      </c>
      <c r="O365" s="28" t="s">
        <v>1531</v>
      </c>
      <c r="P365" s="28" t="s">
        <v>1531</v>
      </c>
      <c r="Q365" s="28" t="s">
        <v>1531</v>
      </c>
      <c r="R365" s="28" t="s">
        <v>1531</v>
      </c>
      <c r="S365" s="28" t="s">
        <v>1531</v>
      </c>
      <c r="T365" s="28" t="s">
        <v>1531</v>
      </c>
      <c r="U365" s="826" t="s">
        <v>1095</v>
      </c>
      <c r="V365" s="1053" t="s">
        <v>95</v>
      </c>
      <c r="W365" s="827"/>
      <c r="X365" s="828"/>
      <c r="Y365" s="925"/>
      <c r="Z365" s="1093" t="s">
        <v>310</v>
      </c>
      <c r="AA365" s="869"/>
      <c r="AB365" s="1033" t="s">
        <v>3</v>
      </c>
      <c r="AC365" s="1034" t="s">
        <v>1200</v>
      </c>
      <c r="AD365" s="1035" t="s">
        <v>215</v>
      </c>
      <c r="AE365" s="958" t="s">
        <v>1039</v>
      </c>
      <c r="AF365" s="1036">
        <v>60000</v>
      </c>
      <c r="AG365" s="1059">
        <f t="shared" si="25"/>
        <v>64800.000000000007</v>
      </c>
      <c r="AH365" s="1055"/>
      <c r="AI365" s="875">
        <f t="shared" si="28"/>
        <v>0</v>
      </c>
    </row>
    <row r="366" spans="1:35" s="6" customFormat="1" ht="23.1" customHeight="1" x14ac:dyDescent="0.15">
      <c r="A366" s="28" t="s">
        <v>1531</v>
      </c>
      <c r="B366" s="28" t="s">
        <v>1531</v>
      </c>
      <c r="C366" s="28" t="s">
        <v>1531</v>
      </c>
      <c r="D366" s="28" t="s">
        <v>1531</v>
      </c>
      <c r="E366" s="28" t="s">
        <v>1531</v>
      </c>
      <c r="F366" s="28" t="s">
        <v>1531</v>
      </c>
      <c r="G366" s="28" t="s">
        <v>1531</v>
      </c>
      <c r="H366" s="28" t="s">
        <v>1531</v>
      </c>
      <c r="I366" s="28" t="s">
        <v>1531</v>
      </c>
      <c r="J366" s="28" t="s">
        <v>1531</v>
      </c>
      <c r="K366" s="28" t="s">
        <v>1531</v>
      </c>
      <c r="L366" s="28" t="s">
        <v>1531</v>
      </c>
      <c r="M366" s="28" t="s">
        <v>1531</v>
      </c>
      <c r="N366" s="28" t="s">
        <v>1531</v>
      </c>
      <c r="O366" s="28" t="s">
        <v>1531</v>
      </c>
      <c r="P366" s="28" t="s">
        <v>1531</v>
      </c>
      <c r="Q366" s="28" t="s">
        <v>1531</v>
      </c>
      <c r="R366" s="28" t="s">
        <v>1531</v>
      </c>
      <c r="S366" s="28" t="s">
        <v>1531</v>
      </c>
      <c r="T366" s="28" t="s">
        <v>1531</v>
      </c>
      <c r="U366" s="826" t="s">
        <v>1095</v>
      </c>
      <c r="V366" s="1053" t="s">
        <v>95</v>
      </c>
      <c r="W366" s="827"/>
      <c r="X366" s="828"/>
      <c r="Y366" s="925"/>
      <c r="Z366" s="1093" t="s">
        <v>310</v>
      </c>
      <c r="AA366" s="869"/>
      <c r="AB366" s="1033" t="s">
        <v>3</v>
      </c>
      <c r="AC366" s="1034" t="s">
        <v>1200</v>
      </c>
      <c r="AD366" s="1035" t="s">
        <v>216</v>
      </c>
      <c r="AE366" s="958" t="s">
        <v>1039</v>
      </c>
      <c r="AF366" s="1036">
        <v>15000</v>
      </c>
      <c r="AG366" s="1059">
        <f t="shared" si="25"/>
        <v>16200.000000000002</v>
      </c>
      <c r="AH366" s="1055"/>
      <c r="AI366" s="875">
        <f t="shared" si="28"/>
        <v>0</v>
      </c>
    </row>
    <row r="367" spans="1:35" s="6" customFormat="1" ht="23.1" customHeight="1" x14ac:dyDescent="0.15">
      <c r="A367" s="28" t="s">
        <v>1531</v>
      </c>
      <c r="B367" s="28" t="s">
        <v>1531</v>
      </c>
      <c r="C367" s="28" t="s">
        <v>1531</v>
      </c>
      <c r="D367" s="28" t="s">
        <v>1531</v>
      </c>
      <c r="E367" s="28" t="s">
        <v>1531</v>
      </c>
      <c r="F367" s="28" t="s">
        <v>1531</v>
      </c>
      <c r="G367" s="28" t="s">
        <v>1531</v>
      </c>
      <c r="H367" s="28" t="s">
        <v>1531</v>
      </c>
      <c r="I367" s="28" t="s">
        <v>1531</v>
      </c>
      <c r="J367" s="28" t="s">
        <v>1531</v>
      </c>
      <c r="K367" s="28" t="s">
        <v>1531</v>
      </c>
      <c r="L367" s="28" t="s">
        <v>1531</v>
      </c>
      <c r="M367" s="28" t="s">
        <v>1531</v>
      </c>
      <c r="N367" s="28" t="s">
        <v>1531</v>
      </c>
      <c r="O367" s="28" t="s">
        <v>1531</v>
      </c>
      <c r="P367" s="28" t="s">
        <v>1531</v>
      </c>
      <c r="Q367" s="28" t="s">
        <v>1531</v>
      </c>
      <c r="R367" s="28" t="s">
        <v>1531</v>
      </c>
      <c r="S367" s="28" t="s">
        <v>1531</v>
      </c>
      <c r="T367" s="28" t="s">
        <v>1531</v>
      </c>
      <c r="U367" s="826" t="s">
        <v>1095</v>
      </c>
      <c r="V367" s="1053" t="s">
        <v>95</v>
      </c>
      <c r="W367" s="827"/>
      <c r="X367" s="828"/>
      <c r="Y367" s="925"/>
      <c r="Z367" s="1093" t="s">
        <v>310</v>
      </c>
      <c r="AA367" s="869"/>
      <c r="AB367" s="1033" t="s">
        <v>3</v>
      </c>
      <c r="AC367" s="1034" t="s">
        <v>1200</v>
      </c>
      <c r="AD367" s="1035" t="s">
        <v>217</v>
      </c>
      <c r="AE367" s="958" t="s">
        <v>1039</v>
      </c>
      <c r="AF367" s="1036">
        <v>15000</v>
      </c>
      <c r="AG367" s="1059">
        <f t="shared" si="25"/>
        <v>16200.000000000002</v>
      </c>
      <c r="AH367" s="1055"/>
      <c r="AI367" s="875">
        <f t="shared" si="28"/>
        <v>0</v>
      </c>
    </row>
    <row r="368" spans="1:35" s="6" customFormat="1" ht="23.1" customHeight="1" x14ac:dyDescent="0.15">
      <c r="A368" s="28" t="s">
        <v>1531</v>
      </c>
      <c r="B368" s="28" t="s">
        <v>1531</v>
      </c>
      <c r="C368" s="28" t="s">
        <v>1531</v>
      </c>
      <c r="D368" s="28" t="s">
        <v>1531</v>
      </c>
      <c r="E368" s="28" t="s">
        <v>1531</v>
      </c>
      <c r="F368" s="28" t="s">
        <v>1531</v>
      </c>
      <c r="G368" s="28" t="s">
        <v>1531</v>
      </c>
      <c r="H368" s="28" t="s">
        <v>1531</v>
      </c>
      <c r="I368" s="28" t="s">
        <v>1531</v>
      </c>
      <c r="J368" s="28" t="s">
        <v>1531</v>
      </c>
      <c r="K368" s="28" t="s">
        <v>1531</v>
      </c>
      <c r="L368" s="28" t="s">
        <v>1531</v>
      </c>
      <c r="M368" s="28" t="s">
        <v>1531</v>
      </c>
      <c r="N368" s="28" t="s">
        <v>1531</v>
      </c>
      <c r="O368" s="28" t="s">
        <v>1531</v>
      </c>
      <c r="P368" s="28" t="s">
        <v>1531</v>
      </c>
      <c r="Q368" s="28" t="s">
        <v>1531</v>
      </c>
      <c r="R368" s="28" t="s">
        <v>1531</v>
      </c>
      <c r="S368" s="28" t="s">
        <v>1531</v>
      </c>
      <c r="T368" s="28" t="s">
        <v>1531</v>
      </c>
      <c r="U368" s="826" t="s">
        <v>1095</v>
      </c>
      <c r="V368" s="1053" t="s">
        <v>95</v>
      </c>
      <c r="W368" s="827"/>
      <c r="X368" s="828"/>
      <c r="Y368" s="925"/>
      <c r="Z368" s="1093" t="s">
        <v>310</v>
      </c>
      <c r="AA368" s="869"/>
      <c r="AB368" s="1033" t="s">
        <v>3</v>
      </c>
      <c r="AC368" s="1034" t="s">
        <v>1200</v>
      </c>
      <c r="AD368" s="1035" t="s">
        <v>1464</v>
      </c>
      <c r="AE368" s="958" t="s">
        <v>1039</v>
      </c>
      <c r="AF368" s="1036">
        <v>15000</v>
      </c>
      <c r="AG368" s="1059">
        <f t="shared" si="25"/>
        <v>16200.000000000002</v>
      </c>
      <c r="AH368" s="1054"/>
      <c r="AI368" s="875">
        <f t="shared" si="28"/>
        <v>0</v>
      </c>
    </row>
    <row r="369" spans="1:35" s="6" customFormat="1" ht="23.1" customHeight="1" x14ac:dyDescent="0.15">
      <c r="A369" s="28" t="s">
        <v>1531</v>
      </c>
      <c r="B369" s="28" t="s">
        <v>1531</v>
      </c>
      <c r="C369" s="28" t="s">
        <v>1531</v>
      </c>
      <c r="D369" s="28" t="s">
        <v>1531</v>
      </c>
      <c r="E369" s="28" t="s">
        <v>1531</v>
      </c>
      <c r="F369" s="28" t="s">
        <v>1531</v>
      </c>
      <c r="G369" s="28" t="s">
        <v>1531</v>
      </c>
      <c r="H369" s="28" t="s">
        <v>1531</v>
      </c>
      <c r="I369" s="28" t="s">
        <v>1531</v>
      </c>
      <c r="J369" s="28" t="s">
        <v>1531</v>
      </c>
      <c r="K369" s="28" t="s">
        <v>1531</v>
      </c>
      <c r="L369" s="28" t="s">
        <v>1531</v>
      </c>
      <c r="M369" s="28" t="s">
        <v>1531</v>
      </c>
      <c r="N369" s="28" t="s">
        <v>1531</v>
      </c>
      <c r="O369" s="28" t="s">
        <v>1531</v>
      </c>
      <c r="P369" s="28" t="s">
        <v>1531</v>
      </c>
      <c r="Q369" s="28" t="s">
        <v>1531</v>
      </c>
      <c r="R369" s="28" t="s">
        <v>1531</v>
      </c>
      <c r="S369" s="28" t="s">
        <v>1531</v>
      </c>
      <c r="T369" s="28" t="s">
        <v>1531</v>
      </c>
      <c r="U369" s="851" t="s">
        <v>1095</v>
      </c>
      <c r="V369" s="1056" t="s">
        <v>95</v>
      </c>
      <c r="W369" s="852"/>
      <c r="X369" s="853"/>
      <c r="Y369" s="1057"/>
      <c r="Z369" s="1114" t="s">
        <v>310</v>
      </c>
      <c r="AA369" s="876"/>
      <c r="AB369" s="1038" t="s">
        <v>3</v>
      </c>
      <c r="AC369" s="1039" t="s">
        <v>1200</v>
      </c>
      <c r="AD369" s="1040" t="s">
        <v>218</v>
      </c>
      <c r="AE369" s="972" t="s">
        <v>1039</v>
      </c>
      <c r="AF369" s="1041">
        <v>15000</v>
      </c>
      <c r="AG369" s="1157">
        <f t="shared" si="25"/>
        <v>16200.000000000002</v>
      </c>
      <c r="AH369" s="1145"/>
      <c r="AI369" s="882">
        <f t="shared" si="28"/>
        <v>0</v>
      </c>
    </row>
    <row r="370" spans="1:35" s="6" customFormat="1" ht="23.1" customHeight="1" x14ac:dyDescent="0.15">
      <c r="A370" s="28" t="s">
        <v>1531</v>
      </c>
      <c r="B370" s="28" t="s">
        <v>1531</v>
      </c>
      <c r="C370" s="28" t="s">
        <v>1531</v>
      </c>
      <c r="D370" s="28" t="s">
        <v>1531</v>
      </c>
      <c r="E370" s="28" t="s">
        <v>1531</v>
      </c>
      <c r="F370" s="28" t="s">
        <v>1531</v>
      </c>
      <c r="G370" s="28" t="s">
        <v>1531</v>
      </c>
      <c r="H370" s="28" t="s">
        <v>1531</v>
      </c>
      <c r="I370" s="28" t="s">
        <v>1531</v>
      </c>
      <c r="J370" s="28" t="s">
        <v>1531</v>
      </c>
      <c r="K370" s="28" t="s">
        <v>1531</v>
      </c>
      <c r="L370" s="28" t="s">
        <v>1531</v>
      </c>
      <c r="M370" s="28" t="s">
        <v>1531</v>
      </c>
      <c r="N370" s="28" t="s">
        <v>1531</v>
      </c>
      <c r="O370" s="28" t="s">
        <v>1531</v>
      </c>
      <c r="P370" s="28" t="s">
        <v>1531</v>
      </c>
      <c r="Q370" s="28" t="s">
        <v>1531</v>
      </c>
      <c r="R370" s="28" t="s">
        <v>1531</v>
      </c>
      <c r="S370" s="28" t="s">
        <v>1531</v>
      </c>
      <c r="T370" s="28" t="s">
        <v>1531</v>
      </c>
      <c r="U370" s="843" t="s">
        <v>1095</v>
      </c>
      <c r="V370" s="1160" t="s">
        <v>1257</v>
      </c>
      <c r="W370" s="844"/>
      <c r="X370" s="845"/>
      <c r="Y370" s="1161"/>
      <c r="Z370" s="1092" t="s">
        <v>310</v>
      </c>
      <c r="AA370" s="862"/>
      <c r="AB370" s="1028" t="s">
        <v>3</v>
      </c>
      <c r="AC370" s="1029" t="s">
        <v>1200</v>
      </c>
      <c r="AD370" s="1030" t="s">
        <v>263</v>
      </c>
      <c r="AE370" s="968" t="s">
        <v>1039</v>
      </c>
      <c r="AF370" s="1031">
        <v>47500</v>
      </c>
      <c r="AG370" s="1162">
        <f t="shared" si="25"/>
        <v>51300</v>
      </c>
      <c r="AH370" s="922"/>
      <c r="AI370" s="868">
        <f t="shared" si="28"/>
        <v>0</v>
      </c>
    </row>
    <row r="371" spans="1:35" s="6" customFormat="1" ht="23.1" customHeight="1" x14ac:dyDescent="0.15">
      <c r="A371" s="28" t="s">
        <v>1531</v>
      </c>
      <c r="B371" s="28" t="s">
        <v>1531</v>
      </c>
      <c r="C371" s="28" t="s">
        <v>1531</v>
      </c>
      <c r="D371" s="28" t="s">
        <v>1531</v>
      </c>
      <c r="E371" s="28" t="s">
        <v>1531</v>
      </c>
      <c r="F371" s="28" t="s">
        <v>1531</v>
      </c>
      <c r="G371" s="28" t="s">
        <v>1531</v>
      </c>
      <c r="H371" s="28" t="s">
        <v>1531</v>
      </c>
      <c r="I371" s="28" t="s">
        <v>1531</v>
      </c>
      <c r="J371" s="28" t="s">
        <v>1531</v>
      </c>
      <c r="K371" s="28" t="s">
        <v>1531</v>
      </c>
      <c r="L371" s="28" t="s">
        <v>1531</v>
      </c>
      <c r="M371" s="28" t="s">
        <v>1531</v>
      </c>
      <c r="N371" s="28" t="s">
        <v>1531</v>
      </c>
      <c r="O371" s="28" t="s">
        <v>1531</v>
      </c>
      <c r="P371" s="28" t="s">
        <v>1531</v>
      </c>
      <c r="Q371" s="28" t="s">
        <v>1531</v>
      </c>
      <c r="R371" s="28" t="s">
        <v>1531</v>
      </c>
      <c r="S371" s="28" t="s">
        <v>1531</v>
      </c>
      <c r="T371" s="28" t="s">
        <v>1531</v>
      </c>
      <c r="U371" s="826" t="s">
        <v>1095</v>
      </c>
      <c r="V371" s="1053" t="s">
        <v>1257</v>
      </c>
      <c r="W371" s="827"/>
      <c r="X371" s="828"/>
      <c r="Y371" s="925"/>
      <c r="Z371" s="1093" t="s">
        <v>310</v>
      </c>
      <c r="AA371" s="869"/>
      <c r="AB371" s="1033" t="s">
        <v>3</v>
      </c>
      <c r="AC371" s="1034" t="s">
        <v>1200</v>
      </c>
      <c r="AD371" s="1035" t="s">
        <v>264</v>
      </c>
      <c r="AE371" s="958" t="s">
        <v>1039</v>
      </c>
      <c r="AF371" s="1036">
        <v>9500</v>
      </c>
      <c r="AG371" s="1059">
        <f t="shared" si="25"/>
        <v>10260</v>
      </c>
      <c r="AH371" s="1054"/>
      <c r="AI371" s="875">
        <f t="shared" si="28"/>
        <v>0</v>
      </c>
    </row>
    <row r="372" spans="1:35" s="6" customFormat="1" ht="23.1" customHeight="1" x14ac:dyDescent="0.15">
      <c r="A372" s="28" t="s">
        <v>1531</v>
      </c>
      <c r="B372" s="28" t="s">
        <v>1531</v>
      </c>
      <c r="C372" s="28" t="s">
        <v>1531</v>
      </c>
      <c r="D372" s="28" t="s">
        <v>1531</v>
      </c>
      <c r="E372" s="28" t="s">
        <v>1531</v>
      </c>
      <c r="F372" s="28" t="s">
        <v>1531</v>
      </c>
      <c r="G372" s="28" t="s">
        <v>1531</v>
      </c>
      <c r="H372" s="28" t="s">
        <v>1531</v>
      </c>
      <c r="I372" s="28" t="s">
        <v>1531</v>
      </c>
      <c r="J372" s="28" t="s">
        <v>1531</v>
      </c>
      <c r="K372" s="28" t="s">
        <v>1531</v>
      </c>
      <c r="L372" s="28" t="s">
        <v>1531</v>
      </c>
      <c r="M372" s="28" t="s">
        <v>1531</v>
      </c>
      <c r="N372" s="28" t="s">
        <v>1531</v>
      </c>
      <c r="O372" s="28" t="s">
        <v>1531</v>
      </c>
      <c r="P372" s="28" t="s">
        <v>1531</v>
      </c>
      <c r="Q372" s="28" t="s">
        <v>1531</v>
      </c>
      <c r="R372" s="28" t="s">
        <v>1531</v>
      </c>
      <c r="S372" s="28" t="s">
        <v>1531</v>
      </c>
      <c r="T372" s="28" t="s">
        <v>1531</v>
      </c>
      <c r="U372" s="826" t="s">
        <v>1095</v>
      </c>
      <c r="V372" s="1053" t="s">
        <v>1257</v>
      </c>
      <c r="W372" s="827"/>
      <c r="X372" s="828"/>
      <c r="Y372" s="925"/>
      <c r="Z372" s="1093" t="s">
        <v>310</v>
      </c>
      <c r="AA372" s="869"/>
      <c r="AB372" s="1033" t="s">
        <v>3</v>
      </c>
      <c r="AC372" s="1034" t="s">
        <v>1200</v>
      </c>
      <c r="AD372" s="1035" t="s">
        <v>265</v>
      </c>
      <c r="AE372" s="958" t="s">
        <v>1039</v>
      </c>
      <c r="AF372" s="1036">
        <v>9500</v>
      </c>
      <c r="AG372" s="1059">
        <f t="shared" si="25"/>
        <v>10260</v>
      </c>
      <c r="AH372" s="1055"/>
      <c r="AI372" s="875">
        <f t="shared" si="28"/>
        <v>0</v>
      </c>
    </row>
    <row r="373" spans="1:35" s="6" customFormat="1" ht="23.1" customHeight="1" x14ac:dyDescent="0.15">
      <c r="A373" s="28" t="s">
        <v>1531</v>
      </c>
      <c r="B373" s="28" t="s">
        <v>1531</v>
      </c>
      <c r="C373" s="28" t="s">
        <v>1531</v>
      </c>
      <c r="D373" s="28" t="s">
        <v>1531</v>
      </c>
      <c r="E373" s="28" t="s">
        <v>1531</v>
      </c>
      <c r="F373" s="28" t="s">
        <v>1531</v>
      </c>
      <c r="G373" s="28" t="s">
        <v>1531</v>
      </c>
      <c r="H373" s="28" t="s">
        <v>1531</v>
      </c>
      <c r="I373" s="28" t="s">
        <v>1531</v>
      </c>
      <c r="J373" s="28" t="s">
        <v>1531</v>
      </c>
      <c r="K373" s="28" t="s">
        <v>1531</v>
      </c>
      <c r="L373" s="28" t="s">
        <v>1531</v>
      </c>
      <c r="M373" s="28" t="s">
        <v>1531</v>
      </c>
      <c r="N373" s="28" t="s">
        <v>1531</v>
      </c>
      <c r="O373" s="28" t="s">
        <v>1531</v>
      </c>
      <c r="P373" s="28" t="s">
        <v>1531</v>
      </c>
      <c r="Q373" s="28" t="s">
        <v>1531</v>
      </c>
      <c r="R373" s="28" t="s">
        <v>1531</v>
      </c>
      <c r="S373" s="28" t="s">
        <v>1531</v>
      </c>
      <c r="T373" s="28" t="s">
        <v>1531</v>
      </c>
      <c r="U373" s="826" t="s">
        <v>1095</v>
      </c>
      <c r="V373" s="1053" t="s">
        <v>1257</v>
      </c>
      <c r="W373" s="827"/>
      <c r="X373" s="828"/>
      <c r="Y373" s="925"/>
      <c r="Z373" s="1093" t="s">
        <v>310</v>
      </c>
      <c r="AA373" s="869"/>
      <c r="AB373" s="1033" t="s">
        <v>3</v>
      </c>
      <c r="AC373" s="1034" t="s">
        <v>1200</v>
      </c>
      <c r="AD373" s="1035" t="s">
        <v>266</v>
      </c>
      <c r="AE373" s="958" t="s">
        <v>1039</v>
      </c>
      <c r="AF373" s="1036">
        <v>9500</v>
      </c>
      <c r="AG373" s="1059">
        <f t="shared" si="25"/>
        <v>10260</v>
      </c>
      <c r="AH373" s="1055"/>
      <c r="AI373" s="875">
        <f t="shared" si="28"/>
        <v>0</v>
      </c>
    </row>
    <row r="374" spans="1:35" s="6" customFormat="1" ht="23.1" customHeight="1" x14ac:dyDescent="0.15">
      <c r="A374" s="28" t="s">
        <v>1531</v>
      </c>
      <c r="B374" s="28" t="s">
        <v>1531</v>
      </c>
      <c r="C374" s="28" t="s">
        <v>1531</v>
      </c>
      <c r="D374" s="28" t="s">
        <v>1531</v>
      </c>
      <c r="E374" s="28" t="s">
        <v>1531</v>
      </c>
      <c r="F374" s="28" t="s">
        <v>1531</v>
      </c>
      <c r="G374" s="28" t="s">
        <v>1531</v>
      </c>
      <c r="H374" s="28" t="s">
        <v>1531</v>
      </c>
      <c r="I374" s="28" t="s">
        <v>1531</v>
      </c>
      <c r="J374" s="28" t="s">
        <v>1531</v>
      </c>
      <c r="K374" s="28" t="s">
        <v>1531</v>
      </c>
      <c r="L374" s="28" t="s">
        <v>1531</v>
      </c>
      <c r="M374" s="28" t="s">
        <v>1531</v>
      </c>
      <c r="N374" s="28" t="s">
        <v>1531</v>
      </c>
      <c r="O374" s="28" t="s">
        <v>1531</v>
      </c>
      <c r="P374" s="28" t="s">
        <v>1531</v>
      </c>
      <c r="Q374" s="28" t="s">
        <v>1531</v>
      </c>
      <c r="R374" s="28" t="s">
        <v>1531</v>
      </c>
      <c r="S374" s="28" t="s">
        <v>1531</v>
      </c>
      <c r="T374" s="28" t="s">
        <v>1531</v>
      </c>
      <c r="U374" s="826" t="s">
        <v>1095</v>
      </c>
      <c r="V374" s="1053" t="s">
        <v>1257</v>
      </c>
      <c r="W374" s="827"/>
      <c r="X374" s="828"/>
      <c r="Y374" s="925"/>
      <c r="Z374" s="1093" t="s">
        <v>310</v>
      </c>
      <c r="AA374" s="869"/>
      <c r="AB374" s="1033" t="s">
        <v>3</v>
      </c>
      <c r="AC374" s="1034" t="s">
        <v>1200</v>
      </c>
      <c r="AD374" s="1035" t="s">
        <v>267</v>
      </c>
      <c r="AE374" s="958" t="s">
        <v>1039</v>
      </c>
      <c r="AF374" s="1036">
        <v>9500</v>
      </c>
      <c r="AG374" s="1059">
        <f t="shared" si="25"/>
        <v>10260</v>
      </c>
      <c r="AH374" s="1054"/>
      <c r="AI374" s="875">
        <f t="shared" si="28"/>
        <v>0</v>
      </c>
    </row>
    <row r="375" spans="1:35" s="6" customFormat="1" ht="23.1" customHeight="1" x14ac:dyDescent="0.15">
      <c r="A375" s="28" t="s">
        <v>1531</v>
      </c>
      <c r="B375" s="28" t="s">
        <v>1531</v>
      </c>
      <c r="C375" s="28" t="s">
        <v>1531</v>
      </c>
      <c r="D375" s="28" t="s">
        <v>1531</v>
      </c>
      <c r="E375" s="28" t="s">
        <v>1531</v>
      </c>
      <c r="F375" s="28" t="s">
        <v>1531</v>
      </c>
      <c r="G375" s="28" t="s">
        <v>1531</v>
      </c>
      <c r="H375" s="28" t="s">
        <v>1531</v>
      </c>
      <c r="I375" s="28" t="s">
        <v>1531</v>
      </c>
      <c r="J375" s="28" t="s">
        <v>1531</v>
      </c>
      <c r="K375" s="28" t="s">
        <v>1531</v>
      </c>
      <c r="L375" s="28" t="s">
        <v>1531</v>
      </c>
      <c r="M375" s="28" t="s">
        <v>1531</v>
      </c>
      <c r="N375" s="28" t="s">
        <v>1531</v>
      </c>
      <c r="O375" s="28" t="s">
        <v>1531</v>
      </c>
      <c r="P375" s="28" t="s">
        <v>1531</v>
      </c>
      <c r="Q375" s="28" t="s">
        <v>1531</v>
      </c>
      <c r="R375" s="28" t="s">
        <v>1531</v>
      </c>
      <c r="S375" s="28" t="s">
        <v>1531</v>
      </c>
      <c r="T375" s="28" t="s">
        <v>1531</v>
      </c>
      <c r="U375" s="851" t="s">
        <v>1095</v>
      </c>
      <c r="V375" s="1056" t="s">
        <v>1257</v>
      </c>
      <c r="W375" s="852"/>
      <c r="X375" s="853"/>
      <c r="Y375" s="1057"/>
      <c r="Z375" s="1114" t="s">
        <v>310</v>
      </c>
      <c r="AA375" s="876"/>
      <c r="AB375" s="1038" t="s">
        <v>3</v>
      </c>
      <c r="AC375" s="1039" t="s">
        <v>1200</v>
      </c>
      <c r="AD375" s="1040" t="s">
        <v>33</v>
      </c>
      <c r="AE375" s="972" t="s">
        <v>1039</v>
      </c>
      <c r="AF375" s="1041">
        <v>9500</v>
      </c>
      <c r="AG375" s="1157">
        <f t="shared" si="25"/>
        <v>10260</v>
      </c>
      <c r="AH375" s="1145"/>
      <c r="AI375" s="882">
        <f t="shared" si="28"/>
        <v>0</v>
      </c>
    </row>
    <row r="376" spans="1:35" s="6" customFormat="1" ht="23.1" customHeight="1" x14ac:dyDescent="0.15">
      <c r="A376" s="28" t="s">
        <v>1531</v>
      </c>
      <c r="B376" s="28" t="s">
        <v>1531</v>
      </c>
      <c r="C376" s="28" t="s">
        <v>1531</v>
      </c>
      <c r="D376" s="28" t="s">
        <v>1531</v>
      </c>
      <c r="E376" s="28" t="s">
        <v>1531</v>
      </c>
      <c r="F376" s="28" t="s">
        <v>1531</v>
      </c>
      <c r="G376" s="28" t="s">
        <v>1531</v>
      </c>
      <c r="H376" s="28" t="s">
        <v>1531</v>
      </c>
      <c r="I376" s="28" t="s">
        <v>1531</v>
      </c>
      <c r="J376" s="28" t="s">
        <v>1531</v>
      </c>
      <c r="K376" s="28" t="s">
        <v>1531</v>
      </c>
      <c r="L376" s="28" t="s">
        <v>1531</v>
      </c>
      <c r="M376" s="28" t="s">
        <v>1531</v>
      </c>
      <c r="N376" s="28" t="s">
        <v>1531</v>
      </c>
      <c r="O376" s="28" t="s">
        <v>1531</v>
      </c>
      <c r="P376" s="28" t="s">
        <v>1531</v>
      </c>
      <c r="Q376" s="28" t="s">
        <v>1531</v>
      </c>
      <c r="R376" s="28" t="s">
        <v>1531</v>
      </c>
      <c r="S376" s="28" t="s">
        <v>1531</v>
      </c>
      <c r="T376" s="28" t="s">
        <v>1531</v>
      </c>
      <c r="U376" s="856" t="s">
        <v>1095</v>
      </c>
      <c r="V376" s="1051" t="s">
        <v>1258</v>
      </c>
      <c r="W376" s="858"/>
      <c r="X376" s="816"/>
      <c r="Y376" s="914"/>
      <c r="Z376" s="915" t="s">
        <v>310</v>
      </c>
      <c r="AA376" s="883"/>
      <c r="AB376" s="916" t="s">
        <v>3</v>
      </c>
      <c r="AC376" s="917" t="s">
        <v>1200</v>
      </c>
      <c r="AD376" s="918" t="s">
        <v>59</v>
      </c>
      <c r="AE376" s="919" t="s">
        <v>1039</v>
      </c>
      <c r="AF376" s="920">
        <v>51000</v>
      </c>
      <c r="AG376" s="921">
        <f t="shared" si="25"/>
        <v>55080</v>
      </c>
      <c r="AH376" s="1058"/>
      <c r="AI376" s="889">
        <f t="shared" si="28"/>
        <v>0</v>
      </c>
    </row>
    <row r="377" spans="1:35" s="6" customFormat="1" ht="23.1" customHeight="1" x14ac:dyDescent="0.15">
      <c r="A377" s="28" t="s">
        <v>1531</v>
      </c>
      <c r="B377" s="28" t="s">
        <v>1531</v>
      </c>
      <c r="C377" s="28" t="s">
        <v>1531</v>
      </c>
      <c r="D377" s="28" t="s">
        <v>1531</v>
      </c>
      <c r="E377" s="28" t="s">
        <v>1531</v>
      </c>
      <c r="F377" s="28" t="s">
        <v>1531</v>
      </c>
      <c r="G377" s="28" t="s">
        <v>1531</v>
      </c>
      <c r="H377" s="28" t="s">
        <v>1531</v>
      </c>
      <c r="I377" s="28" t="s">
        <v>1531</v>
      </c>
      <c r="J377" s="28" t="s">
        <v>1531</v>
      </c>
      <c r="K377" s="28" t="s">
        <v>1531</v>
      </c>
      <c r="L377" s="28" t="s">
        <v>1531</v>
      </c>
      <c r="M377" s="28" t="s">
        <v>1531</v>
      </c>
      <c r="N377" s="28" t="s">
        <v>1531</v>
      </c>
      <c r="O377" s="28" t="s">
        <v>1531</v>
      </c>
      <c r="P377" s="28" t="s">
        <v>1531</v>
      </c>
      <c r="Q377" s="28" t="s">
        <v>1531</v>
      </c>
      <c r="R377" s="28" t="s">
        <v>1531</v>
      </c>
      <c r="S377" s="28" t="s">
        <v>1531</v>
      </c>
      <c r="T377" s="28" t="s">
        <v>1531</v>
      </c>
      <c r="U377" s="826" t="s">
        <v>1095</v>
      </c>
      <c r="V377" s="1053" t="s">
        <v>1258</v>
      </c>
      <c r="W377" s="827"/>
      <c r="X377" s="828"/>
      <c r="Y377" s="925"/>
      <c r="Z377" s="1093" t="s">
        <v>310</v>
      </c>
      <c r="AA377" s="869"/>
      <c r="AB377" s="1033" t="s">
        <v>3</v>
      </c>
      <c r="AC377" s="1034" t="s">
        <v>1200</v>
      </c>
      <c r="AD377" s="1035" t="s">
        <v>60</v>
      </c>
      <c r="AE377" s="958" t="s">
        <v>1039</v>
      </c>
      <c r="AF377" s="1036">
        <v>17000</v>
      </c>
      <c r="AG377" s="1059">
        <f t="shared" si="25"/>
        <v>18360</v>
      </c>
      <c r="AH377" s="1055"/>
      <c r="AI377" s="875">
        <f t="shared" si="28"/>
        <v>0</v>
      </c>
    </row>
    <row r="378" spans="1:35" s="6" customFormat="1" ht="23.1" customHeight="1" x14ac:dyDescent="0.15">
      <c r="A378" s="28" t="s">
        <v>1531</v>
      </c>
      <c r="B378" s="28" t="s">
        <v>1531</v>
      </c>
      <c r="C378" s="28" t="s">
        <v>1531</v>
      </c>
      <c r="D378" s="28" t="s">
        <v>1531</v>
      </c>
      <c r="E378" s="28" t="s">
        <v>1531</v>
      </c>
      <c r="F378" s="28" t="s">
        <v>1531</v>
      </c>
      <c r="G378" s="28" t="s">
        <v>1531</v>
      </c>
      <c r="H378" s="28" t="s">
        <v>1531</v>
      </c>
      <c r="I378" s="28" t="s">
        <v>1531</v>
      </c>
      <c r="J378" s="28" t="s">
        <v>1531</v>
      </c>
      <c r="K378" s="28" t="s">
        <v>1531</v>
      </c>
      <c r="L378" s="28" t="s">
        <v>1531</v>
      </c>
      <c r="M378" s="28" t="s">
        <v>1531</v>
      </c>
      <c r="N378" s="28" t="s">
        <v>1531</v>
      </c>
      <c r="O378" s="28" t="s">
        <v>1531</v>
      </c>
      <c r="P378" s="28" t="s">
        <v>1531</v>
      </c>
      <c r="Q378" s="28" t="s">
        <v>1531</v>
      </c>
      <c r="R378" s="28" t="s">
        <v>1531</v>
      </c>
      <c r="S378" s="28" t="s">
        <v>1531</v>
      </c>
      <c r="T378" s="28" t="s">
        <v>1531</v>
      </c>
      <c r="U378" s="826" t="s">
        <v>1095</v>
      </c>
      <c r="V378" s="1053" t="s">
        <v>1258</v>
      </c>
      <c r="W378" s="827"/>
      <c r="X378" s="828"/>
      <c r="Y378" s="925"/>
      <c r="Z378" s="1093" t="s">
        <v>310</v>
      </c>
      <c r="AA378" s="869"/>
      <c r="AB378" s="1033" t="s">
        <v>3</v>
      </c>
      <c r="AC378" s="1034" t="s">
        <v>1200</v>
      </c>
      <c r="AD378" s="1035" t="s">
        <v>61</v>
      </c>
      <c r="AE378" s="958" t="s">
        <v>1039</v>
      </c>
      <c r="AF378" s="1036">
        <v>17000</v>
      </c>
      <c r="AG378" s="1059">
        <f t="shared" si="25"/>
        <v>18360</v>
      </c>
      <c r="AH378" s="1054"/>
      <c r="AI378" s="875">
        <f t="shared" si="28"/>
        <v>0</v>
      </c>
    </row>
    <row r="379" spans="1:35" s="6" customFormat="1" ht="23.1" customHeight="1" x14ac:dyDescent="0.15">
      <c r="A379" s="28" t="s">
        <v>1531</v>
      </c>
      <c r="B379" s="28" t="s">
        <v>1531</v>
      </c>
      <c r="C379" s="28" t="s">
        <v>1531</v>
      </c>
      <c r="D379" s="28" t="s">
        <v>1531</v>
      </c>
      <c r="E379" s="28" t="s">
        <v>1531</v>
      </c>
      <c r="F379" s="28" t="s">
        <v>1531</v>
      </c>
      <c r="G379" s="28" t="s">
        <v>1531</v>
      </c>
      <c r="H379" s="28" t="s">
        <v>1531</v>
      </c>
      <c r="I379" s="28" t="s">
        <v>1531</v>
      </c>
      <c r="J379" s="28" t="s">
        <v>1531</v>
      </c>
      <c r="K379" s="28" t="s">
        <v>1531</v>
      </c>
      <c r="L379" s="28" t="s">
        <v>1531</v>
      </c>
      <c r="M379" s="28" t="s">
        <v>1531</v>
      </c>
      <c r="N379" s="28" t="s">
        <v>1531</v>
      </c>
      <c r="O379" s="28" t="s">
        <v>1531</v>
      </c>
      <c r="P379" s="28" t="s">
        <v>1531</v>
      </c>
      <c r="Q379" s="28" t="s">
        <v>1531</v>
      </c>
      <c r="R379" s="28" t="s">
        <v>1531</v>
      </c>
      <c r="S379" s="28" t="s">
        <v>1531</v>
      </c>
      <c r="T379" s="28" t="s">
        <v>1531</v>
      </c>
      <c r="U379" s="826" t="s">
        <v>1095</v>
      </c>
      <c r="V379" s="1053" t="s">
        <v>1258</v>
      </c>
      <c r="W379" s="827"/>
      <c r="X379" s="828"/>
      <c r="Y379" s="925"/>
      <c r="Z379" s="1093" t="s">
        <v>310</v>
      </c>
      <c r="AA379" s="869"/>
      <c r="AB379" s="1033" t="s">
        <v>3</v>
      </c>
      <c r="AC379" s="1034" t="s">
        <v>1200</v>
      </c>
      <c r="AD379" s="1035" t="s">
        <v>62</v>
      </c>
      <c r="AE379" s="958" t="s">
        <v>1039</v>
      </c>
      <c r="AF379" s="1036">
        <v>17000</v>
      </c>
      <c r="AG379" s="1059">
        <f t="shared" si="25"/>
        <v>18360</v>
      </c>
      <c r="AH379" s="1146"/>
      <c r="AI379" s="875">
        <f t="shared" si="28"/>
        <v>0</v>
      </c>
    </row>
    <row r="380" spans="1:35" s="6" customFormat="1" ht="23.1" customHeight="1" x14ac:dyDescent="0.15">
      <c r="A380" s="28" t="s">
        <v>1531</v>
      </c>
      <c r="B380" s="28" t="s">
        <v>1531</v>
      </c>
      <c r="C380" s="28" t="s">
        <v>1531</v>
      </c>
      <c r="D380" s="28" t="s">
        <v>1531</v>
      </c>
      <c r="E380" s="28" t="s">
        <v>1531</v>
      </c>
      <c r="F380" s="28" t="s">
        <v>1531</v>
      </c>
      <c r="G380" s="28" t="s">
        <v>1531</v>
      </c>
      <c r="H380" s="28" t="s">
        <v>1531</v>
      </c>
      <c r="I380" s="28" t="s">
        <v>1531</v>
      </c>
      <c r="J380" s="28" t="s">
        <v>1531</v>
      </c>
      <c r="K380" s="28" t="s">
        <v>1531</v>
      </c>
      <c r="L380" s="28" t="s">
        <v>1531</v>
      </c>
      <c r="M380" s="28" t="s">
        <v>1531</v>
      </c>
      <c r="N380" s="28" t="s">
        <v>1531</v>
      </c>
      <c r="O380" s="28" t="s">
        <v>1531</v>
      </c>
      <c r="P380" s="28" t="s">
        <v>1531</v>
      </c>
      <c r="Q380" s="28" t="s">
        <v>1531</v>
      </c>
      <c r="R380" s="28" t="s">
        <v>1531</v>
      </c>
      <c r="S380" s="28" t="s">
        <v>1531</v>
      </c>
      <c r="T380" s="28" t="s">
        <v>1531</v>
      </c>
      <c r="U380" s="826" t="s">
        <v>1095</v>
      </c>
      <c r="V380" s="1053" t="s">
        <v>1258</v>
      </c>
      <c r="W380" s="827"/>
      <c r="X380" s="828"/>
      <c r="Y380" s="925"/>
      <c r="Z380" s="1093" t="s">
        <v>310</v>
      </c>
      <c r="AA380" s="869"/>
      <c r="AB380" s="1033" t="s">
        <v>3</v>
      </c>
      <c r="AC380" s="1034" t="s">
        <v>1200</v>
      </c>
      <c r="AD380" s="1035" t="s">
        <v>63</v>
      </c>
      <c r="AE380" s="958" t="s">
        <v>1039</v>
      </c>
      <c r="AF380" s="1036">
        <v>340000</v>
      </c>
      <c r="AG380" s="1059">
        <f t="shared" si="25"/>
        <v>367200</v>
      </c>
      <c r="AH380" s="1146"/>
      <c r="AI380" s="875">
        <f t="shared" si="28"/>
        <v>0</v>
      </c>
    </row>
    <row r="381" spans="1:35" s="6" customFormat="1" ht="23.1" customHeight="1" x14ac:dyDescent="0.15">
      <c r="A381" s="28" t="s">
        <v>1531</v>
      </c>
      <c r="B381" s="28" t="s">
        <v>1531</v>
      </c>
      <c r="C381" s="28" t="s">
        <v>1531</v>
      </c>
      <c r="D381" s="28" t="s">
        <v>1531</v>
      </c>
      <c r="E381" s="28" t="s">
        <v>1531</v>
      </c>
      <c r="F381" s="28" t="s">
        <v>1531</v>
      </c>
      <c r="G381" s="28" t="s">
        <v>1531</v>
      </c>
      <c r="H381" s="28" t="s">
        <v>1531</v>
      </c>
      <c r="I381" s="28" t="s">
        <v>1531</v>
      </c>
      <c r="J381" s="28" t="s">
        <v>1531</v>
      </c>
      <c r="K381" s="28" t="s">
        <v>1531</v>
      </c>
      <c r="L381" s="28" t="s">
        <v>1531</v>
      </c>
      <c r="M381" s="28" t="s">
        <v>1531</v>
      </c>
      <c r="N381" s="28" t="s">
        <v>1531</v>
      </c>
      <c r="O381" s="28" t="s">
        <v>1531</v>
      </c>
      <c r="P381" s="28" t="s">
        <v>1531</v>
      </c>
      <c r="Q381" s="28" t="s">
        <v>1531</v>
      </c>
      <c r="R381" s="28" t="s">
        <v>1531</v>
      </c>
      <c r="S381" s="28" t="s">
        <v>1531</v>
      </c>
      <c r="T381" s="28" t="s">
        <v>1531</v>
      </c>
      <c r="U381" s="826" t="s">
        <v>1095</v>
      </c>
      <c r="V381" s="1053" t="s">
        <v>1258</v>
      </c>
      <c r="W381" s="827"/>
      <c r="X381" s="828"/>
      <c r="Y381" s="925"/>
      <c r="Z381" s="1093" t="s">
        <v>310</v>
      </c>
      <c r="AA381" s="869"/>
      <c r="AB381" s="1033" t="s">
        <v>3</v>
      </c>
      <c r="AC381" s="1034" t="s">
        <v>1200</v>
      </c>
      <c r="AD381" s="1035" t="s">
        <v>64</v>
      </c>
      <c r="AE381" s="958" t="s">
        <v>1039</v>
      </c>
      <c r="AF381" s="1036">
        <v>17000</v>
      </c>
      <c r="AG381" s="1059">
        <f t="shared" si="25"/>
        <v>18360</v>
      </c>
      <c r="AH381" s="1055"/>
      <c r="AI381" s="875">
        <f t="shared" si="28"/>
        <v>0</v>
      </c>
    </row>
    <row r="382" spans="1:35" s="6" customFormat="1" ht="23.1" customHeight="1" x14ac:dyDescent="0.15">
      <c r="A382" s="28" t="s">
        <v>1531</v>
      </c>
      <c r="B382" s="28" t="s">
        <v>1531</v>
      </c>
      <c r="C382" s="28" t="s">
        <v>1531</v>
      </c>
      <c r="D382" s="28" t="s">
        <v>1531</v>
      </c>
      <c r="E382" s="28" t="s">
        <v>1531</v>
      </c>
      <c r="F382" s="28" t="s">
        <v>1531</v>
      </c>
      <c r="G382" s="28" t="s">
        <v>1531</v>
      </c>
      <c r="H382" s="28" t="s">
        <v>1531</v>
      </c>
      <c r="I382" s="28" t="s">
        <v>1531</v>
      </c>
      <c r="J382" s="28" t="s">
        <v>1531</v>
      </c>
      <c r="K382" s="28" t="s">
        <v>1531</v>
      </c>
      <c r="L382" s="28" t="s">
        <v>1531</v>
      </c>
      <c r="M382" s="28" t="s">
        <v>1531</v>
      </c>
      <c r="N382" s="28" t="s">
        <v>1531</v>
      </c>
      <c r="O382" s="28" t="s">
        <v>1531</v>
      </c>
      <c r="P382" s="28" t="s">
        <v>1531</v>
      </c>
      <c r="Q382" s="28" t="s">
        <v>1531</v>
      </c>
      <c r="R382" s="28" t="s">
        <v>1531</v>
      </c>
      <c r="S382" s="28" t="s">
        <v>1531</v>
      </c>
      <c r="T382" s="28" t="s">
        <v>1531</v>
      </c>
      <c r="U382" s="826" t="s">
        <v>1095</v>
      </c>
      <c r="V382" s="1053" t="s">
        <v>1258</v>
      </c>
      <c r="W382" s="827"/>
      <c r="X382" s="828"/>
      <c r="Y382" s="925"/>
      <c r="Z382" s="1093" t="s">
        <v>310</v>
      </c>
      <c r="AA382" s="869"/>
      <c r="AB382" s="1033" t="s">
        <v>3</v>
      </c>
      <c r="AC382" s="1034" t="s">
        <v>1200</v>
      </c>
      <c r="AD382" s="1035" t="s">
        <v>65</v>
      </c>
      <c r="AE382" s="958" t="s">
        <v>1039</v>
      </c>
      <c r="AF382" s="1036">
        <v>17000</v>
      </c>
      <c r="AG382" s="1059">
        <f t="shared" si="25"/>
        <v>18360</v>
      </c>
      <c r="AH382" s="1055"/>
      <c r="AI382" s="875">
        <f t="shared" si="28"/>
        <v>0</v>
      </c>
    </row>
    <row r="383" spans="1:35" s="6" customFormat="1" ht="23.1" customHeight="1" x14ac:dyDescent="0.15">
      <c r="A383" s="28" t="s">
        <v>1531</v>
      </c>
      <c r="B383" s="28" t="s">
        <v>1531</v>
      </c>
      <c r="C383" s="28" t="s">
        <v>1531</v>
      </c>
      <c r="D383" s="28" t="s">
        <v>1531</v>
      </c>
      <c r="E383" s="28" t="s">
        <v>1531</v>
      </c>
      <c r="F383" s="28" t="s">
        <v>1531</v>
      </c>
      <c r="G383" s="28" t="s">
        <v>1531</v>
      </c>
      <c r="H383" s="28" t="s">
        <v>1531</v>
      </c>
      <c r="I383" s="28" t="s">
        <v>1531</v>
      </c>
      <c r="J383" s="28" t="s">
        <v>1531</v>
      </c>
      <c r="K383" s="28" t="s">
        <v>1531</v>
      </c>
      <c r="L383" s="28" t="s">
        <v>1531</v>
      </c>
      <c r="M383" s="28" t="s">
        <v>1531</v>
      </c>
      <c r="N383" s="28" t="s">
        <v>1531</v>
      </c>
      <c r="O383" s="28" t="s">
        <v>1531</v>
      </c>
      <c r="P383" s="28" t="s">
        <v>1531</v>
      </c>
      <c r="Q383" s="28" t="s">
        <v>1531</v>
      </c>
      <c r="R383" s="28" t="s">
        <v>1531</v>
      </c>
      <c r="S383" s="28" t="s">
        <v>1531</v>
      </c>
      <c r="T383" s="28" t="s">
        <v>1531</v>
      </c>
      <c r="U383" s="826" t="s">
        <v>1095</v>
      </c>
      <c r="V383" s="1053" t="s">
        <v>1258</v>
      </c>
      <c r="W383" s="827"/>
      <c r="X383" s="828"/>
      <c r="Y383" s="925"/>
      <c r="Z383" s="1093" t="s">
        <v>310</v>
      </c>
      <c r="AA383" s="869"/>
      <c r="AB383" s="1033" t="s">
        <v>3</v>
      </c>
      <c r="AC383" s="1034" t="s">
        <v>1200</v>
      </c>
      <c r="AD383" s="1035" t="s">
        <v>66</v>
      </c>
      <c r="AE383" s="958" t="s">
        <v>1039</v>
      </c>
      <c r="AF383" s="1036">
        <v>17000</v>
      </c>
      <c r="AG383" s="1059">
        <f t="shared" si="25"/>
        <v>18360</v>
      </c>
      <c r="AH383" s="1054"/>
      <c r="AI383" s="875">
        <f t="shared" si="28"/>
        <v>0</v>
      </c>
    </row>
    <row r="384" spans="1:35" s="6" customFormat="1" ht="23.1" customHeight="1" x14ac:dyDescent="0.15">
      <c r="A384" s="28" t="s">
        <v>1531</v>
      </c>
      <c r="B384" s="28" t="s">
        <v>1531</v>
      </c>
      <c r="C384" s="28" t="s">
        <v>1531</v>
      </c>
      <c r="D384" s="28" t="s">
        <v>1531</v>
      </c>
      <c r="E384" s="28" t="s">
        <v>1531</v>
      </c>
      <c r="F384" s="28" t="s">
        <v>1531</v>
      </c>
      <c r="G384" s="28" t="s">
        <v>1531</v>
      </c>
      <c r="H384" s="28" t="s">
        <v>1531</v>
      </c>
      <c r="I384" s="28" t="s">
        <v>1531</v>
      </c>
      <c r="J384" s="28" t="s">
        <v>1531</v>
      </c>
      <c r="K384" s="28" t="s">
        <v>1531</v>
      </c>
      <c r="L384" s="28" t="s">
        <v>1531</v>
      </c>
      <c r="M384" s="28" t="s">
        <v>1531</v>
      </c>
      <c r="N384" s="28" t="s">
        <v>1531</v>
      </c>
      <c r="O384" s="28" t="s">
        <v>1531</v>
      </c>
      <c r="P384" s="28" t="s">
        <v>1531</v>
      </c>
      <c r="Q384" s="28" t="s">
        <v>1531</v>
      </c>
      <c r="R384" s="28" t="s">
        <v>1531</v>
      </c>
      <c r="S384" s="28" t="s">
        <v>1531</v>
      </c>
      <c r="T384" s="28" t="s">
        <v>1531</v>
      </c>
      <c r="U384" s="826" t="s">
        <v>1095</v>
      </c>
      <c r="V384" s="1053" t="s">
        <v>1258</v>
      </c>
      <c r="W384" s="827"/>
      <c r="X384" s="828"/>
      <c r="Y384" s="925"/>
      <c r="Z384" s="1093" t="s">
        <v>310</v>
      </c>
      <c r="AA384" s="869"/>
      <c r="AB384" s="1033" t="s">
        <v>3</v>
      </c>
      <c r="AC384" s="1034" t="s">
        <v>1200</v>
      </c>
      <c r="AD384" s="1035" t="s">
        <v>67</v>
      </c>
      <c r="AE384" s="958" t="s">
        <v>1039</v>
      </c>
      <c r="AF384" s="1036">
        <v>17000</v>
      </c>
      <c r="AG384" s="1059">
        <f t="shared" si="25"/>
        <v>18360</v>
      </c>
      <c r="AH384" s="1146"/>
      <c r="AI384" s="875">
        <f t="shared" si="28"/>
        <v>0</v>
      </c>
    </row>
    <row r="385" spans="1:35" s="6" customFormat="1" ht="23.1" customHeight="1" x14ac:dyDescent="0.15">
      <c r="A385" s="28" t="s">
        <v>1531</v>
      </c>
      <c r="B385" s="28" t="s">
        <v>1531</v>
      </c>
      <c r="C385" s="28" t="s">
        <v>1531</v>
      </c>
      <c r="D385" s="28" t="s">
        <v>1531</v>
      </c>
      <c r="E385" s="28" t="s">
        <v>1531</v>
      </c>
      <c r="F385" s="28" t="s">
        <v>1531</v>
      </c>
      <c r="G385" s="28" t="s">
        <v>1531</v>
      </c>
      <c r="H385" s="28" t="s">
        <v>1531</v>
      </c>
      <c r="I385" s="28" t="s">
        <v>1531</v>
      </c>
      <c r="J385" s="28" t="s">
        <v>1531</v>
      </c>
      <c r="K385" s="28" t="s">
        <v>1531</v>
      </c>
      <c r="L385" s="28" t="s">
        <v>1531</v>
      </c>
      <c r="M385" s="28" t="s">
        <v>1531</v>
      </c>
      <c r="N385" s="28" t="s">
        <v>1531</v>
      </c>
      <c r="O385" s="28" t="s">
        <v>1531</v>
      </c>
      <c r="P385" s="28" t="s">
        <v>1531</v>
      </c>
      <c r="Q385" s="28" t="s">
        <v>1531</v>
      </c>
      <c r="R385" s="28" t="s">
        <v>1531</v>
      </c>
      <c r="S385" s="28" t="s">
        <v>1531</v>
      </c>
      <c r="T385" s="28" t="s">
        <v>1531</v>
      </c>
      <c r="U385" s="826" t="s">
        <v>1095</v>
      </c>
      <c r="V385" s="1053" t="s">
        <v>1258</v>
      </c>
      <c r="W385" s="827"/>
      <c r="X385" s="828"/>
      <c r="Y385" s="925"/>
      <c r="Z385" s="1093" t="s">
        <v>310</v>
      </c>
      <c r="AA385" s="869"/>
      <c r="AB385" s="1033" t="s">
        <v>3</v>
      </c>
      <c r="AC385" s="1034" t="s">
        <v>1200</v>
      </c>
      <c r="AD385" s="1035" t="s">
        <v>68</v>
      </c>
      <c r="AE385" s="958" t="s">
        <v>1039</v>
      </c>
      <c r="AF385" s="1036">
        <v>17000</v>
      </c>
      <c r="AG385" s="1059">
        <f t="shared" si="25"/>
        <v>18360</v>
      </c>
      <c r="AH385" s="1146"/>
      <c r="AI385" s="875">
        <f t="shared" si="28"/>
        <v>0</v>
      </c>
    </row>
    <row r="386" spans="1:35" s="6" customFormat="1" ht="23.1" customHeight="1" x14ac:dyDescent="0.15">
      <c r="A386" s="28" t="s">
        <v>1531</v>
      </c>
      <c r="B386" s="28" t="s">
        <v>1531</v>
      </c>
      <c r="C386" s="28" t="s">
        <v>1531</v>
      </c>
      <c r="D386" s="28" t="s">
        <v>1531</v>
      </c>
      <c r="E386" s="28" t="s">
        <v>1531</v>
      </c>
      <c r="F386" s="28" t="s">
        <v>1531</v>
      </c>
      <c r="G386" s="28" t="s">
        <v>1531</v>
      </c>
      <c r="H386" s="28" t="s">
        <v>1531</v>
      </c>
      <c r="I386" s="28" t="s">
        <v>1531</v>
      </c>
      <c r="J386" s="28" t="s">
        <v>1531</v>
      </c>
      <c r="K386" s="28" t="s">
        <v>1531</v>
      </c>
      <c r="L386" s="28" t="s">
        <v>1531</v>
      </c>
      <c r="M386" s="28" t="s">
        <v>1531</v>
      </c>
      <c r="N386" s="28" t="s">
        <v>1531</v>
      </c>
      <c r="O386" s="28" t="s">
        <v>1531</v>
      </c>
      <c r="P386" s="28" t="s">
        <v>1531</v>
      </c>
      <c r="Q386" s="28" t="s">
        <v>1531</v>
      </c>
      <c r="R386" s="28" t="s">
        <v>1531</v>
      </c>
      <c r="S386" s="28" t="s">
        <v>1531</v>
      </c>
      <c r="T386" s="28" t="s">
        <v>1531</v>
      </c>
      <c r="U386" s="826" t="s">
        <v>1095</v>
      </c>
      <c r="V386" s="1053" t="s">
        <v>1258</v>
      </c>
      <c r="W386" s="827"/>
      <c r="X386" s="828"/>
      <c r="Y386" s="925"/>
      <c r="Z386" s="1093" t="s">
        <v>310</v>
      </c>
      <c r="AA386" s="869"/>
      <c r="AB386" s="1033" t="s">
        <v>3</v>
      </c>
      <c r="AC386" s="1034" t="s">
        <v>1200</v>
      </c>
      <c r="AD386" s="1035" t="s">
        <v>69</v>
      </c>
      <c r="AE386" s="958" t="s">
        <v>1039</v>
      </c>
      <c r="AF386" s="1036">
        <v>17000</v>
      </c>
      <c r="AG386" s="1059">
        <f t="shared" si="25"/>
        <v>18360</v>
      </c>
      <c r="AH386" s="1146"/>
      <c r="AI386" s="875">
        <f t="shared" si="28"/>
        <v>0</v>
      </c>
    </row>
    <row r="387" spans="1:35" s="6" customFormat="1" ht="23.1" customHeight="1" x14ac:dyDescent="0.15">
      <c r="A387" s="28" t="s">
        <v>1531</v>
      </c>
      <c r="B387" s="28" t="s">
        <v>1531</v>
      </c>
      <c r="C387" s="28" t="s">
        <v>1531</v>
      </c>
      <c r="D387" s="28" t="s">
        <v>1531</v>
      </c>
      <c r="E387" s="28" t="s">
        <v>1531</v>
      </c>
      <c r="F387" s="28" t="s">
        <v>1531</v>
      </c>
      <c r="G387" s="28" t="s">
        <v>1531</v>
      </c>
      <c r="H387" s="28" t="s">
        <v>1531</v>
      </c>
      <c r="I387" s="28" t="s">
        <v>1531</v>
      </c>
      <c r="J387" s="28" t="s">
        <v>1531</v>
      </c>
      <c r="K387" s="28" t="s">
        <v>1531</v>
      </c>
      <c r="L387" s="28" t="s">
        <v>1531</v>
      </c>
      <c r="M387" s="28" t="s">
        <v>1531</v>
      </c>
      <c r="N387" s="28" t="s">
        <v>1531</v>
      </c>
      <c r="O387" s="28" t="s">
        <v>1531</v>
      </c>
      <c r="P387" s="28" t="s">
        <v>1531</v>
      </c>
      <c r="Q387" s="28" t="s">
        <v>1531</v>
      </c>
      <c r="R387" s="28" t="s">
        <v>1531</v>
      </c>
      <c r="S387" s="28" t="s">
        <v>1531</v>
      </c>
      <c r="T387" s="28" t="s">
        <v>1531</v>
      </c>
      <c r="U387" s="826" t="s">
        <v>1095</v>
      </c>
      <c r="V387" s="1053" t="s">
        <v>1258</v>
      </c>
      <c r="W387" s="827"/>
      <c r="X387" s="828"/>
      <c r="Y387" s="925"/>
      <c r="Z387" s="1093" t="s">
        <v>310</v>
      </c>
      <c r="AA387" s="869"/>
      <c r="AB387" s="1033" t="s">
        <v>3</v>
      </c>
      <c r="AC387" s="1034" t="s">
        <v>1200</v>
      </c>
      <c r="AD387" s="1035" t="s">
        <v>70</v>
      </c>
      <c r="AE387" s="958" t="s">
        <v>1039</v>
      </c>
      <c r="AF387" s="1036">
        <v>17000</v>
      </c>
      <c r="AG387" s="1059">
        <f t="shared" si="25"/>
        <v>18360</v>
      </c>
      <c r="AH387" s="1146"/>
      <c r="AI387" s="875">
        <f t="shared" si="28"/>
        <v>0</v>
      </c>
    </row>
    <row r="388" spans="1:35" s="6" customFormat="1" ht="23.1" customHeight="1" x14ac:dyDescent="0.15">
      <c r="A388" s="28" t="s">
        <v>1531</v>
      </c>
      <c r="B388" s="28" t="s">
        <v>1531</v>
      </c>
      <c r="C388" s="28" t="s">
        <v>1531</v>
      </c>
      <c r="D388" s="28" t="s">
        <v>1531</v>
      </c>
      <c r="E388" s="28" t="s">
        <v>1531</v>
      </c>
      <c r="F388" s="28" t="s">
        <v>1531</v>
      </c>
      <c r="G388" s="28" t="s">
        <v>1531</v>
      </c>
      <c r="H388" s="28" t="s">
        <v>1531</v>
      </c>
      <c r="I388" s="28" t="s">
        <v>1531</v>
      </c>
      <c r="J388" s="28" t="s">
        <v>1531</v>
      </c>
      <c r="K388" s="28" t="s">
        <v>1531</v>
      </c>
      <c r="L388" s="28" t="s">
        <v>1531</v>
      </c>
      <c r="M388" s="28" t="s">
        <v>1531</v>
      </c>
      <c r="N388" s="28" t="s">
        <v>1531</v>
      </c>
      <c r="O388" s="28" t="s">
        <v>1531</v>
      </c>
      <c r="P388" s="28" t="s">
        <v>1531</v>
      </c>
      <c r="Q388" s="28" t="s">
        <v>1531</v>
      </c>
      <c r="R388" s="28" t="s">
        <v>1531</v>
      </c>
      <c r="S388" s="28" t="s">
        <v>1531</v>
      </c>
      <c r="T388" s="28" t="s">
        <v>1531</v>
      </c>
      <c r="U388" s="826" t="s">
        <v>1095</v>
      </c>
      <c r="V388" s="1053" t="s">
        <v>1258</v>
      </c>
      <c r="W388" s="827"/>
      <c r="X388" s="828"/>
      <c r="Y388" s="925"/>
      <c r="Z388" s="1093" t="s">
        <v>310</v>
      </c>
      <c r="AA388" s="869"/>
      <c r="AB388" s="1033" t="s">
        <v>3</v>
      </c>
      <c r="AC388" s="1034" t="s">
        <v>1200</v>
      </c>
      <c r="AD388" s="1035" t="s">
        <v>71</v>
      </c>
      <c r="AE388" s="958" t="s">
        <v>1039</v>
      </c>
      <c r="AF388" s="1036">
        <v>17000</v>
      </c>
      <c r="AG388" s="1059">
        <f t="shared" si="25"/>
        <v>18360</v>
      </c>
      <c r="AH388" s="1146"/>
      <c r="AI388" s="875">
        <f t="shared" si="28"/>
        <v>0</v>
      </c>
    </row>
    <row r="389" spans="1:35" s="6" customFormat="1" ht="23.1" customHeight="1" x14ac:dyDescent="0.15">
      <c r="A389" s="28" t="s">
        <v>1531</v>
      </c>
      <c r="B389" s="28" t="s">
        <v>1531</v>
      </c>
      <c r="C389" s="28" t="s">
        <v>1531</v>
      </c>
      <c r="D389" s="28" t="s">
        <v>1531</v>
      </c>
      <c r="E389" s="28" t="s">
        <v>1531</v>
      </c>
      <c r="F389" s="28" t="s">
        <v>1531</v>
      </c>
      <c r="G389" s="28" t="s">
        <v>1531</v>
      </c>
      <c r="H389" s="28" t="s">
        <v>1531</v>
      </c>
      <c r="I389" s="28" t="s">
        <v>1531</v>
      </c>
      <c r="J389" s="28" t="s">
        <v>1531</v>
      </c>
      <c r="K389" s="28" t="s">
        <v>1531</v>
      </c>
      <c r="L389" s="28" t="s">
        <v>1531</v>
      </c>
      <c r="M389" s="28" t="s">
        <v>1531</v>
      </c>
      <c r="N389" s="28" t="s">
        <v>1531</v>
      </c>
      <c r="O389" s="28" t="s">
        <v>1531</v>
      </c>
      <c r="P389" s="28" t="s">
        <v>1531</v>
      </c>
      <c r="Q389" s="28" t="s">
        <v>1531</v>
      </c>
      <c r="R389" s="28" t="s">
        <v>1531</v>
      </c>
      <c r="S389" s="28" t="s">
        <v>1531</v>
      </c>
      <c r="T389" s="28" t="s">
        <v>1531</v>
      </c>
      <c r="U389" s="826" t="s">
        <v>1095</v>
      </c>
      <c r="V389" s="1053" t="s">
        <v>1258</v>
      </c>
      <c r="W389" s="827"/>
      <c r="X389" s="828"/>
      <c r="Y389" s="925"/>
      <c r="Z389" s="1093" t="s">
        <v>310</v>
      </c>
      <c r="AA389" s="869"/>
      <c r="AB389" s="1033" t="s">
        <v>3</v>
      </c>
      <c r="AC389" s="1034" t="s">
        <v>1200</v>
      </c>
      <c r="AD389" s="1035" t="s">
        <v>72</v>
      </c>
      <c r="AE389" s="958" t="s">
        <v>1039</v>
      </c>
      <c r="AF389" s="1036">
        <v>17000</v>
      </c>
      <c r="AG389" s="1059">
        <f t="shared" si="25"/>
        <v>18360</v>
      </c>
      <c r="AH389" s="1146"/>
      <c r="AI389" s="875">
        <f t="shared" si="28"/>
        <v>0</v>
      </c>
    </row>
    <row r="390" spans="1:35" s="6" customFormat="1" ht="23.1" customHeight="1" x14ac:dyDescent="0.15">
      <c r="A390" s="28" t="s">
        <v>1531</v>
      </c>
      <c r="B390" s="28" t="s">
        <v>1531</v>
      </c>
      <c r="C390" s="28" t="s">
        <v>1531</v>
      </c>
      <c r="D390" s="28" t="s">
        <v>1531</v>
      </c>
      <c r="E390" s="28" t="s">
        <v>1531</v>
      </c>
      <c r="F390" s="28" t="s">
        <v>1531</v>
      </c>
      <c r="G390" s="28" t="s">
        <v>1531</v>
      </c>
      <c r="H390" s="28" t="s">
        <v>1531</v>
      </c>
      <c r="I390" s="28" t="s">
        <v>1531</v>
      </c>
      <c r="J390" s="28" t="s">
        <v>1531</v>
      </c>
      <c r="K390" s="28" t="s">
        <v>1531</v>
      </c>
      <c r="L390" s="28" t="s">
        <v>1531</v>
      </c>
      <c r="M390" s="28" t="s">
        <v>1531</v>
      </c>
      <c r="N390" s="28" t="s">
        <v>1531</v>
      </c>
      <c r="O390" s="28" t="s">
        <v>1531</v>
      </c>
      <c r="P390" s="28" t="s">
        <v>1531</v>
      </c>
      <c r="Q390" s="28" t="s">
        <v>1531</v>
      </c>
      <c r="R390" s="28" t="s">
        <v>1531</v>
      </c>
      <c r="S390" s="28" t="s">
        <v>1531</v>
      </c>
      <c r="T390" s="28" t="s">
        <v>1531</v>
      </c>
      <c r="U390" s="826" t="s">
        <v>1095</v>
      </c>
      <c r="V390" s="1053" t="s">
        <v>1258</v>
      </c>
      <c r="W390" s="827"/>
      <c r="X390" s="828"/>
      <c r="Y390" s="925"/>
      <c r="Z390" s="1093" t="s">
        <v>310</v>
      </c>
      <c r="AA390" s="869"/>
      <c r="AB390" s="1033" t="s">
        <v>3</v>
      </c>
      <c r="AC390" s="1034" t="s">
        <v>1200</v>
      </c>
      <c r="AD390" s="1035" t="s">
        <v>73</v>
      </c>
      <c r="AE390" s="958" t="s">
        <v>1039</v>
      </c>
      <c r="AF390" s="1036">
        <v>17000</v>
      </c>
      <c r="AG390" s="1059">
        <f t="shared" si="25"/>
        <v>18360</v>
      </c>
      <c r="AH390" s="1146"/>
      <c r="AI390" s="875">
        <f t="shared" si="28"/>
        <v>0</v>
      </c>
    </row>
    <row r="391" spans="1:35" s="6" customFormat="1" ht="23.1" customHeight="1" x14ac:dyDescent="0.15">
      <c r="A391" s="28" t="s">
        <v>1531</v>
      </c>
      <c r="B391" s="28" t="s">
        <v>1531</v>
      </c>
      <c r="C391" s="28" t="s">
        <v>1531</v>
      </c>
      <c r="D391" s="28" t="s">
        <v>1531</v>
      </c>
      <c r="E391" s="28" t="s">
        <v>1531</v>
      </c>
      <c r="F391" s="28" t="s">
        <v>1531</v>
      </c>
      <c r="G391" s="28" t="s">
        <v>1531</v>
      </c>
      <c r="H391" s="28" t="s">
        <v>1531</v>
      </c>
      <c r="I391" s="28" t="s">
        <v>1531</v>
      </c>
      <c r="J391" s="28" t="s">
        <v>1531</v>
      </c>
      <c r="K391" s="28" t="s">
        <v>1531</v>
      </c>
      <c r="L391" s="28" t="s">
        <v>1531</v>
      </c>
      <c r="M391" s="28" t="s">
        <v>1531</v>
      </c>
      <c r="N391" s="28" t="s">
        <v>1531</v>
      </c>
      <c r="O391" s="28" t="s">
        <v>1531</v>
      </c>
      <c r="P391" s="28" t="s">
        <v>1531</v>
      </c>
      <c r="Q391" s="28" t="s">
        <v>1531</v>
      </c>
      <c r="R391" s="28" t="s">
        <v>1531</v>
      </c>
      <c r="S391" s="28" t="s">
        <v>1531</v>
      </c>
      <c r="T391" s="28" t="s">
        <v>1531</v>
      </c>
      <c r="U391" s="826" t="s">
        <v>1095</v>
      </c>
      <c r="V391" s="1053" t="s">
        <v>1258</v>
      </c>
      <c r="W391" s="827"/>
      <c r="X391" s="828"/>
      <c r="Y391" s="925"/>
      <c r="Z391" s="1093" t="s">
        <v>310</v>
      </c>
      <c r="AA391" s="869"/>
      <c r="AB391" s="1033" t="s">
        <v>3</v>
      </c>
      <c r="AC391" s="1034" t="s">
        <v>1200</v>
      </c>
      <c r="AD391" s="1035" t="s">
        <v>74</v>
      </c>
      <c r="AE391" s="958" t="s">
        <v>1039</v>
      </c>
      <c r="AF391" s="1036">
        <v>17000</v>
      </c>
      <c r="AG391" s="1059">
        <f t="shared" si="25"/>
        <v>18360</v>
      </c>
      <c r="AH391" s="1146"/>
      <c r="AI391" s="875">
        <f t="shared" si="28"/>
        <v>0</v>
      </c>
    </row>
    <row r="392" spans="1:35" s="6" customFormat="1" ht="23.1" customHeight="1" x14ac:dyDescent="0.15">
      <c r="A392" s="28" t="s">
        <v>1531</v>
      </c>
      <c r="B392" s="28" t="s">
        <v>1531</v>
      </c>
      <c r="C392" s="28" t="s">
        <v>1531</v>
      </c>
      <c r="D392" s="28" t="s">
        <v>1531</v>
      </c>
      <c r="E392" s="28" t="s">
        <v>1531</v>
      </c>
      <c r="F392" s="28" t="s">
        <v>1531</v>
      </c>
      <c r="G392" s="28" t="s">
        <v>1531</v>
      </c>
      <c r="H392" s="28" t="s">
        <v>1531</v>
      </c>
      <c r="I392" s="28" t="s">
        <v>1531</v>
      </c>
      <c r="J392" s="28" t="s">
        <v>1531</v>
      </c>
      <c r="K392" s="28" t="s">
        <v>1531</v>
      </c>
      <c r="L392" s="28" t="s">
        <v>1531</v>
      </c>
      <c r="M392" s="28" t="s">
        <v>1531</v>
      </c>
      <c r="N392" s="28" t="s">
        <v>1531</v>
      </c>
      <c r="O392" s="28" t="s">
        <v>1531</v>
      </c>
      <c r="P392" s="28" t="s">
        <v>1531</v>
      </c>
      <c r="Q392" s="28" t="s">
        <v>1531</v>
      </c>
      <c r="R392" s="28" t="s">
        <v>1531</v>
      </c>
      <c r="S392" s="28" t="s">
        <v>1531</v>
      </c>
      <c r="T392" s="28" t="s">
        <v>1531</v>
      </c>
      <c r="U392" s="826" t="s">
        <v>1095</v>
      </c>
      <c r="V392" s="1053" t="s">
        <v>1258</v>
      </c>
      <c r="W392" s="827"/>
      <c r="X392" s="828"/>
      <c r="Y392" s="925"/>
      <c r="Z392" s="1093" t="s">
        <v>310</v>
      </c>
      <c r="AA392" s="869"/>
      <c r="AB392" s="1033" t="s">
        <v>3</v>
      </c>
      <c r="AC392" s="1034" t="s">
        <v>1200</v>
      </c>
      <c r="AD392" s="1035" t="s">
        <v>75</v>
      </c>
      <c r="AE392" s="958" t="s">
        <v>1039</v>
      </c>
      <c r="AF392" s="1036">
        <v>17000</v>
      </c>
      <c r="AG392" s="1059">
        <f t="shared" si="25"/>
        <v>18360</v>
      </c>
      <c r="AH392" s="1146"/>
      <c r="AI392" s="875">
        <f t="shared" si="28"/>
        <v>0</v>
      </c>
    </row>
    <row r="393" spans="1:35" s="6" customFormat="1" ht="23.1" customHeight="1" x14ac:dyDescent="0.15">
      <c r="A393" s="28" t="s">
        <v>1531</v>
      </c>
      <c r="B393" s="28" t="s">
        <v>1531</v>
      </c>
      <c r="C393" s="28" t="s">
        <v>1531</v>
      </c>
      <c r="D393" s="28" t="s">
        <v>1531</v>
      </c>
      <c r="E393" s="28" t="s">
        <v>1531</v>
      </c>
      <c r="F393" s="28" t="s">
        <v>1531</v>
      </c>
      <c r="G393" s="28" t="s">
        <v>1531</v>
      </c>
      <c r="H393" s="28" t="s">
        <v>1531</v>
      </c>
      <c r="I393" s="28" t="s">
        <v>1531</v>
      </c>
      <c r="J393" s="28" t="s">
        <v>1531</v>
      </c>
      <c r="K393" s="28" t="s">
        <v>1531</v>
      </c>
      <c r="L393" s="28" t="s">
        <v>1531</v>
      </c>
      <c r="M393" s="28" t="s">
        <v>1531</v>
      </c>
      <c r="N393" s="28" t="s">
        <v>1531</v>
      </c>
      <c r="O393" s="28" t="s">
        <v>1531</v>
      </c>
      <c r="P393" s="28" t="s">
        <v>1531</v>
      </c>
      <c r="Q393" s="28" t="s">
        <v>1531</v>
      </c>
      <c r="R393" s="28" t="s">
        <v>1531</v>
      </c>
      <c r="S393" s="28" t="s">
        <v>1531</v>
      </c>
      <c r="T393" s="28" t="s">
        <v>1531</v>
      </c>
      <c r="U393" s="826" t="s">
        <v>1095</v>
      </c>
      <c r="V393" s="1053" t="s">
        <v>1258</v>
      </c>
      <c r="W393" s="827"/>
      <c r="X393" s="828"/>
      <c r="Y393" s="925"/>
      <c r="Z393" s="1093" t="s">
        <v>310</v>
      </c>
      <c r="AA393" s="869"/>
      <c r="AB393" s="1033" t="s">
        <v>3</v>
      </c>
      <c r="AC393" s="1034" t="s">
        <v>1200</v>
      </c>
      <c r="AD393" s="1035" t="s">
        <v>76</v>
      </c>
      <c r="AE393" s="958" t="s">
        <v>1039</v>
      </c>
      <c r="AF393" s="1036">
        <v>17000</v>
      </c>
      <c r="AG393" s="1059">
        <f t="shared" si="25"/>
        <v>18360</v>
      </c>
      <c r="AH393" s="1146"/>
      <c r="AI393" s="875">
        <f t="shared" si="28"/>
        <v>0</v>
      </c>
    </row>
    <row r="394" spans="1:35" s="6" customFormat="1" ht="23.1" customHeight="1" x14ac:dyDescent="0.15">
      <c r="A394" s="28" t="s">
        <v>1531</v>
      </c>
      <c r="B394" s="28" t="s">
        <v>1531</v>
      </c>
      <c r="C394" s="28" t="s">
        <v>1531</v>
      </c>
      <c r="D394" s="28" t="s">
        <v>1531</v>
      </c>
      <c r="E394" s="28" t="s">
        <v>1531</v>
      </c>
      <c r="F394" s="28" t="s">
        <v>1531</v>
      </c>
      <c r="G394" s="28" t="s">
        <v>1531</v>
      </c>
      <c r="H394" s="28" t="s">
        <v>1531</v>
      </c>
      <c r="I394" s="28" t="s">
        <v>1531</v>
      </c>
      <c r="J394" s="28" t="s">
        <v>1531</v>
      </c>
      <c r="K394" s="28" t="s">
        <v>1531</v>
      </c>
      <c r="L394" s="28" t="s">
        <v>1531</v>
      </c>
      <c r="M394" s="28" t="s">
        <v>1531</v>
      </c>
      <c r="N394" s="28" t="s">
        <v>1531</v>
      </c>
      <c r="O394" s="28" t="s">
        <v>1531</v>
      </c>
      <c r="P394" s="28" t="s">
        <v>1531</v>
      </c>
      <c r="Q394" s="28" t="s">
        <v>1531</v>
      </c>
      <c r="R394" s="28" t="s">
        <v>1531</v>
      </c>
      <c r="S394" s="28" t="s">
        <v>1531</v>
      </c>
      <c r="T394" s="28" t="s">
        <v>1531</v>
      </c>
      <c r="U394" s="826" t="s">
        <v>1095</v>
      </c>
      <c r="V394" s="1053" t="s">
        <v>1258</v>
      </c>
      <c r="W394" s="827"/>
      <c r="X394" s="828"/>
      <c r="Y394" s="925"/>
      <c r="Z394" s="1093" t="s">
        <v>310</v>
      </c>
      <c r="AA394" s="869"/>
      <c r="AB394" s="1033" t="s">
        <v>3</v>
      </c>
      <c r="AC394" s="1034" t="s">
        <v>1200</v>
      </c>
      <c r="AD394" s="1035" t="s">
        <v>77</v>
      </c>
      <c r="AE394" s="958" t="s">
        <v>1039</v>
      </c>
      <c r="AF394" s="1036">
        <v>17000</v>
      </c>
      <c r="AG394" s="1059">
        <f t="shared" si="25"/>
        <v>18360</v>
      </c>
      <c r="AH394" s="1146"/>
      <c r="AI394" s="875">
        <f t="shared" si="28"/>
        <v>0</v>
      </c>
    </row>
    <row r="395" spans="1:35" s="6" customFormat="1" ht="23.1" customHeight="1" x14ac:dyDescent="0.15">
      <c r="A395" s="28" t="s">
        <v>1531</v>
      </c>
      <c r="B395" s="28" t="s">
        <v>1531</v>
      </c>
      <c r="C395" s="28" t="s">
        <v>1531</v>
      </c>
      <c r="D395" s="28" t="s">
        <v>1531</v>
      </c>
      <c r="E395" s="28" t="s">
        <v>1531</v>
      </c>
      <c r="F395" s="28" t="s">
        <v>1531</v>
      </c>
      <c r="G395" s="28" t="s">
        <v>1531</v>
      </c>
      <c r="H395" s="28" t="s">
        <v>1531</v>
      </c>
      <c r="I395" s="28" t="s">
        <v>1531</v>
      </c>
      <c r="J395" s="28" t="s">
        <v>1531</v>
      </c>
      <c r="K395" s="28" t="s">
        <v>1531</v>
      </c>
      <c r="L395" s="28" t="s">
        <v>1531</v>
      </c>
      <c r="M395" s="28" t="s">
        <v>1531</v>
      </c>
      <c r="N395" s="28" t="s">
        <v>1531</v>
      </c>
      <c r="O395" s="28" t="s">
        <v>1531</v>
      </c>
      <c r="P395" s="28" t="s">
        <v>1531</v>
      </c>
      <c r="Q395" s="28" t="s">
        <v>1531</v>
      </c>
      <c r="R395" s="28" t="s">
        <v>1531</v>
      </c>
      <c r="S395" s="28" t="s">
        <v>1531</v>
      </c>
      <c r="T395" s="28" t="s">
        <v>1531</v>
      </c>
      <c r="U395" s="826" t="s">
        <v>1095</v>
      </c>
      <c r="V395" s="1053" t="s">
        <v>1258</v>
      </c>
      <c r="W395" s="827"/>
      <c r="X395" s="828"/>
      <c r="Y395" s="925"/>
      <c r="Z395" s="1093" t="s">
        <v>310</v>
      </c>
      <c r="AA395" s="869"/>
      <c r="AB395" s="1033" t="s">
        <v>3</v>
      </c>
      <c r="AC395" s="1034" t="s">
        <v>1200</v>
      </c>
      <c r="AD395" s="1035" t="s">
        <v>78</v>
      </c>
      <c r="AE395" s="958" t="s">
        <v>1039</v>
      </c>
      <c r="AF395" s="1036">
        <v>17000</v>
      </c>
      <c r="AG395" s="1059">
        <f t="shared" si="25"/>
        <v>18360</v>
      </c>
      <c r="AH395" s="1146"/>
      <c r="AI395" s="875">
        <f t="shared" si="28"/>
        <v>0</v>
      </c>
    </row>
    <row r="396" spans="1:35" s="6" customFormat="1" ht="23.1" customHeight="1" x14ac:dyDescent="0.15">
      <c r="A396" s="28" t="s">
        <v>1531</v>
      </c>
      <c r="B396" s="28" t="s">
        <v>1531</v>
      </c>
      <c r="C396" s="28" t="s">
        <v>1531</v>
      </c>
      <c r="D396" s="28" t="s">
        <v>1531</v>
      </c>
      <c r="E396" s="28" t="s">
        <v>1531</v>
      </c>
      <c r="F396" s="28" t="s">
        <v>1531</v>
      </c>
      <c r="G396" s="28" t="s">
        <v>1531</v>
      </c>
      <c r="H396" s="28" t="s">
        <v>1531</v>
      </c>
      <c r="I396" s="28" t="s">
        <v>1531</v>
      </c>
      <c r="J396" s="28" t="s">
        <v>1531</v>
      </c>
      <c r="K396" s="28" t="s">
        <v>1531</v>
      </c>
      <c r="L396" s="28" t="s">
        <v>1531</v>
      </c>
      <c r="M396" s="28" t="s">
        <v>1531</v>
      </c>
      <c r="N396" s="28" t="s">
        <v>1531</v>
      </c>
      <c r="O396" s="28" t="s">
        <v>1531</v>
      </c>
      <c r="P396" s="28" t="s">
        <v>1531</v>
      </c>
      <c r="Q396" s="28" t="s">
        <v>1531</v>
      </c>
      <c r="R396" s="28" t="s">
        <v>1531</v>
      </c>
      <c r="S396" s="28" t="s">
        <v>1531</v>
      </c>
      <c r="T396" s="28" t="s">
        <v>1531</v>
      </c>
      <c r="U396" s="826" t="s">
        <v>1095</v>
      </c>
      <c r="V396" s="1053" t="s">
        <v>1258</v>
      </c>
      <c r="W396" s="827"/>
      <c r="X396" s="828"/>
      <c r="Y396" s="925"/>
      <c r="Z396" s="1093" t="s">
        <v>310</v>
      </c>
      <c r="AA396" s="869"/>
      <c r="AB396" s="1033" t="s">
        <v>3</v>
      </c>
      <c r="AC396" s="1034" t="s">
        <v>1200</v>
      </c>
      <c r="AD396" s="1035" t="s">
        <v>79</v>
      </c>
      <c r="AE396" s="958" t="s">
        <v>1039</v>
      </c>
      <c r="AF396" s="1036">
        <v>17000</v>
      </c>
      <c r="AG396" s="1059">
        <f t="shared" si="25"/>
        <v>18360</v>
      </c>
      <c r="AH396" s="1146"/>
      <c r="AI396" s="875">
        <f t="shared" si="28"/>
        <v>0</v>
      </c>
    </row>
    <row r="397" spans="1:35" s="6" customFormat="1" ht="23.1" customHeight="1" x14ac:dyDescent="0.15">
      <c r="A397" s="28" t="s">
        <v>1531</v>
      </c>
      <c r="B397" s="28" t="s">
        <v>1531</v>
      </c>
      <c r="C397" s="28" t="s">
        <v>1531</v>
      </c>
      <c r="D397" s="28" t="s">
        <v>1531</v>
      </c>
      <c r="E397" s="28" t="s">
        <v>1531</v>
      </c>
      <c r="F397" s="28" t="s">
        <v>1531</v>
      </c>
      <c r="G397" s="28" t="s">
        <v>1531</v>
      </c>
      <c r="H397" s="28" t="s">
        <v>1531</v>
      </c>
      <c r="I397" s="28" t="s">
        <v>1531</v>
      </c>
      <c r="J397" s="28" t="s">
        <v>1531</v>
      </c>
      <c r="K397" s="28" t="s">
        <v>1531</v>
      </c>
      <c r="L397" s="28" t="s">
        <v>1531</v>
      </c>
      <c r="M397" s="28" t="s">
        <v>1531</v>
      </c>
      <c r="N397" s="28" t="s">
        <v>1531</v>
      </c>
      <c r="O397" s="28" t="s">
        <v>1531</v>
      </c>
      <c r="P397" s="28" t="s">
        <v>1531</v>
      </c>
      <c r="Q397" s="28" t="s">
        <v>1531</v>
      </c>
      <c r="R397" s="28" t="s">
        <v>1531</v>
      </c>
      <c r="S397" s="28" t="s">
        <v>1531</v>
      </c>
      <c r="T397" s="28" t="s">
        <v>1531</v>
      </c>
      <c r="U397" s="826" t="s">
        <v>1095</v>
      </c>
      <c r="V397" s="1053" t="s">
        <v>1258</v>
      </c>
      <c r="W397" s="827"/>
      <c r="X397" s="828"/>
      <c r="Y397" s="925"/>
      <c r="Z397" s="1093" t="s">
        <v>310</v>
      </c>
      <c r="AA397" s="869"/>
      <c r="AB397" s="1033" t="s">
        <v>3</v>
      </c>
      <c r="AC397" s="1034" t="s">
        <v>1200</v>
      </c>
      <c r="AD397" s="1035" t="s">
        <v>80</v>
      </c>
      <c r="AE397" s="958" t="s">
        <v>1039</v>
      </c>
      <c r="AF397" s="1036">
        <v>17000</v>
      </c>
      <c r="AG397" s="1059">
        <f t="shared" si="25"/>
        <v>18360</v>
      </c>
      <c r="AH397" s="1146"/>
      <c r="AI397" s="875">
        <f t="shared" si="28"/>
        <v>0</v>
      </c>
    </row>
    <row r="398" spans="1:35" s="6" customFormat="1" ht="23.1" customHeight="1" x14ac:dyDescent="0.15">
      <c r="A398" s="28" t="s">
        <v>1531</v>
      </c>
      <c r="B398" s="28" t="s">
        <v>1531</v>
      </c>
      <c r="C398" s="28" t="s">
        <v>1531</v>
      </c>
      <c r="D398" s="28" t="s">
        <v>1531</v>
      </c>
      <c r="E398" s="28" t="s">
        <v>1531</v>
      </c>
      <c r="F398" s="28" t="s">
        <v>1531</v>
      </c>
      <c r="G398" s="28" t="s">
        <v>1531</v>
      </c>
      <c r="H398" s="28" t="s">
        <v>1531</v>
      </c>
      <c r="I398" s="28" t="s">
        <v>1531</v>
      </c>
      <c r="J398" s="28" t="s">
        <v>1531</v>
      </c>
      <c r="K398" s="28" t="s">
        <v>1531</v>
      </c>
      <c r="L398" s="28" t="s">
        <v>1531</v>
      </c>
      <c r="M398" s="28" t="s">
        <v>1531</v>
      </c>
      <c r="N398" s="28" t="s">
        <v>1531</v>
      </c>
      <c r="O398" s="28" t="s">
        <v>1531</v>
      </c>
      <c r="P398" s="28" t="s">
        <v>1531</v>
      </c>
      <c r="Q398" s="28" t="s">
        <v>1531</v>
      </c>
      <c r="R398" s="28" t="s">
        <v>1531</v>
      </c>
      <c r="S398" s="28" t="s">
        <v>1531</v>
      </c>
      <c r="T398" s="28" t="s">
        <v>1531</v>
      </c>
      <c r="U398" s="826" t="s">
        <v>1095</v>
      </c>
      <c r="V398" s="1053" t="s">
        <v>1258</v>
      </c>
      <c r="W398" s="827"/>
      <c r="X398" s="828"/>
      <c r="Y398" s="925"/>
      <c r="Z398" s="1093" t="s">
        <v>310</v>
      </c>
      <c r="AA398" s="869"/>
      <c r="AB398" s="1033" t="s">
        <v>3</v>
      </c>
      <c r="AC398" s="1034" t="s">
        <v>1200</v>
      </c>
      <c r="AD398" s="1035" t="s">
        <v>81</v>
      </c>
      <c r="AE398" s="958" t="s">
        <v>1039</v>
      </c>
      <c r="AF398" s="1036">
        <v>17000</v>
      </c>
      <c r="AG398" s="1059">
        <f t="shared" si="25"/>
        <v>18360</v>
      </c>
      <c r="AH398" s="1055"/>
      <c r="AI398" s="875">
        <f t="shared" si="28"/>
        <v>0</v>
      </c>
    </row>
    <row r="399" spans="1:35" s="6" customFormat="1" ht="23.1" customHeight="1" x14ac:dyDescent="0.15">
      <c r="A399" s="28" t="s">
        <v>1531</v>
      </c>
      <c r="B399" s="28" t="s">
        <v>1531</v>
      </c>
      <c r="C399" s="28" t="s">
        <v>1531</v>
      </c>
      <c r="D399" s="28" t="s">
        <v>1531</v>
      </c>
      <c r="E399" s="28" t="s">
        <v>1531</v>
      </c>
      <c r="F399" s="28" t="s">
        <v>1531</v>
      </c>
      <c r="G399" s="28" t="s">
        <v>1531</v>
      </c>
      <c r="H399" s="28" t="s">
        <v>1531</v>
      </c>
      <c r="I399" s="28" t="s">
        <v>1531</v>
      </c>
      <c r="J399" s="28" t="s">
        <v>1531</v>
      </c>
      <c r="K399" s="28" t="s">
        <v>1531</v>
      </c>
      <c r="L399" s="28" t="s">
        <v>1531</v>
      </c>
      <c r="M399" s="28" t="s">
        <v>1531</v>
      </c>
      <c r="N399" s="28" t="s">
        <v>1531</v>
      </c>
      <c r="O399" s="28" t="s">
        <v>1531</v>
      </c>
      <c r="P399" s="28" t="s">
        <v>1531</v>
      </c>
      <c r="Q399" s="28" t="s">
        <v>1531</v>
      </c>
      <c r="R399" s="28" t="s">
        <v>1531</v>
      </c>
      <c r="S399" s="28" t="s">
        <v>1531</v>
      </c>
      <c r="T399" s="28" t="s">
        <v>1531</v>
      </c>
      <c r="U399" s="826" t="s">
        <v>1095</v>
      </c>
      <c r="V399" s="1053" t="s">
        <v>1258</v>
      </c>
      <c r="W399" s="827"/>
      <c r="X399" s="828"/>
      <c r="Y399" s="925"/>
      <c r="Z399" s="1093" t="s">
        <v>310</v>
      </c>
      <c r="AA399" s="869"/>
      <c r="AB399" s="1033" t="s">
        <v>3</v>
      </c>
      <c r="AC399" s="1034" t="s">
        <v>1200</v>
      </c>
      <c r="AD399" s="1035" t="s">
        <v>82</v>
      </c>
      <c r="AE399" s="958" t="s">
        <v>1039</v>
      </c>
      <c r="AF399" s="1036">
        <v>17000</v>
      </c>
      <c r="AG399" s="1059">
        <f t="shared" si="25"/>
        <v>18360</v>
      </c>
      <c r="AH399" s="1054"/>
      <c r="AI399" s="875">
        <f t="shared" si="28"/>
        <v>0</v>
      </c>
    </row>
    <row r="400" spans="1:35" s="6" customFormat="1" ht="23.1" customHeight="1" thickBot="1" x14ac:dyDescent="0.2">
      <c r="A400" s="28" t="s">
        <v>1531</v>
      </c>
      <c r="B400" s="28" t="s">
        <v>1531</v>
      </c>
      <c r="C400" s="28" t="s">
        <v>1531</v>
      </c>
      <c r="D400" s="28" t="s">
        <v>1531</v>
      </c>
      <c r="E400" s="28" t="s">
        <v>1531</v>
      </c>
      <c r="F400" s="28" t="s">
        <v>1531</v>
      </c>
      <c r="G400" s="28" t="s">
        <v>1531</v>
      </c>
      <c r="H400" s="28" t="s">
        <v>1531</v>
      </c>
      <c r="I400" s="28" t="s">
        <v>1531</v>
      </c>
      <c r="J400" s="28" t="s">
        <v>1531</v>
      </c>
      <c r="K400" s="28" t="s">
        <v>1531</v>
      </c>
      <c r="L400" s="28" t="s">
        <v>1531</v>
      </c>
      <c r="M400" s="28" t="s">
        <v>1531</v>
      </c>
      <c r="N400" s="28" t="s">
        <v>1531</v>
      </c>
      <c r="O400" s="28" t="s">
        <v>1531</v>
      </c>
      <c r="P400" s="28" t="s">
        <v>1531</v>
      </c>
      <c r="Q400" s="28" t="s">
        <v>1531</v>
      </c>
      <c r="R400" s="28" t="s">
        <v>1531</v>
      </c>
      <c r="S400" s="28" t="s">
        <v>1531</v>
      </c>
      <c r="T400" s="28" t="s">
        <v>1531</v>
      </c>
      <c r="U400" s="826" t="s">
        <v>1095</v>
      </c>
      <c r="V400" s="1053" t="s">
        <v>1258</v>
      </c>
      <c r="W400" s="827"/>
      <c r="X400" s="828"/>
      <c r="Y400" s="925"/>
      <c r="Z400" s="1093" t="s">
        <v>310</v>
      </c>
      <c r="AA400" s="869"/>
      <c r="AB400" s="1033" t="s">
        <v>3</v>
      </c>
      <c r="AC400" s="1034" t="s">
        <v>1200</v>
      </c>
      <c r="AD400" s="1035" t="s">
        <v>83</v>
      </c>
      <c r="AE400" s="958" t="s">
        <v>1039</v>
      </c>
      <c r="AF400" s="1036">
        <v>17000</v>
      </c>
      <c r="AG400" s="1059">
        <f t="shared" si="25"/>
        <v>18360</v>
      </c>
      <c r="AH400" s="1147"/>
      <c r="AI400" s="875">
        <f t="shared" si="28"/>
        <v>0</v>
      </c>
    </row>
    <row r="401" spans="1:35" s="6" customFormat="1" ht="23.1" customHeight="1" thickTop="1" thickBot="1" x14ac:dyDescent="0.2">
      <c r="A401" s="28" t="s">
        <v>1136</v>
      </c>
      <c r="B401" s="28" t="s">
        <v>1136</v>
      </c>
      <c r="C401" s="28" t="s">
        <v>1136</v>
      </c>
      <c r="D401" s="28" t="s">
        <v>1136</v>
      </c>
      <c r="E401" s="28" t="s">
        <v>1136</v>
      </c>
      <c r="F401" s="28" t="s">
        <v>1136</v>
      </c>
      <c r="G401" s="28" t="s">
        <v>1136</v>
      </c>
      <c r="H401" s="28" t="s">
        <v>1136</v>
      </c>
      <c r="I401" s="28" t="s">
        <v>1136</v>
      </c>
      <c r="J401" s="28" t="s">
        <v>1136</v>
      </c>
      <c r="K401" s="28" t="s">
        <v>1136</v>
      </c>
      <c r="L401" s="28" t="s">
        <v>1136</v>
      </c>
      <c r="M401" s="28" t="s">
        <v>1136</v>
      </c>
      <c r="N401" s="28" t="s">
        <v>1136</v>
      </c>
      <c r="O401" s="28" t="s">
        <v>1136</v>
      </c>
      <c r="P401" s="28" t="s">
        <v>1136</v>
      </c>
      <c r="Q401" s="28" t="s">
        <v>1136</v>
      </c>
      <c r="R401" s="28" t="s">
        <v>1136</v>
      </c>
      <c r="S401" s="28" t="s">
        <v>1136</v>
      </c>
      <c r="T401" s="28" t="s">
        <v>1136</v>
      </c>
      <c r="U401" s="935" t="s">
        <v>1095</v>
      </c>
      <c r="V401" s="936" t="s">
        <v>0</v>
      </c>
      <c r="W401" s="937" t="s">
        <v>301</v>
      </c>
      <c r="X401" s="938" t="s">
        <v>301</v>
      </c>
      <c r="Y401" s="939"/>
      <c r="Z401" s="940"/>
      <c r="AA401" s="941"/>
      <c r="AB401" s="942"/>
      <c r="AC401" s="943"/>
      <c r="AD401" s="943"/>
      <c r="AE401" s="943"/>
      <c r="AF401" s="1472" t="s">
        <v>1259</v>
      </c>
      <c r="AG401" s="1473"/>
      <c r="AH401" s="944">
        <f>SUM(AH350:AH400)</f>
        <v>0</v>
      </c>
      <c r="AI401" s="945">
        <f>SUM(AI350:AI400)</f>
        <v>0</v>
      </c>
    </row>
    <row r="402" spans="1:35" s="6" customFormat="1" ht="23.1" customHeight="1" thickTop="1" thickBot="1" x14ac:dyDescent="0.2">
      <c r="A402" s="28" t="s">
        <v>1136</v>
      </c>
      <c r="B402" s="28" t="s">
        <v>1136</v>
      </c>
      <c r="C402" s="28" t="s">
        <v>1136</v>
      </c>
      <c r="D402" s="28" t="s">
        <v>1136</v>
      </c>
      <c r="E402" s="28" t="s">
        <v>1136</v>
      </c>
      <c r="F402" s="28" t="s">
        <v>1136</v>
      </c>
      <c r="G402" s="28" t="s">
        <v>1136</v>
      </c>
      <c r="H402" s="28" t="s">
        <v>1136</v>
      </c>
      <c r="I402" s="28" t="s">
        <v>1136</v>
      </c>
      <c r="J402" s="28" t="s">
        <v>1136</v>
      </c>
      <c r="K402" s="28" t="s">
        <v>1136</v>
      </c>
      <c r="L402" s="28" t="s">
        <v>1136</v>
      </c>
      <c r="M402" s="28" t="s">
        <v>1136</v>
      </c>
      <c r="N402" s="28" t="s">
        <v>1136</v>
      </c>
      <c r="O402" s="28" t="s">
        <v>1136</v>
      </c>
      <c r="P402" s="28" t="s">
        <v>1136</v>
      </c>
      <c r="Q402" s="28" t="s">
        <v>1136</v>
      </c>
      <c r="R402" s="28" t="s">
        <v>1136</v>
      </c>
      <c r="S402" s="28" t="s">
        <v>1136</v>
      </c>
      <c r="T402" s="28" t="s">
        <v>1136</v>
      </c>
      <c r="U402" s="935" t="s">
        <v>1095</v>
      </c>
      <c r="V402" s="936"/>
      <c r="W402" s="937" t="s">
        <v>301</v>
      </c>
      <c r="X402" s="938" t="s">
        <v>301</v>
      </c>
      <c r="Y402" s="939"/>
      <c r="Z402" s="940"/>
      <c r="AA402" s="941"/>
      <c r="AB402" s="942"/>
      <c r="AC402" s="943"/>
      <c r="AD402" s="943"/>
      <c r="AE402" s="943"/>
      <c r="AF402" s="1472" t="s">
        <v>1260</v>
      </c>
      <c r="AG402" s="1473"/>
      <c r="AH402" s="944">
        <f>+AH401+AH340+AH290+AH285+AH266+AH260+AH235+AH211+AH349</f>
        <v>0</v>
      </c>
      <c r="AI402" s="945">
        <f>+AI401+AI340+AI290+AI285+AI266+AI260+AI235+AI211+AI349</f>
        <v>0</v>
      </c>
    </row>
    <row r="403" spans="1:35" s="6" customFormat="1" ht="23.1" customHeight="1" x14ac:dyDescent="0.15">
      <c r="A403" s="28" t="s">
        <v>1136</v>
      </c>
      <c r="B403" s="28" t="s">
        <v>1136</v>
      </c>
      <c r="C403" s="28" t="s">
        <v>1136</v>
      </c>
      <c r="D403" s="28" t="s">
        <v>1136</v>
      </c>
      <c r="E403" s="28" t="s">
        <v>1136</v>
      </c>
      <c r="F403" s="28" t="s">
        <v>1136</v>
      </c>
      <c r="G403" s="28" t="s">
        <v>1136</v>
      </c>
      <c r="H403" s="28" t="s">
        <v>1136</v>
      </c>
      <c r="I403" s="28" t="s">
        <v>1136</v>
      </c>
      <c r="J403" s="28" t="s">
        <v>1136</v>
      </c>
      <c r="K403" s="28" t="s">
        <v>1136</v>
      </c>
      <c r="L403" s="28" t="s">
        <v>1136</v>
      </c>
      <c r="M403" s="28"/>
      <c r="N403" s="28" t="s">
        <v>1136</v>
      </c>
      <c r="O403" s="28" t="s">
        <v>1136</v>
      </c>
      <c r="P403" s="28"/>
      <c r="Q403" s="28" t="s">
        <v>1136</v>
      </c>
      <c r="R403" s="28"/>
      <c r="S403" s="28" t="s">
        <v>1136</v>
      </c>
      <c r="T403" s="28"/>
      <c r="U403" s="783" t="s">
        <v>1096</v>
      </c>
      <c r="V403" s="784" t="s">
        <v>391</v>
      </c>
      <c r="W403" s="956"/>
      <c r="X403" s="957"/>
      <c r="Y403" s="975"/>
      <c r="Z403" s="795"/>
      <c r="AA403" s="796" t="s">
        <v>408</v>
      </c>
      <c r="AB403" s="797" t="s">
        <v>293</v>
      </c>
      <c r="AC403" s="798" t="s">
        <v>1199</v>
      </c>
      <c r="AD403" s="799" t="s">
        <v>992</v>
      </c>
      <c r="AE403" s="800" t="s">
        <v>993</v>
      </c>
      <c r="AF403" s="849">
        <v>599</v>
      </c>
      <c r="AG403" s="1163">
        <v>599</v>
      </c>
      <c r="AH403" s="824"/>
      <c r="AI403" s="830">
        <f t="shared" si="28"/>
        <v>0</v>
      </c>
    </row>
    <row r="404" spans="1:35" s="6" customFormat="1" ht="23.1" customHeight="1" x14ac:dyDescent="0.15">
      <c r="A404" s="28" t="s">
        <v>1136</v>
      </c>
      <c r="B404" s="28" t="s">
        <v>1136</v>
      </c>
      <c r="C404" s="28" t="s">
        <v>1136</v>
      </c>
      <c r="D404" s="28" t="s">
        <v>1136</v>
      </c>
      <c r="E404" s="28" t="s">
        <v>1136</v>
      </c>
      <c r="F404" s="28" t="s">
        <v>1136</v>
      </c>
      <c r="G404" s="28" t="s">
        <v>1136</v>
      </c>
      <c r="H404" s="28" t="s">
        <v>1136</v>
      </c>
      <c r="I404" s="28" t="s">
        <v>1136</v>
      </c>
      <c r="J404" s="28" t="s">
        <v>1136</v>
      </c>
      <c r="K404" s="28" t="s">
        <v>1136</v>
      </c>
      <c r="L404" s="28" t="s">
        <v>1136</v>
      </c>
      <c r="M404" s="28"/>
      <c r="N404" s="28" t="s">
        <v>1136</v>
      </c>
      <c r="O404" s="28" t="s">
        <v>1136</v>
      </c>
      <c r="P404" s="28"/>
      <c r="Q404" s="28" t="s">
        <v>1136</v>
      </c>
      <c r="R404" s="28"/>
      <c r="S404" s="28" t="s">
        <v>1136</v>
      </c>
      <c r="T404" s="28"/>
      <c r="U404" s="783" t="s">
        <v>1096</v>
      </c>
      <c r="V404" s="784" t="s">
        <v>391</v>
      </c>
      <c r="W404" s="956"/>
      <c r="X404" s="957"/>
      <c r="Y404" s="975"/>
      <c r="Z404" s="795"/>
      <c r="AA404" s="796" t="s">
        <v>408</v>
      </c>
      <c r="AB404" s="797" t="s">
        <v>293</v>
      </c>
      <c r="AC404" s="798" t="s">
        <v>1199</v>
      </c>
      <c r="AD404" s="799" t="s">
        <v>994</v>
      </c>
      <c r="AE404" s="800" t="s">
        <v>932</v>
      </c>
      <c r="AF404" s="849">
        <v>599</v>
      </c>
      <c r="AG404" s="1163">
        <v>599</v>
      </c>
      <c r="AH404" s="824"/>
      <c r="AI404" s="830">
        <f t="shared" si="28"/>
        <v>0</v>
      </c>
    </row>
    <row r="405" spans="1:35" s="6" customFormat="1" ht="23.1" customHeight="1" x14ac:dyDescent="0.15">
      <c r="A405" s="28" t="s">
        <v>1136</v>
      </c>
      <c r="B405" s="28" t="s">
        <v>1136</v>
      </c>
      <c r="C405" s="28" t="s">
        <v>1136</v>
      </c>
      <c r="D405" s="28" t="s">
        <v>1136</v>
      </c>
      <c r="E405" s="28" t="s">
        <v>1136</v>
      </c>
      <c r="F405" s="28" t="s">
        <v>1136</v>
      </c>
      <c r="G405" s="28" t="s">
        <v>1136</v>
      </c>
      <c r="H405" s="28" t="s">
        <v>1136</v>
      </c>
      <c r="I405" s="28" t="s">
        <v>1136</v>
      </c>
      <c r="J405" s="28" t="s">
        <v>1136</v>
      </c>
      <c r="K405" s="28" t="s">
        <v>1136</v>
      </c>
      <c r="L405" s="28" t="s">
        <v>1136</v>
      </c>
      <c r="M405" s="28"/>
      <c r="N405" s="28" t="s">
        <v>1136</v>
      </c>
      <c r="O405" s="28" t="s">
        <v>1136</v>
      </c>
      <c r="P405" s="28"/>
      <c r="Q405" s="28" t="s">
        <v>1136</v>
      </c>
      <c r="R405" s="28"/>
      <c r="S405" s="28" t="s">
        <v>1136</v>
      </c>
      <c r="T405" s="28"/>
      <c r="U405" s="960" t="s">
        <v>1096</v>
      </c>
      <c r="V405" s="832" t="s">
        <v>391</v>
      </c>
      <c r="W405" s="961"/>
      <c r="X405" s="962"/>
      <c r="Y405" s="986"/>
      <c r="Z405" s="1116"/>
      <c r="AA405" s="835" t="s">
        <v>408</v>
      </c>
      <c r="AB405" s="836" t="s">
        <v>293</v>
      </c>
      <c r="AC405" s="837" t="s">
        <v>1199</v>
      </c>
      <c r="AD405" s="838" t="s">
        <v>995</v>
      </c>
      <c r="AE405" s="839" t="s">
        <v>934</v>
      </c>
      <c r="AF405" s="860">
        <v>599</v>
      </c>
      <c r="AG405" s="1164">
        <v>599</v>
      </c>
      <c r="AH405" s="949"/>
      <c r="AI405" s="842">
        <f t="shared" si="28"/>
        <v>0</v>
      </c>
    </row>
    <row r="406" spans="1:35" s="6" customFormat="1" ht="23.1" customHeight="1" x14ac:dyDescent="0.15">
      <c r="A406" s="28" t="s">
        <v>1136</v>
      </c>
      <c r="B406" s="28" t="s">
        <v>1136</v>
      </c>
      <c r="C406" s="28" t="s">
        <v>1136</v>
      </c>
      <c r="D406" s="28" t="s">
        <v>1136</v>
      </c>
      <c r="E406" s="28" t="s">
        <v>1136</v>
      </c>
      <c r="F406" s="28" t="s">
        <v>1136</v>
      </c>
      <c r="G406" s="28" t="s">
        <v>1136</v>
      </c>
      <c r="H406" s="28" t="s">
        <v>1136</v>
      </c>
      <c r="I406" s="28" t="s">
        <v>1136</v>
      </c>
      <c r="J406" s="28" t="s">
        <v>1136</v>
      </c>
      <c r="K406" s="28" t="s">
        <v>1136</v>
      </c>
      <c r="L406" s="28" t="s">
        <v>1136</v>
      </c>
      <c r="M406" s="28"/>
      <c r="N406" s="28" t="s">
        <v>1136</v>
      </c>
      <c r="O406" s="28" t="s">
        <v>1136</v>
      </c>
      <c r="P406" s="28"/>
      <c r="Q406" s="28" t="s">
        <v>1136</v>
      </c>
      <c r="R406" s="28"/>
      <c r="S406" s="28" t="s">
        <v>1136</v>
      </c>
      <c r="T406" s="28"/>
      <c r="U406" s="781" t="s">
        <v>1096</v>
      </c>
      <c r="V406" s="782" t="s">
        <v>391</v>
      </c>
      <c r="W406" s="966"/>
      <c r="X406" s="967"/>
      <c r="Y406" s="1008"/>
      <c r="Z406" s="787"/>
      <c r="AA406" s="788" t="s">
        <v>408</v>
      </c>
      <c r="AB406" s="789" t="s">
        <v>294</v>
      </c>
      <c r="AC406" s="790" t="s">
        <v>1199</v>
      </c>
      <c r="AD406" s="791" t="s">
        <v>1064</v>
      </c>
      <c r="AE406" s="792" t="s">
        <v>289</v>
      </c>
      <c r="AF406" s="793">
        <v>27000</v>
      </c>
      <c r="AG406" s="794">
        <f t="shared" ref="AG406:AG450" si="29">+AF406*1.08</f>
        <v>29160.000000000004</v>
      </c>
      <c r="AH406" s="950"/>
      <c r="AI406" s="848">
        <f t="shared" si="28"/>
        <v>0</v>
      </c>
    </row>
    <row r="407" spans="1:35" s="6" customFormat="1" ht="23.1" customHeight="1" x14ac:dyDescent="0.15">
      <c r="A407" s="28" t="s">
        <v>1136</v>
      </c>
      <c r="B407" s="28" t="s">
        <v>1136</v>
      </c>
      <c r="C407" s="28" t="s">
        <v>1136</v>
      </c>
      <c r="D407" s="28" t="s">
        <v>1136</v>
      </c>
      <c r="E407" s="28" t="s">
        <v>1136</v>
      </c>
      <c r="F407" s="28" t="s">
        <v>1136</v>
      </c>
      <c r="G407" s="28" t="s">
        <v>1136</v>
      </c>
      <c r="H407" s="28" t="s">
        <v>1136</v>
      </c>
      <c r="I407" s="28" t="s">
        <v>1136</v>
      </c>
      <c r="J407" s="28" t="s">
        <v>1136</v>
      </c>
      <c r="K407" s="28" t="s">
        <v>1136</v>
      </c>
      <c r="L407" s="28" t="s">
        <v>1136</v>
      </c>
      <c r="M407" s="28"/>
      <c r="N407" s="28" t="s">
        <v>1136</v>
      </c>
      <c r="O407" s="28" t="s">
        <v>1136</v>
      </c>
      <c r="P407" s="28"/>
      <c r="Q407" s="28" t="s">
        <v>1136</v>
      </c>
      <c r="R407" s="28"/>
      <c r="S407" s="28" t="s">
        <v>1136</v>
      </c>
      <c r="T407" s="28"/>
      <c r="U407" s="783" t="s">
        <v>1096</v>
      </c>
      <c r="V407" s="784" t="s">
        <v>391</v>
      </c>
      <c r="W407" s="956"/>
      <c r="X407" s="957"/>
      <c r="Y407" s="975"/>
      <c r="Z407" s="795"/>
      <c r="AA407" s="796" t="s">
        <v>408</v>
      </c>
      <c r="AB407" s="797" t="s">
        <v>294</v>
      </c>
      <c r="AC407" s="798" t="s">
        <v>1199</v>
      </c>
      <c r="AD407" s="799" t="s">
        <v>1065</v>
      </c>
      <c r="AE407" s="800" t="s">
        <v>932</v>
      </c>
      <c r="AF407" s="801">
        <v>26000</v>
      </c>
      <c r="AG407" s="802">
        <f t="shared" si="29"/>
        <v>28080.000000000004</v>
      </c>
      <c r="AH407" s="824"/>
      <c r="AI407" s="830">
        <f t="shared" si="28"/>
        <v>0</v>
      </c>
    </row>
    <row r="408" spans="1:35" s="6" customFormat="1" ht="23.1" customHeight="1" x14ac:dyDescent="0.15">
      <c r="A408" s="28" t="s">
        <v>1136</v>
      </c>
      <c r="B408" s="28" t="s">
        <v>1136</v>
      </c>
      <c r="C408" s="28" t="s">
        <v>1136</v>
      </c>
      <c r="D408" s="28" t="s">
        <v>1136</v>
      </c>
      <c r="E408" s="28" t="s">
        <v>1136</v>
      </c>
      <c r="F408" s="28" t="s">
        <v>1136</v>
      </c>
      <c r="G408" s="28" t="s">
        <v>1136</v>
      </c>
      <c r="H408" s="28" t="s">
        <v>1136</v>
      </c>
      <c r="I408" s="28" t="s">
        <v>1136</v>
      </c>
      <c r="J408" s="28" t="s">
        <v>1136</v>
      </c>
      <c r="K408" s="28" t="s">
        <v>1136</v>
      </c>
      <c r="L408" s="28" t="s">
        <v>1136</v>
      </c>
      <c r="M408" s="28"/>
      <c r="N408" s="28" t="s">
        <v>1136</v>
      </c>
      <c r="O408" s="28" t="s">
        <v>1136</v>
      </c>
      <c r="P408" s="28"/>
      <c r="Q408" s="28" t="s">
        <v>1136</v>
      </c>
      <c r="R408" s="28"/>
      <c r="S408" s="28" t="s">
        <v>1136</v>
      </c>
      <c r="T408" s="28"/>
      <c r="U408" s="785" t="s">
        <v>1096</v>
      </c>
      <c r="V408" s="786" t="s">
        <v>391</v>
      </c>
      <c r="W408" s="970"/>
      <c r="X408" s="971"/>
      <c r="Y408" s="1011"/>
      <c r="Z408" s="803"/>
      <c r="AA408" s="804" t="s">
        <v>408</v>
      </c>
      <c r="AB408" s="805" t="s">
        <v>294</v>
      </c>
      <c r="AC408" s="806" t="s">
        <v>1199</v>
      </c>
      <c r="AD408" s="807" t="s">
        <v>1066</v>
      </c>
      <c r="AE408" s="808" t="s">
        <v>934</v>
      </c>
      <c r="AF408" s="809">
        <v>26000</v>
      </c>
      <c r="AG408" s="810">
        <f t="shared" si="29"/>
        <v>28080.000000000004</v>
      </c>
      <c r="AH408" s="861"/>
      <c r="AI408" s="855">
        <f t="shared" si="28"/>
        <v>0</v>
      </c>
    </row>
    <row r="409" spans="1:35" s="6" customFormat="1" ht="23.1" customHeight="1" x14ac:dyDescent="0.15">
      <c r="A409" s="28" t="s">
        <v>1136</v>
      </c>
      <c r="B409" s="28" t="s">
        <v>1136</v>
      </c>
      <c r="C409" s="28" t="s">
        <v>1136</v>
      </c>
      <c r="D409" s="28" t="s">
        <v>1136</v>
      </c>
      <c r="E409" s="28" t="s">
        <v>1136</v>
      </c>
      <c r="F409" s="28" t="s">
        <v>1136</v>
      </c>
      <c r="G409" s="28" t="s">
        <v>1136</v>
      </c>
      <c r="H409" s="28" t="s">
        <v>1136</v>
      </c>
      <c r="I409" s="28" t="s">
        <v>1136</v>
      </c>
      <c r="J409" s="28" t="s">
        <v>1136</v>
      </c>
      <c r="K409" s="28" t="s">
        <v>1136</v>
      </c>
      <c r="L409" s="28" t="s">
        <v>1136</v>
      </c>
      <c r="M409" s="28"/>
      <c r="N409" s="28" t="s">
        <v>1136</v>
      </c>
      <c r="O409" s="28" t="s">
        <v>1136</v>
      </c>
      <c r="P409" s="28"/>
      <c r="Q409" s="28" t="s">
        <v>1136</v>
      </c>
      <c r="R409" s="28"/>
      <c r="S409" s="28" t="s">
        <v>1136</v>
      </c>
      <c r="T409" s="28"/>
      <c r="U409" s="952" t="s">
        <v>1096</v>
      </c>
      <c r="V409" s="857" t="s">
        <v>391</v>
      </c>
      <c r="W409" s="953"/>
      <c r="X409" s="954"/>
      <c r="Y409" s="1003"/>
      <c r="Z409" s="1165"/>
      <c r="AA409" s="817" t="s">
        <v>408</v>
      </c>
      <c r="AB409" s="818" t="s">
        <v>294</v>
      </c>
      <c r="AC409" s="819" t="s">
        <v>1199</v>
      </c>
      <c r="AD409" s="820" t="s">
        <v>1067</v>
      </c>
      <c r="AE409" s="821" t="s">
        <v>289</v>
      </c>
      <c r="AF409" s="822">
        <v>19000</v>
      </c>
      <c r="AG409" s="1166">
        <f t="shared" si="29"/>
        <v>20520</v>
      </c>
      <c r="AH409" s="824"/>
      <c r="AI409" s="825">
        <f t="shared" si="28"/>
        <v>0</v>
      </c>
    </row>
    <row r="410" spans="1:35" s="6" customFormat="1" ht="23.1" customHeight="1" x14ac:dyDescent="0.15">
      <c r="A410" s="28" t="s">
        <v>1136</v>
      </c>
      <c r="B410" s="28" t="s">
        <v>1136</v>
      </c>
      <c r="C410" s="28" t="s">
        <v>1136</v>
      </c>
      <c r="D410" s="28" t="s">
        <v>1136</v>
      </c>
      <c r="E410" s="28" t="s">
        <v>1136</v>
      </c>
      <c r="F410" s="28" t="s">
        <v>1136</v>
      </c>
      <c r="G410" s="28" t="s">
        <v>1136</v>
      </c>
      <c r="H410" s="28" t="s">
        <v>1136</v>
      </c>
      <c r="I410" s="28" t="s">
        <v>1136</v>
      </c>
      <c r="J410" s="28" t="s">
        <v>1136</v>
      </c>
      <c r="K410" s="28" t="s">
        <v>1136</v>
      </c>
      <c r="L410" s="28" t="s">
        <v>1136</v>
      </c>
      <c r="M410" s="28"/>
      <c r="N410" s="28" t="s">
        <v>1136</v>
      </c>
      <c r="O410" s="28" t="s">
        <v>1136</v>
      </c>
      <c r="P410" s="28"/>
      <c r="Q410" s="28" t="s">
        <v>1136</v>
      </c>
      <c r="R410" s="28"/>
      <c r="S410" s="28" t="s">
        <v>1136</v>
      </c>
      <c r="T410" s="28"/>
      <c r="U410" s="783" t="s">
        <v>1096</v>
      </c>
      <c r="V410" s="784" t="s">
        <v>391</v>
      </c>
      <c r="W410" s="956"/>
      <c r="X410" s="957"/>
      <c r="Y410" s="975"/>
      <c r="Z410" s="795"/>
      <c r="AA410" s="796" t="s">
        <v>408</v>
      </c>
      <c r="AB410" s="797" t="s">
        <v>294</v>
      </c>
      <c r="AC410" s="798" t="s">
        <v>1199</v>
      </c>
      <c r="AD410" s="799" t="s">
        <v>1068</v>
      </c>
      <c r="AE410" s="800" t="s">
        <v>932</v>
      </c>
      <c r="AF410" s="801">
        <v>18000</v>
      </c>
      <c r="AG410" s="802">
        <f t="shared" si="29"/>
        <v>19440</v>
      </c>
      <c r="AH410" s="824"/>
      <c r="AI410" s="830">
        <f t="shared" si="28"/>
        <v>0</v>
      </c>
    </row>
    <row r="411" spans="1:35" s="6" customFormat="1" ht="23.1" customHeight="1" x14ac:dyDescent="0.15">
      <c r="A411" s="28" t="s">
        <v>1136</v>
      </c>
      <c r="B411" s="28" t="s">
        <v>1136</v>
      </c>
      <c r="C411" s="28" t="s">
        <v>1136</v>
      </c>
      <c r="D411" s="28" t="s">
        <v>1136</v>
      </c>
      <c r="E411" s="28" t="s">
        <v>1136</v>
      </c>
      <c r="F411" s="28" t="s">
        <v>1136</v>
      </c>
      <c r="G411" s="28" t="s">
        <v>1136</v>
      </c>
      <c r="H411" s="28" t="s">
        <v>1136</v>
      </c>
      <c r="I411" s="28" t="s">
        <v>1136</v>
      </c>
      <c r="J411" s="28" t="s">
        <v>1136</v>
      </c>
      <c r="K411" s="28" t="s">
        <v>1136</v>
      </c>
      <c r="L411" s="28" t="s">
        <v>1136</v>
      </c>
      <c r="M411" s="28"/>
      <c r="N411" s="28" t="s">
        <v>1136</v>
      </c>
      <c r="O411" s="28" t="s">
        <v>1136</v>
      </c>
      <c r="P411" s="28"/>
      <c r="Q411" s="28" t="s">
        <v>1136</v>
      </c>
      <c r="R411" s="28"/>
      <c r="S411" s="28" t="s">
        <v>1136</v>
      </c>
      <c r="T411" s="28"/>
      <c r="U411" s="960" t="s">
        <v>1096</v>
      </c>
      <c r="V411" s="832" t="s">
        <v>391</v>
      </c>
      <c r="W411" s="961"/>
      <c r="X411" s="962"/>
      <c r="Y411" s="986"/>
      <c r="Z411" s="1116"/>
      <c r="AA411" s="835" t="s">
        <v>408</v>
      </c>
      <c r="AB411" s="836" t="s">
        <v>294</v>
      </c>
      <c r="AC411" s="837" t="s">
        <v>1199</v>
      </c>
      <c r="AD411" s="838" t="s">
        <v>1069</v>
      </c>
      <c r="AE411" s="839" t="s">
        <v>934</v>
      </c>
      <c r="AF411" s="840">
        <v>18000</v>
      </c>
      <c r="AG411" s="1167">
        <f t="shared" si="29"/>
        <v>19440</v>
      </c>
      <c r="AH411" s="951"/>
      <c r="AI411" s="842">
        <f t="shared" si="28"/>
        <v>0</v>
      </c>
    </row>
    <row r="412" spans="1:35" s="6" customFormat="1" ht="23.1" customHeight="1" x14ac:dyDescent="0.15">
      <c r="A412" s="28" t="s">
        <v>1199</v>
      </c>
      <c r="B412" s="28" t="s">
        <v>1199</v>
      </c>
      <c r="C412" s="28" t="s">
        <v>1199</v>
      </c>
      <c r="D412" s="28" t="s">
        <v>1199</v>
      </c>
      <c r="E412" s="28" t="s">
        <v>1199</v>
      </c>
      <c r="F412" s="28" t="s">
        <v>1199</v>
      </c>
      <c r="G412" s="28" t="s">
        <v>1199</v>
      </c>
      <c r="H412" s="28" t="s">
        <v>1199</v>
      </c>
      <c r="I412" s="28" t="s">
        <v>1199</v>
      </c>
      <c r="J412" s="28" t="s">
        <v>1199</v>
      </c>
      <c r="K412" s="28" t="s">
        <v>1199</v>
      </c>
      <c r="L412" s="28" t="s">
        <v>1199</v>
      </c>
      <c r="M412" s="28"/>
      <c r="N412" s="28" t="s">
        <v>1199</v>
      </c>
      <c r="O412" s="28" t="s">
        <v>1199</v>
      </c>
      <c r="P412" s="28"/>
      <c r="Q412" s="28" t="s">
        <v>1199</v>
      </c>
      <c r="R412" s="28"/>
      <c r="S412" s="28" t="s">
        <v>1199</v>
      </c>
      <c r="T412" s="28"/>
      <c r="U412" s="781" t="s">
        <v>1096</v>
      </c>
      <c r="V412" s="782" t="s">
        <v>391</v>
      </c>
      <c r="W412" s="966" t="s">
        <v>301</v>
      </c>
      <c r="X412" s="967" t="s">
        <v>301</v>
      </c>
      <c r="Y412" s="1008" t="s">
        <v>301</v>
      </c>
      <c r="Z412" s="1092" t="s">
        <v>407</v>
      </c>
      <c r="AA412" s="862" t="s">
        <v>408</v>
      </c>
      <c r="AB412" s="863" t="s">
        <v>1216</v>
      </c>
      <c r="AC412" s="790" t="s">
        <v>1423</v>
      </c>
      <c r="AD412" s="864" t="s">
        <v>482</v>
      </c>
      <c r="AE412" s="865" t="s">
        <v>289</v>
      </c>
      <c r="AF412" s="866">
        <v>76000</v>
      </c>
      <c r="AG412" s="969">
        <f t="shared" si="29"/>
        <v>82080</v>
      </c>
      <c r="AH412" s="824"/>
      <c r="AI412" s="868">
        <f t="shared" si="28"/>
        <v>0</v>
      </c>
    </row>
    <row r="413" spans="1:35" s="6" customFormat="1" ht="23.1" customHeight="1" x14ac:dyDescent="0.15">
      <c r="A413" s="28" t="s">
        <v>1199</v>
      </c>
      <c r="B413" s="28" t="s">
        <v>1199</v>
      </c>
      <c r="C413" s="28" t="s">
        <v>1199</v>
      </c>
      <c r="D413" s="28" t="s">
        <v>1199</v>
      </c>
      <c r="E413" s="28" t="s">
        <v>1199</v>
      </c>
      <c r="F413" s="28" t="s">
        <v>1199</v>
      </c>
      <c r="G413" s="28" t="s">
        <v>1199</v>
      </c>
      <c r="H413" s="28" t="s">
        <v>1199</v>
      </c>
      <c r="I413" s="28" t="s">
        <v>1199</v>
      </c>
      <c r="J413" s="28" t="s">
        <v>1199</v>
      </c>
      <c r="K413" s="28" t="s">
        <v>1199</v>
      </c>
      <c r="L413" s="28" t="s">
        <v>1199</v>
      </c>
      <c r="M413" s="28"/>
      <c r="N413" s="28" t="s">
        <v>1199</v>
      </c>
      <c r="O413" s="28" t="s">
        <v>1199</v>
      </c>
      <c r="P413" s="28"/>
      <c r="Q413" s="28" t="s">
        <v>1199</v>
      </c>
      <c r="R413" s="28"/>
      <c r="S413" s="28" t="s">
        <v>1199</v>
      </c>
      <c r="T413" s="28"/>
      <c r="U413" s="783" t="s">
        <v>1096</v>
      </c>
      <c r="V413" s="784" t="s">
        <v>391</v>
      </c>
      <c r="W413" s="956" t="s">
        <v>301</v>
      </c>
      <c r="X413" s="957" t="s">
        <v>301</v>
      </c>
      <c r="Y413" s="975" t="s">
        <v>301</v>
      </c>
      <c r="Z413" s="1093" t="s">
        <v>407</v>
      </c>
      <c r="AA413" s="869" t="s">
        <v>408</v>
      </c>
      <c r="AB413" s="870" t="s">
        <v>1216</v>
      </c>
      <c r="AC413" s="798" t="s">
        <v>1423</v>
      </c>
      <c r="AD413" s="871" t="s">
        <v>483</v>
      </c>
      <c r="AE413" s="872" t="s">
        <v>932</v>
      </c>
      <c r="AF413" s="873">
        <v>76000</v>
      </c>
      <c r="AG413" s="959">
        <f t="shared" si="29"/>
        <v>82080</v>
      </c>
      <c r="AH413" s="824"/>
      <c r="AI413" s="875">
        <f t="shared" si="28"/>
        <v>0</v>
      </c>
    </row>
    <row r="414" spans="1:35" s="6" customFormat="1" ht="23.1" customHeight="1" x14ac:dyDescent="0.15">
      <c r="A414" s="28" t="s">
        <v>1199</v>
      </c>
      <c r="B414" s="28" t="s">
        <v>1199</v>
      </c>
      <c r="C414" s="28" t="s">
        <v>1199</v>
      </c>
      <c r="D414" s="28" t="s">
        <v>1199</v>
      </c>
      <c r="E414" s="28" t="s">
        <v>1199</v>
      </c>
      <c r="F414" s="28" t="s">
        <v>1199</v>
      </c>
      <c r="G414" s="28" t="s">
        <v>1199</v>
      </c>
      <c r="H414" s="28" t="s">
        <v>1199</v>
      </c>
      <c r="I414" s="28" t="s">
        <v>1199</v>
      </c>
      <c r="J414" s="28" t="s">
        <v>1199</v>
      </c>
      <c r="K414" s="28" t="s">
        <v>1199</v>
      </c>
      <c r="L414" s="28" t="s">
        <v>1199</v>
      </c>
      <c r="M414" s="28"/>
      <c r="N414" s="28" t="s">
        <v>1199</v>
      </c>
      <c r="O414" s="28" t="s">
        <v>1199</v>
      </c>
      <c r="P414" s="28"/>
      <c r="Q414" s="28" t="s">
        <v>1199</v>
      </c>
      <c r="R414" s="28"/>
      <c r="S414" s="28" t="s">
        <v>1199</v>
      </c>
      <c r="T414" s="28"/>
      <c r="U414" s="783" t="s">
        <v>1096</v>
      </c>
      <c r="V414" s="784" t="s">
        <v>391</v>
      </c>
      <c r="W414" s="956" t="s">
        <v>301</v>
      </c>
      <c r="X414" s="957" t="s">
        <v>301</v>
      </c>
      <c r="Y414" s="975" t="s">
        <v>301</v>
      </c>
      <c r="Z414" s="1093" t="s">
        <v>407</v>
      </c>
      <c r="AA414" s="869" t="s">
        <v>408</v>
      </c>
      <c r="AB414" s="870" t="s">
        <v>1216</v>
      </c>
      <c r="AC414" s="798" t="s">
        <v>1423</v>
      </c>
      <c r="AD414" s="871" t="s">
        <v>484</v>
      </c>
      <c r="AE414" s="872" t="s">
        <v>934</v>
      </c>
      <c r="AF414" s="873">
        <v>76000</v>
      </c>
      <c r="AG414" s="959">
        <f t="shared" si="29"/>
        <v>82080</v>
      </c>
      <c r="AH414" s="824"/>
      <c r="AI414" s="875">
        <f t="shared" si="28"/>
        <v>0</v>
      </c>
    </row>
    <row r="415" spans="1:35" s="6" customFormat="1" ht="23.1" customHeight="1" x14ac:dyDescent="0.15">
      <c r="A415" s="28" t="s">
        <v>1199</v>
      </c>
      <c r="B415" s="28" t="s">
        <v>1199</v>
      </c>
      <c r="C415" s="28" t="s">
        <v>1199</v>
      </c>
      <c r="D415" s="28" t="s">
        <v>1199</v>
      </c>
      <c r="E415" s="28" t="s">
        <v>1199</v>
      </c>
      <c r="F415" s="28" t="s">
        <v>1199</v>
      </c>
      <c r="G415" s="28" t="s">
        <v>1199</v>
      </c>
      <c r="H415" s="28" t="s">
        <v>1199</v>
      </c>
      <c r="I415" s="28" t="s">
        <v>1199</v>
      </c>
      <c r="J415" s="28" t="s">
        <v>1199</v>
      </c>
      <c r="K415" s="28" t="s">
        <v>1199</v>
      </c>
      <c r="L415" s="28" t="s">
        <v>1199</v>
      </c>
      <c r="M415" s="28"/>
      <c r="N415" s="28" t="s">
        <v>1199</v>
      </c>
      <c r="O415" s="28" t="s">
        <v>1199</v>
      </c>
      <c r="P415" s="28"/>
      <c r="Q415" s="28" t="s">
        <v>1199</v>
      </c>
      <c r="R415" s="28"/>
      <c r="S415" s="28" t="s">
        <v>1199</v>
      </c>
      <c r="T415" s="28"/>
      <c r="U415" s="785" t="s">
        <v>1096</v>
      </c>
      <c r="V415" s="786" t="s">
        <v>391</v>
      </c>
      <c r="W415" s="970" t="s">
        <v>301</v>
      </c>
      <c r="X415" s="971" t="s">
        <v>301</v>
      </c>
      <c r="Y415" s="1011" t="s">
        <v>301</v>
      </c>
      <c r="Z415" s="1114" t="s">
        <v>407</v>
      </c>
      <c r="AA415" s="876" t="s">
        <v>408</v>
      </c>
      <c r="AB415" s="877" t="s">
        <v>1216</v>
      </c>
      <c r="AC415" s="806" t="s">
        <v>1423</v>
      </c>
      <c r="AD415" s="878" t="s">
        <v>485</v>
      </c>
      <c r="AE415" s="879" t="s">
        <v>1039</v>
      </c>
      <c r="AF415" s="880">
        <v>200000</v>
      </c>
      <c r="AG415" s="973">
        <f t="shared" si="29"/>
        <v>216000</v>
      </c>
      <c r="AH415" s="861"/>
      <c r="AI415" s="882">
        <f t="shared" si="28"/>
        <v>0</v>
      </c>
    </row>
    <row r="416" spans="1:35" s="6" customFormat="1" ht="23.1" customHeight="1" x14ac:dyDescent="0.15">
      <c r="A416" s="28" t="s">
        <v>1199</v>
      </c>
      <c r="B416" s="28" t="s">
        <v>1199</v>
      </c>
      <c r="C416" s="28" t="s">
        <v>1199</v>
      </c>
      <c r="D416" s="28" t="s">
        <v>1199</v>
      </c>
      <c r="E416" s="28" t="s">
        <v>1199</v>
      </c>
      <c r="F416" s="28" t="s">
        <v>1199</v>
      </c>
      <c r="G416" s="28" t="s">
        <v>1199</v>
      </c>
      <c r="H416" s="28" t="s">
        <v>1199</v>
      </c>
      <c r="I416" s="28" t="s">
        <v>1199</v>
      </c>
      <c r="J416" s="28" t="s">
        <v>1199</v>
      </c>
      <c r="K416" s="28" t="s">
        <v>1199</v>
      </c>
      <c r="L416" s="28" t="s">
        <v>1199</v>
      </c>
      <c r="M416" s="28"/>
      <c r="N416" s="28" t="s">
        <v>1199</v>
      </c>
      <c r="O416" s="28" t="s">
        <v>1199</v>
      </c>
      <c r="P416" s="28"/>
      <c r="Q416" s="28" t="s">
        <v>1199</v>
      </c>
      <c r="R416" s="28"/>
      <c r="S416" s="28" t="s">
        <v>1199</v>
      </c>
      <c r="T416" s="28"/>
      <c r="U416" s="952" t="s">
        <v>1096</v>
      </c>
      <c r="V416" s="857" t="s">
        <v>391</v>
      </c>
      <c r="W416" s="953" t="s">
        <v>301</v>
      </c>
      <c r="X416" s="954" t="s">
        <v>301</v>
      </c>
      <c r="Y416" s="1003" t="s">
        <v>301</v>
      </c>
      <c r="Z416" s="915" t="s">
        <v>407</v>
      </c>
      <c r="AA416" s="883" t="s">
        <v>408</v>
      </c>
      <c r="AB416" s="884" t="s">
        <v>1216</v>
      </c>
      <c r="AC416" s="819" t="s">
        <v>1423</v>
      </c>
      <c r="AD416" s="885" t="s">
        <v>486</v>
      </c>
      <c r="AE416" s="886" t="s">
        <v>289</v>
      </c>
      <c r="AF416" s="887">
        <v>96000</v>
      </c>
      <c r="AG416" s="955">
        <f t="shared" si="29"/>
        <v>103680</v>
      </c>
      <c r="AH416" s="824"/>
      <c r="AI416" s="889">
        <f t="shared" si="28"/>
        <v>0</v>
      </c>
    </row>
    <row r="417" spans="1:35" s="6" customFormat="1" ht="23.1" customHeight="1" x14ac:dyDescent="0.15">
      <c r="A417" s="28" t="s">
        <v>1199</v>
      </c>
      <c r="B417" s="28" t="s">
        <v>1199</v>
      </c>
      <c r="C417" s="28" t="s">
        <v>1199</v>
      </c>
      <c r="D417" s="28" t="s">
        <v>1199</v>
      </c>
      <c r="E417" s="28" t="s">
        <v>1199</v>
      </c>
      <c r="F417" s="28" t="s">
        <v>1199</v>
      </c>
      <c r="G417" s="28" t="s">
        <v>1199</v>
      </c>
      <c r="H417" s="28" t="s">
        <v>1199</v>
      </c>
      <c r="I417" s="28" t="s">
        <v>1199</v>
      </c>
      <c r="J417" s="28" t="s">
        <v>1199</v>
      </c>
      <c r="K417" s="28" t="s">
        <v>1199</v>
      </c>
      <c r="L417" s="28" t="s">
        <v>1199</v>
      </c>
      <c r="M417" s="28"/>
      <c r="N417" s="28" t="s">
        <v>1199</v>
      </c>
      <c r="O417" s="28" t="s">
        <v>1199</v>
      </c>
      <c r="P417" s="28"/>
      <c r="Q417" s="28" t="s">
        <v>1199</v>
      </c>
      <c r="R417" s="28"/>
      <c r="S417" s="28" t="s">
        <v>1199</v>
      </c>
      <c r="T417" s="28"/>
      <c r="U417" s="783" t="s">
        <v>1096</v>
      </c>
      <c r="V417" s="784" t="s">
        <v>391</v>
      </c>
      <c r="W417" s="956" t="s">
        <v>301</v>
      </c>
      <c r="X417" s="957" t="s">
        <v>301</v>
      </c>
      <c r="Y417" s="975" t="s">
        <v>301</v>
      </c>
      <c r="Z417" s="1093" t="s">
        <v>407</v>
      </c>
      <c r="AA417" s="869" t="s">
        <v>408</v>
      </c>
      <c r="AB417" s="870" t="s">
        <v>1216</v>
      </c>
      <c r="AC417" s="798" t="s">
        <v>1423</v>
      </c>
      <c r="AD417" s="871" t="s">
        <v>487</v>
      </c>
      <c r="AE417" s="872" t="s">
        <v>932</v>
      </c>
      <c r="AF417" s="873">
        <v>96000</v>
      </c>
      <c r="AG417" s="959">
        <f t="shared" si="29"/>
        <v>103680</v>
      </c>
      <c r="AH417" s="824"/>
      <c r="AI417" s="875">
        <f t="shared" si="28"/>
        <v>0</v>
      </c>
    </row>
    <row r="418" spans="1:35" s="6" customFormat="1" ht="23.1" customHeight="1" x14ac:dyDescent="0.15">
      <c r="A418" s="28" t="s">
        <v>1199</v>
      </c>
      <c r="B418" s="28" t="s">
        <v>1199</v>
      </c>
      <c r="C418" s="28" t="s">
        <v>1199</v>
      </c>
      <c r="D418" s="28" t="s">
        <v>1199</v>
      </c>
      <c r="E418" s="28" t="s">
        <v>1199</v>
      </c>
      <c r="F418" s="28" t="s">
        <v>1199</v>
      </c>
      <c r="G418" s="28" t="s">
        <v>1199</v>
      </c>
      <c r="H418" s="28" t="s">
        <v>1199</v>
      </c>
      <c r="I418" s="28" t="s">
        <v>1199</v>
      </c>
      <c r="J418" s="28" t="s">
        <v>1199</v>
      </c>
      <c r="K418" s="28" t="s">
        <v>1199</v>
      </c>
      <c r="L418" s="28" t="s">
        <v>1199</v>
      </c>
      <c r="M418" s="28"/>
      <c r="N418" s="28" t="s">
        <v>1199</v>
      </c>
      <c r="O418" s="28" t="s">
        <v>1199</v>
      </c>
      <c r="P418" s="28"/>
      <c r="Q418" s="28" t="s">
        <v>1199</v>
      </c>
      <c r="R418" s="28"/>
      <c r="S418" s="28" t="s">
        <v>1199</v>
      </c>
      <c r="T418" s="28"/>
      <c r="U418" s="783" t="s">
        <v>1096</v>
      </c>
      <c r="V418" s="784" t="s">
        <v>391</v>
      </c>
      <c r="W418" s="956" t="s">
        <v>301</v>
      </c>
      <c r="X418" s="957" t="s">
        <v>301</v>
      </c>
      <c r="Y418" s="975" t="s">
        <v>301</v>
      </c>
      <c r="Z418" s="1093" t="s">
        <v>407</v>
      </c>
      <c r="AA418" s="869" t="s">
        <v>408</v>
      </c>
      <c r="AB418" s="870" t="s">
        <v>1216</v>
      </c>
      <c r="AC418" s="798" t="s">
        <v>1423</v>
      </c>
      <c r="AD418" s="871" t="s">
        <v>488</v>
      </c>
      <c r="AE418" s="872" t="s">
        <v>934</v>
      </c>
      <c r="AF418" s="873">
        <v>96000</v>
      </c>
      <c r="AG418" s="959">
        <f t="shared" si="29"/>
        <v>103680</v>
      </c>
      <c r="AH418" s="824"/>
      <c r="AI418" s="875">
        <f t="shared" si="28"/>
        <v>0</v>
      </c>
    </row>
    <row r="419" spans="1:35" s="6" customFormat="1" ht="23.1" customHeight="1" x14ac:dyDescent="0.15">
      <c r="A419" s="28" t="s">
        <v>1199</v>
      </c>
      <c r="B419" s="28" t="s">
        <v>1199</v>
      </c>
      <c r="C419" s="28" t="s">
        <v>1199</v>
      </c>
      <c r="D419" s="28" t="s">
        <v>1199</v>
      </c>
      <c r="E419" s="28" t="s">
        <v>1199</v>
      </c>
      <c r="F419" s="28" t="s">
        <v>1199</v>
      </c>
      <c r="G419" s="28" t="s">
        <v>1199</v>
      </c>
      <c r="H419" s="28" t="s">
        <v>1199</v>
      </c>
      <c r="I419" s="28" t="s">
        <v>1199</v>
      </c>
      <c r="J419" s="28" t="s">
        <v>1199</v>
      </c>
      <c r="K419" s="28" t="s">
        <v>1199</v>
      </c>
      <c r="L419" s="28" t="s">
        <v>1199</v>
      </c>
      <c r="M419" s="28"/>
      <c r="N419" s="28" t="s">
        <v>1199</v>
      </c>
      <c r="O419" s="28" t="s">
        <v>1199</v>
      </c>
      <c r="P419" s="28"/>
      <c r="Q419" s="28" t="s">
        <v>1199</v>
      </c>
      <c r="R419" s="28"/>
      <c r="S419" s="28" t="s">
        <v>1199</v>
      </c>
      <c r="T419" s="28"/>
      <c r="U419" s="960" t="s">
        <v>1096</v>
      </c>
      <c r="V419" s="832" t="s">
        <v>391</v>
      </c>
      <c r="W419" s="961" t="s">
        <v>301</v>
      </c>
      <c r="X419" s="962" t="s">
        <v>301</v>
      </c>
      <c r="Y419" s="986" t="s">
        <v>301</v>
      </c>
      <c r="Z419" s="1118" t="s">
        <v>407</v>
      </c>
      <c r="AA419" s="890" t="s">
        <v>408</v>
      </c>
      <c r="AB419" s="891" t="s">
        <v>1216</v>
      </c>
      <c r="AC419" s="837" t="s">
        <v>1423</v>
      </c>
      <c r="AD419" s="964" t="s">
        <v>489</v>
      </c>
      <c r="AE419" s="893" t="s">
        <v>1039</v>
      </c>
      <c r="AF419" s="894">
        <v>250000</v>
      </c>
      <c r="AG419" s="965">
        <f t="shared" si="29"/>
        <v>270000</v>
      </c>
      <c r="AH419" s="861"/>
      <c r="AI419" s="896">
        <f t="shared" si="28"/>
        <v>0</v>
      </c>
    </row>
    <row r="420" spans="1:35" s="6" customFormat="1" ht="23.1" customHeight="1" x14ac:dyDescent="0.15">
      <c r="A420" s="28" t="s">
        <v>1199</v>
      </c>
      <c r="B420" s="28" t="s">
        <v>1199</v>
      </c>
      <c r="C420" s="28" t="s">
        <v>1199</v>
      </c>
      <c r="D420" s="28" t="s">
        <v>1199</v>
      </c>
      <c r="E420" s="28" t="s">
        <v>1199</v>
      </c>
      <c r="F420" s="28" t="s">
        <v>1199</v>
      </c>
      <c r="G420" s="28" t="s">
        <v>1199</v>
      </c>
      <c r="H420" s="28" t="s">
        <v>1199</v>
      </c>
      <c r="I420" s="28" t="s">
        <v>1199</v>
      </c>
      <c r="J420" s="28" t="s">
        <v>1199</v>
      </c>
      <c r="K420" s="28" t="s">
        <v>1199</v>
      </c>
      <c r="L420" s="28" t="s">
        <v>1199</v>
      </c>
      <c r="M420" s="28"/>
      <c r="N420" s="28" t="s">
        <v>1199</v>
      </c>
      <c r="O420" s="28" t="s">
        <v>1199</v>
      </c>
      <c r="P420" s="28"/>
      <c r="Q420" s="28" t="s">
        <v>1199</v>
      </c>
      <c r="R420" s="28"/>
      <c r="S420" s="28" t="s">
        <v>1199</v>
      </c>
      <c r="T420" s="28"/>
      <c r="U420" s="781" t="s">
        <v>1096</v>
      </c>
      <c r="V420" s="782" t="s">
        <v>391</v>
      </c>
      <c r="W420" s="966" t="s">
        <v>301</v>
      </c>
      <c r="X420" s="967" t="s">
        <v>301</v>
      </c>
      <c r="Y420" s="1008" t="s">
        <v>301</v>
      </c>
      <c r="Z420" s="1092" t="s">
        <v>407</v>
      </c>
      <c r="AA420" s="862" t="s">
        <v>408</v>
      </c>
      <c r="AB420" s="863" t="s">
        <v>1216</v>
      </c>
      <c r="AC420" s="790" t="s">
        <v>1423</v>
      </c>
      <c r="AD420" s="864" t="s">
        <v>1264</v>
      </c>
      <c r="AE420" s="865" t="s">
        <v>289</v>
      </c>
      <c r="AF420" s="866">
        <v>20000</v>
      </c>
      <c r="AG420" s="969">
        <f t="shared" si="29"/>
        <v>21600</v>
      </c>
      <c r="AH420" s="824"/>
      <c r="AI420" s="868">
        <f t="shared" si="28"/>
        <v>0</v>
      </c>
    </row>
    <row r="421" spans="1:35" s="6" customFormat="1" ht="23.1" customHeight="1" x14ac:dyDescent="0.15">
      <c r="A421" s="28" t="s">
        <v>1199</v>
      </c>
      <c r="B421" s="28" t="s">
        <v>1199</v>
      </c>
      <c r="C421" s="28" t="s">
        <v>1199</v>
      </c>
      <c r="D421" s="28" t="s">
        <v>1199</v>
      </c>
      <c r="E421" s="28" t="s">
        <v>1199</v>
      </c>
      <c r="F421" s="28" t="s">
        <v>1199</v>
      </c>
      <c r="G421" s="28" t="s">
        <v>1199</v>
      </c>
      <c r="H421" s="28" t="s">
        <v>1199</v>
      </c>
      <c r="I421" s="28" t="s">
        <v>1199</v>
      </c>
      <c r="J421" s="28" t="s">
        <v>1199</v>
      </c>
      <c r="K421" s="28" t="s">
        <v>1199</v>
      </c>
      <c r="L421" s="28" t="s">
        <v>1199</v>
      </c>
      <c r="M421" s="28"/>
      <c r="N421" s="28" t="s">
        <v>1199</v>
      </c>
      <c r="O421" s="28" t="s">
        <v>1199</v>
      </c>
      <c r="P421" s="28"/>
      <c r="Q421" s="28" t="s">
        <v>1199</v>
      </c>
      <c r="R421" s="28"/>
      <c r="S421" s="28" t="s">
        <v>1199</v>
      </c>
      <c r="T421" s="28"/>
      <c r="U421" s="783" t="s">
        <v>1096</v>
      </c>
      <c r="V421" s="784" t="s">
        <v>391</v>
      </c>
      <c r="W421" s="956" t="s">
        <v>301</v>
      </c>
      <c r="X421" s="957" t="s">
        <v>301</v>
      </c>
      <c r="Y421" s="975" t="s">
        <v>301</v>
      </c>
      <c r="Z421" s="1093" t="s">
        <v>407</v>
      </c>
      <c r="AA421" s="869" t="s">
        <v>408</v>
      </c>
      <c r="AB421" s="870" t="s">
        <v>1216</v>
      </c>
      <c r="AC421" s="798" t="s">
        <v>1423</v>
      </c>
      <c r="AD421" s="871" t="s">
        <v>1265</v>
      </c>
      <c r="AE421" s="872" t="s">
        <v>932</v>
      </c>
      <c r="AF421" s="873">
        <v>20000</v>
      </c>
      <c r="AG421" s="959">
        <f t="shared" si="29"/>
        <v>21600</v>
      </c>
      <c r="AH421" s="824"/>
      <c r="AI421" s="875">
        <f t="shared" si="28"/>
        <v>0</v>
      </c>
    </row>
    <row r="422" spans="1:35" s="6" customFormat="1" ht="23.1" customHeight="1" x14ac:dyDescent="0.15">
      <c r="A422" s="28" t="s">
        <v>1199</v>
      </c>
      <c r="B422" s="28" t="s">
        <v>1199</v>
      </c>
      <c r="C422" s="28" t="s">
        <v>1199</v>
      </c>
      <c r="D422" s="28" t="s">
        <v>1199</v>
      </c>
      <c r="E422" s="28" t="s">
        <v>1199</v>
      </c>
      <c r="F422" s="28" t="s">
        <v>1199</v>
      </c>
      <c r="G422" s="28" t="s">
        <v>1199</v>
      </c>
      <c r="H422" s="28" t="s">
        <v>1199</v>
      </c>
      <c r="I422" s="28" t="s">
        <v>1199</v>
      </c>
      <c r="J422" s="28" t="s">
        <v>1199</v>
      </c>
      <c r="K422" s="28" t="s">
        <v>1199</v>
      </c>
      <c r="L422" s="28" t="s">
        <v>1199</v>
      </c>
      <c r="M422" s="28"/>
      <c r="N422" s="28" t="s">
        <v>1199</v>
      </c>
      <c r="O422" s="28" t="s">
        <v>1199</v>
      </c>
      <c r="P422" s="28"/>
      <c r="Q422" s="28" t="s">
        <v>1199</v>
      </c>
      <c r="R422" s="28"/>
      <c r="S422" s="28" t="s">
        <v>1199</v>
      </c>
      <c r="T422" s="28"/>
      <c r="U422" s="785" t="s">
        <v>1096</v>
      </c>
      <c r="V422" s="786" t="s">
        <v>391</v>
      </c>
      <c r="W422" s="970" t="s">
        <v>301</v>
      </c>
      <c r="X422" s="971" t="s">
        <v>301</v>
      </c>
      <c r="Y422" s="1011" t="s">
        <v>301</v>
      </c>
      <c r="Z422" s="1114" t="s">
        <v>407</v>
      </c>
      <c r="AA422" s="876" t="s">
        <v>408</v>
      </c>
      <c r="AB422" s="877" t="s">
        <v>1216</v>
      </c>
      <c r="AC422" s="806" t="s">
        <v>1423</v>
      </c>
      <c r="AD422" s="878" t="s">
        <v>1266</v>
      </c>
      <c r="AE422" s="879" t="s">
        <v>934</v>
      </c>
      <c r="AF422" s="880">
        <v>20000</v>
      </c>
      <c r="AG422" s="973">
        <f t="shared" si="29"/>
        <v>21600</v>
      </c>
      <c r="AH422" s="861"/>
      <c r="AI422" s="882">
        <f t="shared" si="28"/>
        <v>0</v>
      </c>
    </row>
    <row r="423" spans="1:35" s="6" customFormat="1" ht="23.1" customHeight="1" x14ac:dyDescent="0.15">
      <c r="A423" s="28" t="s">
        <v>1199</v>
      </c>
      <c r="B423" s="28" t="s">
        <v>1199</v>
      </c>
      <c r="C423" s="28" t="s">
        <v>1199</v>
      </c>
      <c r="D423" s="28" t="s">
        <v>1199</v>
      </c>
      <c r="E423" s="28" t="s">
        <v>1199</v>
      </c>
      <c r="F423" s="28" t="s">
        <v>1199</v>
      </c>
      <c r="G423" s="28" t="s">
        <v>1199</v>
      </c>
      <c r="H423" s="28" t="s">
        <v>1199</v>
      </c>
      <c r="I423" s="28" t="s">
        <v>1199</v>
      </c>
      <c r="J423" s="28" t="s">
        <v>1199</v>
      </c>
      <c r="K423" s="28" t="s">
        <v>1199</v>
      </c>
      <c r="L423" s="28" t="s">
        <v>1199</v>
      </c>
      <c r="M423" s="28"/>
      <c r="N423" s="28" t="s">
        <v>1199</v>
      </c>
      <c r="O423" s="28" t="s">
        <v>1199</v>
      </c>
      <c r="P423" s="28"/>
      <c r="Q423" s="28" t="s">
        <v>1199</v>
      </c>
      <c r="R423" s="28"/>
      <c r="S423" s="28" t="s">
        <v>1199</v>
      </c>
      <c r="T423" s="28"/>
      <c r="U423" s="952" t="s">
        <v>1096</v>
      </c>
      <c r="V423" s="857" t="s">
        <v>391</v>
      </c>
      <c r="W423" s="953" t="s">
        <v>301</v>
      </c>
      <c r="X423" s="954" t="s">
        <v>301</v>
      </c>
      <c r="Y423" s="1003" t="s">
        <v>301</v>
      </c>
      <c r="Z423" s="915" t="s">
        <v>407</v>
      </c>
      <c r="AA423" s="883" t="s">
        <v>408</v>
      </c>
      <c r="AB423" s="884" t="s">
        <v>1216</v>
      </c>
      <c r="AC423" s="819" t="s">
        <v>1423</v>
      </c>
      <c r="AD423" s="885" t="s">
        <v>1269</v>
      </c>
      <c r="AE423" s="886" t="s">
        <v>289</v>
      </c>
      <c r="AF423" s="887">
        <v>40000</v>
      </c>
      <c r="AG423" s="955">
        <f t="shared" si="29"/>
        <v>43200</v>
      </c>
      <c r="AH423" s="824"/>
      <c r="AI423" s="889">
        <f t="shared" si="28"/>
        <v>0</v>
      </c>
    </row>
    <row r="424" spans="1:35" s="6" customFormat="1" ht="23.1" customHeight="1" x14ac:dyDescent="0.15">
      <c r="A424" s="28" t="s">
        <v>1199</v>
      </c>
      <c r="B424" s="28" t="s">
        <v>1199</v>
      </c>
      <c r="C424" s="28" t="s">
        <v>1199</v>
      </c>
      <c r="D424" s="28" t="s">
        <v>1199</v>
      </c>
      <c r="E424" s="28" t="s">
        <v>1199</v>
      </c>
      <c r="F424" s="28" t="s">
        <v>1199</v>
      </c>
      <c r="G424" s="28" t="s">
        <v>1199</v>
      </c>
      <c r="H424" s="28" t="s">
        <v>1199</v>
      </c>
      <c r="I424" s="28" t="s">
        <v>1199</v>
      </c>
      <c r="J424" s="28" t="s">
        <v>1199</v>
      </c>
      <c r="K424" s="28" t="s">
        <v>1199</v>
      </c>
      <c r="L424" s="28" t="s">
        <v>1199</v>
      </c>
      <c r="M424" s="28"/>
      <c r="N424" s="28" t="s">
        <v>1199</v>
      </c>
      <c r="O424" s="28" t="s">
        <v>1199</v>
      </c>
      <c r="P424" s="28"/>
      <c r="Q424" s="28" t="s">
        <v>1199</v>
      </c>
      <c r="R424" s="28"/>
      <c r="S424" s="28" t="s">
        <v>1199</v>
      </c>
      <c r="T424" s="28"/>
      <c r="U424" s="783" t="s">
        <v>1096</v>
      </c>
      <c r="V424" s="784" t="s">
        <v>391</v>
      </c>
      <c r="W424" s="956" t="s">
        <v>301</v>
      </c>
      <c r="X424" s="957" t="s">
        <v>301</v>
      </c>
      <c r="Y424" s="975" t="s">
        <v>301</v>
      </c>
      <c r="Z424" s="1093" t="s">
        <v>407</v>
      </c>
      <c r="AA424" s="869" t="s">
        <v>408</v>
      </c>
      <c r="AB424" s="870" t="s">
        <v>1216</v>
      </c>
      <c r="AC424" s="798" t="s">
        <v>1423</v>
      </c>
      <c r="AD424" s="871" t="s">
        <v>1267</v>
      </c>
      <c r="AE424" s="872" t="s">
        <v>932</v>
      </c>
      <c r="AF424" s="873">
        <v>40000</v>
      </c>
      <c r="AG424" s="959">
        <f t="shared" si="29"/>
        <v>43200</v>
      </c>
      <c r="AH424" s="824"/>
      <c r="AI424" s="875">
        <f t="shared" ref="AI424:AI481" si="30">+AG424*AH424</f>
        <v>0</v>
      </c>
    </row>
    <row r="425" spans="1:35" s="6" customFormat="1" ht="23.1" customHeight="1" x14ac:dyDescent="0.15">
      <c r="A425" s="28" t="s">
        <v>1199</v>
      </c>
      <c r="B425" s="28" t="s">
        <v>1199</v>
      </c>
      <c r="C425" s="28" t="s">
        <v>1199</v>
      </c>
      <c r="D425" s="28" t="s">
        <v>1199</v>
      </c>
      <c r="E425" s="28" t="s">
        <v>1199</v>
      </c>
      <c r="F425" s="28" t="s">
        <v>1199</v>
      </c>
      <c r="G425" s="28" t="s">
        <v>1199</v>
      </c>
      <c r="H425" s="28" t="s">
        <v>1199</v>
      </c>
      <c r="I425" s="28" t="s">
        <v>1199</v>
      </c>
      <c r="J425" s="28" t="s">
        <v>1199</v>
      </c>
      <c r="K425" s="28" t="s">
        <v>1199</v>
      </c>
      <c r="L425" s="28" t="s">
        <v>1199</v>
      </c>
      <c r="M425" s="28"/>
      <c r="N425" s="28" t="s">
        <v>1199</v>
      </c>
      <c r="O425" s="28" t="s">
        <v>1199</v>
      </c>
      <c r="P425" s="28"/>
      <c r="Q425" s="28" t="s">
        <v>1199</v>
      </c>
      <c r="R425" s="28"/>
      <c r="S425" s="28" t="s">
        <v>1199</v>
      </c>
      <c r="T425" s="28"/>
      <c r="U425" s="960" t="s">
        <v>1096</v>
      </c>
      <c r="V425" s="832" t="s">
        <v>391</v>
      </c>
      <c r="W425" s="961" t="s">
        <v>301</v>
      </c>
      <c r="X425" s="962" t="s">
        <v>301</v>
      </c>
      <c r="Y425" s="986" t="s">
        <v>301</v>
      </c>
      <c r="Z425" s="1118" t="s">
        <v>407</v>
      </c>
      <c r="AA425" s="890" t="s">
        <v>408</v>
      </c>
      <c r="AB425" s="891" t="s">
        <v>1216</v>
      </c>
      <c r="AC425" s="837" t="s">
        <v>1423</v>
      </c>
      <c r="AD425" s="964" t="s">
        <v>1268</v>
      </c>
      <c r="AE425" s="893" t="s">
        <v>934</v>
      </c>
      <c r="AF425" s="894">
        <v>40000</v>
      </c>
      <c r="AG425" s="965">
        <f t="shared" si="29"/>
        <v>43200</v>
      </c>
      <c r="AH425" s="951"/>
      <c r="AI425" s="896">
        <f t="shared" si="30"/>
        <v>0</v>
      </c>
    </row>
    <row r="426" spans="1:35" s="6" customFormat="1" ht="23.1" customHeight="1" x14ac:dyDescent="0.15">
      <c r="A426" s="28" t="s">
        <v>1531</v>
      </c>
      <c r="B426" s="28" t="s">
        <v>1531</v>
      </c>
      <c r="C426" s="28" t="s">
        <v>1531</v>
      </c>
      <c r="D426" s="28" t="s">
        <v>1531</v>
      </c>
      <c r="E426" s="28" t="s">
        <v>1531</v>
      </c>
      <c r="F426" s="28" t="s">
        <v>1531</v>
      </c>
      <c r="G426" s="28" t="s">
        <v>1531</v>
      </c>
      <c r="H426" s="28" t="s">
        <v>1531</v>
      </c>
      <c r="I426" s="28" t="s">
        <v>1531</v>
      </c>
      <c r="J426" s="28" t="s">
        <v>1531</v>
      </c>
      <c r="K426" s="28" t="s">
        <v>1531</v>
      </c>
      <c r="L426" s="28" t="s">
        <v>1531</v>
      </c>
      <c r="M426" s="28" t="s">
        <v>1531</v>
      </c>
      <c r="N426" s="28" t="s">
        <v>1531</v>
      </c>
      <c r="O426" s="28" t="s">
        <v>1531</v>
      </c>
      <c r="P426" s="28" t="s">
        <v>1531</v>
      </c>
      <c r="Q426" s="28" t="s">
        <v>1531</v>
      </c>
      <c r="R426" s="28" t="s">
        <v>1531</v>
      </c>
      <c r="S426" s="28" t="s">
        <v>1531</v>
      </c>
      <c r="T426" s="28" t="s">
        <v>1531</v>
      </c>
      <c r="U426" s="781" t="s">
        <v>1096</v>
      </c>
      <c r="V426" s="782" t="s">
        <v>391</v>
      </c>
      <c r="W426" s="966" t="s">
        <v>301</v>
      </c>
      <c r="X426" s="967" t="s">
        <v>301</v>
      </c>
      <c r="Y426" s="1008"/>
      <c r="Z426" s="1092" t="s">
        <v>479</v>
      </c>
      <c r="AA426" s="862"/>
      <c r="AB426" s="1028" t="s">
        <v>1424</v>
      </c>
      <c r="AC426" s="1029" t="s">
        <v>1200</v>
      </c>
      <c r="AD426" s="1030" t="s">
        <v>490</v>
      </c>
      <c r="AE426" s="968" t="s">
        <v>289</v>
      </c>
      <c r="AF426" s="1031">
        <v>9700</v>
      </c>
      <c r="AG426" s="1032">
        <f t="shared" si="29"/>
        <v>10476</v>
      </c>
      <c r="AH426" s="824"/>
      <c r="AI426" s="868">
        <f t="shared" si="30"/>
        <v>0</v>
      </c>
    </row>
    <row r="427" spans="1:35" s="6" customFormat="1" ht="23.1" customHeight="1" x14ac:dyDescent="0.15">
      <c r="A427" s="28" t="s">
        <v>1531</v>
      </c>
      <c r="B427" s="28" t="s">
        <v>1531</v>
      </c>
      <c r="C427" s="28" t="s">
        <v>1531</v>
      </c>
      <c r="D427" s="28" t="s">
        <v>1531</v>
      </c>
      <c r="E427" s="28" t="s">
        <v>1531</v>
      </c>
      <c r="F427" s="28" t="s">
        <v>1531</v>
      </c>
      <c r="G427" s="28" t="s">
        <v>1531</v>
      </c>
      <c r="H427" s="28" t="s">
        <v>1531</v>
      </c>
      <c r="I427" s="28" t="s">
        <v>1531</v>
      </c>
      <c r="J427" s="28" t="s">
        <v>1531</v>
      </c>
      <c r="K427" s="28" t="s">
        <v>1531</v>
      </c>
      <c r="L427" s="28" t="s">
        <v>1531</v>
      </c>
      <c r="M427" s="28" t="s">
        <v>1531</v>
      </c>
      <c r="N427" s="28" t="s">
        <v>1531</v>
      </c>
      <c r="O427" s="28" t="s">
        <v>1531</v>
      </c>
      <c r="P427" s="28" t="s">
        <v>1531</v>
      </c>
      <c r="Q427" s="28" t="s">
        <v>1531</v>
      </c>
      <c r="R427" s="28" t="s">
        <v>1531</v>
      </c>
      <c r="S427" s="28" t="s">
        <v>1531</v>
      </c>
      <c r="T427" s="28" t="s">
        <v>1531</v>
      </c>
      <c r="U427" s="783" t="s">
        <v>1096</v>
      </c>
      <c r="V427" s="784" t="s">
        <v>391</v>
      </c>
      <c r="W427" s="956" t="s">
        <v>301</v>
      </c>
      <c r="X427" s="957" t="s">
        <v>301</v>
      </c>
      <c r="Y427" s="975"/>
      <c r="Z427" s="1093" t="s">
        <v>479</v>
      </c>
      <c r="AA427" s="869"/>
      <c r="AB427" s="1033" t="s">
        <v>1424</v>
      </c>
      <c r="AC427" s="1034" t="s">
        <v>1200</v>
      </c>
      <c r="AD427" s="1035" t="s">
        <v>491</v>
      </c>
      <c r="AE427" s="958" t="s">
        <v>289</v>
      </c>
      <c r="AF427" s="1036">
        <v>6000</v>
      </c>
      <c r="AG427" s="1037">
        <f t="shared" si="29"/>
        <v>6480</v>
      </c>
      <c r="AH427" s="824"/>
      <c r="AI427" s="875">
        <f t="shared" si="30"/>
        <v>0</v>
      </c>
    </row>
    <row r="428" spans="1:35" s="6" customFormat="1" ht="23.1" customHeight="1" x14ac:dyDescent="0.15">
      <c r="A428" s="28" t="s">
        <v>1531</v>
      </c>
      <c r="B428" s="28" t="s">
        <v>1531</v>
      </c>
      <c r="C428" s="28" t="s">
        <v>1531</v>
      </c>
      <c r="D428" s="28" t="s">
        <v>1531</v>
      </c>
      <c r="E428" s="28" t="s">
        <v>1531</v>
      </c>
      <c r="F428" s="28" t="s">
        <v>1531</v>
      </c>
      <c r="G428" s="28" t="s">
        <v>1531</v>
      </c>
      <c r="H428" s="28" t="s">
        <v>1531</v>
      </c>
      <c r="I428" s="28" t="s">
        <v>1531</v>
      </c>
      <c r="J428" s="28" t="s">
        <v>1531</v>
      </c>
      <c r="K428" s="28" t="s">
        <v>1531</v>
      </c>
      <c r="L428" s="28" t="s">
        <v>1531</v>
      </c>
      <c r="M428" s="28" t="s">
        <v>1531</v>
      </c>
      <c r="N428" s="28" t="s">
        <v>1531</v>
      </c>
      <c r="O428" s="28" t="s">
        <v>1531</v>
      </c>
      <c r="P428" s="28" t="s">
        <v>1531</v>
      </c>
      <c r="Q428" s="28" t="s">
        <v>1531</v>
      </c>
      <c r="R428" s="28" t="s">
        <v>1531</v>
      </c>
      <c r="S428" s="28" t="s">
        <v>1531</v>
      </c>
      <c r="T428" s="28" t="s">
        <v>1531</v>
      </c>
      <c r="U428" s="785" t="s">
        <v>1096</v>
      </c>
      <c r="V428" s="786" t="s">
        <v>391</v>
      </c>
      <c r="W428" s="970" t="s">
        <v>301</v>
      </c>
      <c r="X428" s="971" t="s">
        <v>301</v>
      </c>
      <c r="Y428" s="1011"/>
      <c r="Z428" s="1114" t="s">
        <v>479</v>
      </c>
      <c r="AA428" s="876"/>
      <c r="AB428" s="1038" t="s">
        <v>1424</v>
      </c>
      <c r="AC428" s="1039" t="s">
        <v>1200</v>
      </c>
      <c r="AD428" s="1040" t="s">
        <v>492</v>
      </c>
      <c r="AE428" s="972" t="s">
        <v>289</v>
      </c>
      <c r="AF428" s="1041">
        <v>300000</v>
      </c>
      <c r="AG428" s="1042">
        <f t="shared" si="29"/>
        <v>324000</v>
      </c>
      <c r="AH428" s="861"/>
      <c r="AI428" s="882">
        <f t="shared" si="30"/>
        <v>0</v>
      </c>
    </row>
    <row r="429" spans="1:35" s="6" customFormat="1" ht="23.1" customHeight="1" x14ac:dyDescent="0.15">
      <c r="A429" s="28" t="s">
        <v>1531</v>
      </c>
      <c r="B429" s="28" t="s">
        <v>1531</v>
      </c>
      <c r="C429" s="28" t="s">
        <v>1531</v>
      </c>
      <c r="D429" s="28" t="s">
        <v>1531</v>
      </c>
      <c r="E429" s="28" t="s">
        <v>1531</v>
      </c>
      <c r="F429" s="28" t="s">
        <v>1531</v>
      </c>
      <c r="G429" s="28" t="s">
        <v>1531</v>
      </c>
      <c r="H429" s="28" t="s">
        <v>1531</v>
      </c>
      <c r="I429" s="28" t="s">
        <v>1531</v>
      </c>
      <c r="J429" s="28" t="s">
        <v>1531</v>
      </c>
      <c r="K429" s="28" t="s">
        <v>1531</v>
      </c>
      <c r="L429" s="28" t="s">
        <v>1531</v>
      </c>
      <c r="M429" s="28" t="s">
        <v>1531</v>
      </c>
      <c r="N429" s="28" t="s">
        <v>1531</v>
      </c>
      <c r="O429" s="28" t="s">
        <v>1531</v>
      </c>
      <c r="P429" s="28" t="s">
        <v>1531</v>
      </c>
      <c r="Q429" s="28" t="s">
        <v>1531</v>
      </c>
      <c r="R429" s="28" t="s">
        <v>1531</v>
      </c>
      <c r="S429" s="28" t="s">
        <v>1531</v>
      </c>
      <c r="T429" s="28" t="s">
        <v>1531</v>
      </c>
      <c r="U429" s="952" t="s">
        <v>1096</v>
      </c>
      <c r="V429" s="857" t="s">
        <v>391</v>
      </c>
      <c r="W429" s="953" t="s">
        <v>301</v>
      </c>
      <c r="X429" s="954" t="s">
        <v>301</v>
      </c>
      <c r="Y429" s="1003"/>
      <c r="Z429" s="915" t="s">
        <v>479</v>
      </c>
      <c r="AA429" s="883"/>
      <c r="AB429" s="916" t="s">
        <v>1424</v>
      </c>
      <c r="AC429" s="917" t="s">
        <v>1200</v>
      </c>
      <c r="AD429" s="918" t="s">
        <v>493</v>
      </c>
      <c r="AE429" s="919" t="s">
        <v>932</v>
      </c>
      <c r="AF429" s="920">
        <v>9700</v>
      </c>
      <c r="AG429" s="1043">
        <f t="shared" si="29"/>
        <v>10476</v>
      </c>
      <c r="AH429" s="824"/>
      <c r="AI429" s="889">
        <f t="shared" si="30"/>
        <v>0</v>
      </c>
    </row>
    <row r="430" spans="1:35" s="6" customFormat="1" ht="23.1" customHeight="1" x14ac:dyDescent="0.15">
      <c r="A430" s="28" t="s">
        <v>1531</v>
      </c>
      <c r="B430" s="28" t="s">
        <v>1531</v>
      </c>
      <c r="C430" s="28" t="s">
        <v>1531</v>
      </c>
      <c r="D430" s="28" t="s">
        <v>1531</v>
      </c>
      <c r="E430" s="28" t="s">
        <v>1531</v>
      </c>
      <c r="F430" s="28" t="s">
        <v>1531</v>
      </c>
      <c r="G430" s="28" t="s">
        <v>1531</v>
      </c>
      <c r="H430" s="28" t="s">
        <v>1531</v>
      </c>
      <c r="I430" s="28" t="s">
        <v>1531</v>
      </c>
      <c r="J430" s="28" t="s">
        <v>1531</v>
      </c>
      <c r="K430" s="28" t="s">
        <v>1531</v>
      </c>
      <c r="L430" s="28" t="s">
        <v>1531</v>
      </c>
      <c r="M430" s="28" t="s">
        <v>1531</v>
      </c>
      <c r="N430" s="28" t="s">
        <v>1531</v>
      </c>
      <c r="O430" s="28" t="s">
        <v>1531</v>
      </c>
      <c r="P430" s="28" t="s">
        <v>1531</v>
      </c>
      <c r="Q430" s="28" t="s">
        <v>1531</v>
      </c>
      <c r="R430" s="28" t="s">
        <v>1531</v>
      </c>
      <c r="S430" s="28" t="s">
        <v>1531</v>
      </c>
      <c r="T430" s="28" t="s">
        <v>1531</v>
      </c>
      <c r="U430" s="783" t="s">
        <v>1096</v>
      </c>
      <c r="V430" s="784" t="s">
        <v>391</v>
      </c>
      <c r="W430" s="956" t="s">
        <v>301</v>
      </c>
      <c r="X430" s="957" t="s">
        <v>301</v>
      </c>
      <c r="Y430" s="975"/>
      <c r="Z430" s="1093" t="s">
        <v>479</v>
      </c>
      <c r="AA430" s="869"/>
      <c r="AB430" s="1033" t="s">
        <v>1424</v>
      </c>
      <c r="AC430" s="1034" t="s">
        <v>1200</v>
      </c>
      <c r="AD430" s="1035" t="s">
        <v>494</v>
      </c>
      <c r="AE430" s="958" t="s">
        <v>932</v>
      </c>
      <c r="AF430" s="1036">
        <v>6000</v>
      </c>
      <c r="AG430" s="1037">
        <f t="shared" si="29"/>
        <v>6480</v>
      </c>
      <c r="AH430" s="824"/>
      <c r="AI430" s="875">
        <f t="shared" si="30"/>
        <v>0</v>
      </c>
    </row>
    <row r="431" spans="1:35" s="6" customFormat="1" ht="23.1" customHeight="1" x14ac:dyDescent="0.15">
      <c r="A431" s="28" t="s">
        <v>1531</v>
      </c>
      <c r="B431" s="28" t="s">
        <v>1531</v>
      </c>
      <c r="C431" s="28" t="s">
        <v>1531</v>
      </c>
      <c r="D431" s="28" t="s">
        <v>1531</v>
      </c>
      <c r="E431" s="28" t="s">
        <v>1531</v>
      </c>
      <c r="F431" s="28" t="s">
        <v>1531</v>
      </c>
      <c r="G431" s="28" t="s">
        <v>1531</v>
      </c>
      <c r="H431" s="28" t="s">
        <v>1531</v>
      </c>
      <c r="I431" s="28" t="s">
        <v>1531</v>
      </c>
      <c r="J431" s="28" t="s">
        <v>1531</v>
      </c>
      <c r="K431" s="28" t="s">
        <v>1531</v>
      </c>
      <c r="L431" s="28" t="s">
        <v>1531</v>
      </c>
      <c r="M431" s="28" t="s">
        <v>1531</v>
      </c>
      <c r="N431" s="28" t="s">
        <v>1531</v>
      </c>
      <c r="O431" s="28" t="s">
        <v>1531</v>
      </c>
      <c r="P431" s="28" t="s">
        <v>1531</v>
      </c>
      <c r="Q431" s="28" t="s">
        <v>1531</v>
      </c>
      <c r="R431" s="28" t="s">
        <v>1531</v>
      </c>
      <c r="S431" s="28" t="s">
        <v>1531</v>
      </c>
      <c r="T431" s="28" t="s">
        <v>1531</v>
      </c>
      <c r="U431" s="960" t="s">
        <v>1096</v>
      </c>
      <c r="V431" s="832" t="s">
        <v>391</v>
      </c>
      <c r="W431" s="961" t="s">
        <v>301</v>
      </c>
      <c r="X431" s="962" t="s">
        <v>301</v>
      </c>
      <c r="Y431" s="986"/>
      <c r="Z431" s="1118" t="s">
        <v>479</v>
      </c>
      <c r="AA431" s="890"/>
      <c r="AB431" s="1045" t="s">
        <v>1424</v>
      </c>
      <c r="AC431" s="1046" t="s">
        <v>1200</v>
      </c>
      <c r="AD431" s="1047" t="s">
        <v>495</v>
      </c>
      <c r="AE431" s="963" t="s">
        <v>932</v>
      </c>
      <c r="AF431" s="1048">
        <v>300000</v>
      </c>
      <c r="AG431" s="1049">
        <f t="shared" si="29"/>
        <v>324000</v>
      </c>
      <c r="AH431" s="861"/>
      <c r="AI431" s="896">
        <f t="shared" si="30"/>
        <v>0</v>
      </c>
    </row>
    <row r="432" spans="1:35" s="6" customFormat="1" ht="23.1" customHeight="1" x14ac:dyDescent="0.15">
      <c r="A432" s="28" t="s">
        <v>1531</v>
      </c>
      <c r="B432" s="28" t="s">
        <v>1531</v>
      </c>
      <c r="C432" s="28" t="s">
        <v>1531</v>
      </c>
      <c r="D432" s="28" t="s">
        <v>1531</v>
      </c>
      <c r="E432" s="28" t="s">
        <v>1531</v>
      </c>
      <c r="F432" s="28" t="s">
        <v>1531</v>
      </c>
      <c r="G432" s="28" t="s">
        <v>1531</v>
      </c>
      <c r="H432" s="28" t="s">
        <v>1531</v>
      </c>
      <c r="I432" s="28" t="s">
        <v>1531</v>
      </c>
      <c r="J432" s="28" t="s">
        <v>1531</v>
      </c>
      <c r="K432" s="28" t="s">
        <v>1531</v>
      </c>
      <c r="L432" s="28" t="s">
        <v>1531</v>
      </c>
      <c r="M432" s="28" t="s">
        <v>1531</v>
      </c>
      <c r="N432" s="28" t="s">
        <v>1531</v>
      </c>
      <c r="O432" s="28" t="s">
        <v>1531</v>
      </c>
      <c r="P432" s="28" t="s">
        <v>1531</v>
      </c>
      <c r="Q432" s="28" t="s">
        <v>1531</v>
      </c>
      <c r="R432" s="28" t="s">
        <v>1531</v>
      </c>
      <c r="S432" s="28" t="s">
        <v>1531</v>
      </c>
      <c r="T432" s="28" t="s">
        <v>1531</v>
      </c>
      <c r="U432" s="781" t="s">
        <v>1096</v>
      </c>
      <c r="V432" s="782" t="s">
        <v>391</v>
      </c>
      <c r="W432" s="966" t="s">
        <v>301</v>
      </c>
      <c r="X432" s="967" t="s">
        <v>301</v>
      </c>
      <c r="Y432" s="1008"/>
      <c r="Z432" s="1092" t="s">
        <v>479</v>
      </c>
      <c r="AA432" s="862"/>
      <c r="AB432" s="1028" t="s">
        <v>1424</v>
      </c>
      <c r="AC432" s="1029" t="s">
        <v>1200</v>
      </c>
      <c r="AD432" s="1030" t="s">
        <v>496</v>
      </c>
      <c r="AE432" s="968" t="s">
        <v>934</v>
      </c>
      <c r="AF432" s="1031">
        <v>9700</v>
      </c>
      <c r="AG432" s="1032">
        <f t="shared" si="29"/>
        <v>10476</v>
      </c>
      <c r="AH432" s="824"/>
      <c r="AI432" s="868">
        <f t="shared" si="30"/>
        <v>0</v>
      </c>
    </row>
    <row r="433" spans="1:35" s="6" customFormat="1" ht="23.1" customHeight="1" x14ac:dyDescent="0.15">
      <c r="A433" s="28" t="s">
        <v>1531</v>
      </c>
      <c r="B433" s="28" t="s">
        <v>1531</v>
      </c>
      <c r="C433" s="28" t="s">
        <v>1531</v>
      </c>
      <c r="D433" s="28" t="s">
        <v>1531</v>
      </c>
      <c r="E433" s="28" t="s">
        <v>1531</v>
      </c>
      <c r="F433" s="28" t="s">
        <v>1531</v>
      </c>
      <c r="G433" s="28" t="s">
        <v>1531</v>
      </c>
      <c r="H433" s="28" t="s">
        <v>1531</v>
      </c>
      <c r="I433" s="28" t="s">
        <v>1531</v>
      </c>
      <c r="J433" s="28" t="s">
        <v>1531</v>
      </c>
      <c r="K433" s="28" t="s">
        <v>1531</v>
      </c>
      <c r="L433" s="28" t="s">
        <v>1531</v>
      </c>
      <c r="M433" s="28" t="s">
        <v>1531</v>
      </c>
      <c r="N433" s="28" t="s">
        <v>1531</v>
      </c>
      <c r="O433" s="28" t="s">
        <v>1531</v>
      </c>
      <c r="P433" s="28" t="s">
        <v>1531</v>
      </c>
      <c r="Q433" s="28" t="s">
        <v>1531</v>
      </c>
      <c r="R433" s="28" t="s">
        <v>1531</v>
      </c>
      <c r="S433" s="28" t="s">
        <v>1531</v>
      </c>
      <c r="T433" s="28" t="s">
        <v>1531</v>
      </c>
      <c r="U433" s="783" t="s">
        <v>1096</v>
      </c>
      <c r="V433" s="784" t="s">
        <v>391</v>
      </c>
      <c r="W433" s="956" t="s">
        <v>301</v>
      </c>
      <c r="X433" s="957" t="s">
        <v>301</v>
      </c>
      <c r="Y433" s="975"/>
      <c r="Z433" s="1093" t="s">
        <v>479</v>
      </c>
      <c r="AA433" s="869"/>
      <c r="AB433" s="1033" t="s">
        <v>1424</v>
      </c>
      <c r="AC433" s="1034" t="s">
        <v>1200</v>
      </c>
      <c r="AD433" s="1035" t="s">
        <v>497</v>
      </c>
      <c r="AE433" s="958" t="s">
        <v>934</v>
      </c>
      <c r="AF433" s="1036">
        <v>6000</v>
      </c>
      <c r="AG433" s="1037">
        <f t="shared" si="29"/>
        <v>6480</v>
      </c>
      <c r="AH433" s="824"/>
      <c r="AI433" s="875">
        <f t="shared" si="30"/>
        <v>0</v>
      </c>
    </row>
    <row r="434" spans="1:35" s="6" customFormat="1" ht="23.1" customHeight="1" x14ac:dyDescent="0.15">
      <c r="A434" s="28" t="s">
        <v>1531</v>
      </c>
      <c r="B434" s="28" t="s">
        <v>1531</v>
      </c>
      <c r="C434" s="28" t="s">
        <v>1531</v>
      </c>
      <c r="D434" s="28" t="s">
        <v>1531</v>
      </c>
      <c r="E434" s="28" t="s">
        <v>1531</v>
      </c>
      <c r="F434" s="28" t="s">
        <v>1531</v>
      </c>
      <c r="G434" s="28" t="s">
        <v>1531</v>
      </c>
      <c r="H434" s="28" t="s">
        <v>1531</v>
      </c>
      <c r="I434" s="28" t="s">
        <v>1531</v>
      </c>
      <c r="J434" s="28" t="s">
        <v>1531</v>
      </c>
      <c r="K434" s="28" t="s">
        <v>1531</v>
      </c>
      <c r="L434" s="28" t="s">
        <v>1531</v>
      </c>
      <c r="M434" s="28" t="s">
        <v>1531</v>
      </c>
      <c r="N434" s="28" t="s">
        <v>1531</v>
      </c>
      <c r="O434" s="28" t="s">
        <v>1531</v>
      </c>
      <c r="P434" s="28" t="s">
        <v>1531</v>
      </c>
      <c r="Q434" s="28" t="s">
        <v>1531</v>
      </c>
      <c r="R434" s="28" t="s">
        <v>1531</v>
      </c>
      <c r="S434" s="28" t="s">
        <v>1531</v>
      </c>
      <c r="T434" s="28" t="s">
        <v>1531</v>
      </c>
      <c r="U434" s="785" t="s">
        <v>1096</v>
      </c>
      <c r="V434" s="786" t="s">
        <v>391</v>
      </c>
      <c r="W434" s="970" t="s">
        <v>301</v>
      </c>
      <c r="X434" s="971" t="s">
        <v>301</v>
      </c>
      <c r="Y434" s="1011"/>
      <c r="Z434" s="1114" t="s">
        <v>479</v>
      </c>
      <c r="AA434" s="876"/>
      <c r="AB434" s="1038" t="s">
        <v>1424</v>
      </c>
      <c r="AC434" s="1039" t="s">
        <v>1200</v>
      </c>
      <c r="AD434" s="1040" t="s">
        <v>498</v>
      </c>
      <c r="AE434" s="972" t="s">
        <v>934</v>
      </c>
      <c r="AF434" s="1041">
        <v>300000</v>
      </c>
      <c r="AG434" s="1042">
        <f t="shared" si="29"/>
        <v>324000</v>
      </c>
      <c r="AH434" s="861"/>
      <c r="AI434" s="882">
        <f t="shared" si="30"/>
        <v>0</v>
      </c>
    </row>
    <row r="435" spans="1:35" s="6" customFormat="1" ht="23.1" customHeight="1" x14ac:dyDescent="0.15">
      <c r="A435" s="28" t="s">
        <v>1531</v>
      </c>
      <c r="B435" s="28" t="s">
        <v>1531</v>
      </c>
      <c r="C435" s="28" t="s">
        <v>1531</v>
      </c>
      <c r="D435" s="28" t="s">
        <v>1531</v>
      </c>
      <c r="E435" s="28" t="s">
        <v>1531</v>
      </c>
      <c r="F435" s="28" t="s">
        <v>1531</v>
      </c>
      <c r="G435" s="28" t="s">
        <v>1531</v>
      </c>
      <c r="H435" s="28" t="s">
        <v>1531</v>
      </c>
      <c r="I435" s="28" t="s">
        <v>1531</v>
      </c>
      <c r="J435" s="28" t="s">
        <v>1531</v>
      </c>
      <c r="K435" s="28" t="s">
        <v>1531</v>
      </c>
      <c r="L435" s="28" t="s">
        <v>1531</v>
      </c>
      <c r="M435" s="28" t="s">
        <v>1531</v>
      </c>
      <c r="N435" s="28" t="s">
        <v>1531</v>
      </c>
      <c r="O435" s="28" t="s">
        <v>1531</v>
      </c>
      <c r="P435" s="28" t="s">
        <v>1531</v>
      </c>
      <c r="Q435" s="28" t="s">
        <v>1531</v>
      </c>
      <c r="R435" s="28" t="s">
        <v>1531</v>
      </c>
      <c r="S435" s="28" t="s">
        <v>1531</v>
      </c>
      <c r="T435" s="28" t="s">
        <v>1531</v>
      </c>
      <c r="U435" s="952" t="s">
        <v>1096</v>
      </c>
      <c r="V435" s="857" t="s">
        <v>391</v>
      </c>
      <c r="W435" s="953" t="s">
        <v>301</v>
      </c>
      <c r="X435" s="954" t="s">
        <v>301</v>
      </c>
      <c r="Y435" s="1003"/>
      <c r="Z435" s="915" t="s">
        <v>479</v>
      </c>
      <c r="AA435" s="883"/>
      <c r="AB435" s="916" t="s">
        <v>1424</v>
      </c>
      <c r="AC435" s="917" t="s">
        <v>1200</v>
      </c>
      <c r="AD435" s="918" t="s">
        <v>499</v>
      </c>
      <c r="AE435" s="919" t="s">
        <v>289</v>
      </c>
      <c r="AF435" s="920">
        <v>80000</v>
      </c>
      <c r="AG435" s="1043">
        <f t="shared" si="29"/>
        <v>86400</v>
      </c>
      <c r="AH435" s="824"/>
      <c r="AI435" s="889">
        <f t="shared" si="30"/>
        <v>0</v>
      </c>
    </row>
    <row r="436" spans="1:35" s="6" customFormat="1" ht="23.1" customHeight="1" x14ac:dyDescent="0.15">
      <c r="A436" s="28" t="s">
        <v>1531</v>
      </c>
      <c r="B436" s="28" t="s">
        <v>1531</v>
      </c>
      <c r="C436" s="28" t="s">
        <v>1531</v>
      </c>
      <c r="D436" s="28" t="s">
        <v>1531</v>
      </c>
      <c r="E436" s="28" t="s">
        <v>1531</v>
      </c>
      <c r="F436" s="28" t="s">
        <v>1531</v>
      </c>
      <c r="G436" s="28" t="s">
        <v>1531</v>
      </c>
      <c r="H436" s="28" t="s">
        <v>1531</v>
      </c>
      <c r="I436" s="28" t="s">
        <v>1531</v>
      </c>
      <c r="J436" s="28" t="s">
        <v>1531</v>
      </c>
      <c r="K436" s="28" t="s">
        <v>1531</v>
      </c>
      <c r="L436" s="28" t="s">
        <v>1531</v>
      </c>
      <c r="M436" s="28" t="s">
        <v>1531</v>
      </c>
      <c r="N436" s="28" t="s">
        <v>1531</v>
      </c>
      <c r="O436" s="28" t="s">
        <v>1531</v>
      </c>
      <c r="P436" s="28" t="s">
        <v>1531</v>
      </c>
      <c r="Q436" s="28" t="s">
        <v>1531</v>
      </c>
      <c r="R436" s="28" t="s">
        <v>1531</v>
      </c>
      <c r="S436" s="28" t="s">
        <v>1531</v>
      </c>
      <c r="T436" s="28" t="s">
        <v>1531</v>
      </c>
      <c r="U436" s="783" t="s">
        <v>1096</v>
      </c>
      <c r="V436" s="784" t="s">
        <v>391</v>
      </c>
      <c r="W436" s="956" t="s">
        <v>301</v>
      </c>
      <c r="X436" s="957" t="s">
        <v>301</v>
      </c>
      <c r="Y436" s="975"/>
      <c r="Z436" s="1093" t="s">
        <v>479</v>
      </c>
      <c r="AA436" s="869"/>
      <c r="AB436" s="1033" t="s">
        <v>1424</v>
      </c>
      <c r="AC436" s="1034" t="s">
        <v>1200</v>
      </c>
      <c r="AD436" s="1035" t="s">
        <v>500</v>
      </c>
      <c r="AE436" s="958" t="s">
        <v>932</v>
      </c>
      <c r="AF436" s="1036">
        <v>80000</v>
      </c>
      <c r="AG436" s="1037">
        <f t="shared" si="29"/>
        <v>86400</v>
      </c>
      <c r="AH436" s="824"/>
      <c r="AI436" s="875">
        <f t="shared" si="30"/>
        <v>0</v>
      </c>
    </row>
    <row r="437" spans="1:35" s="6" customFormat="1" ht="23.1" customHeight="1" x14ac:dyDescent="0.15">
      <c r="A437" s="28" t="s">
        <v>1531</v>
      </c>
      <c r="B437" s="28" t="s">
        <v>1531</v>
      </c>
      <c r="C437" s="28" t="s">
        <v>1531</v>
      </c>
      <c r="D437" s="28" t="s">
        <v>1531</v>
      </c>
      <c r="E437" s="28" t="s">
        <v>1531</v>
      </c>
      <c r="F437" s="28" t="s">
        <v>1531</v>
      </c>
      <c r="G437" s="28" t="s">
        <v>1531</v>
      </c>
      <c r="H437" s="28" t="s">
        <v>1531</v>
      </c>
      <c r="I437" s="28" t="s">
        <v>1531</v>
      </c>
      <c r="J437" s="28" t="s">
        <v>1531</v>
      </c>
      <c r="K437" s="28" t="s">
        <v>1531</v>
      </c>
      <c r="L437" s="28" t="s">
        <v>1531</v>
      </c>
      <c r="M437" s="28" t="s">
        <v>1531</v>
      </c>
      <c r="N437" s="28" t="s">
        <v>1531</v>
      </c>
      <c r="O437" s="28" t="s">
        <v>1531</v>
      </c>
      <c r="P437" s="28" t="s">
        <v>1531</v>
      </c>
      <c r="Q437" s="28" t="s">
        <v>1531</v>
      </c>
      <c r="R437" s="28" t="s">
        <v>1531</v>
      </c>
      <c r="S437" s="28" t="s">
        <v>1531</v>
      </c>
      <c r="T437" s="28" t="s">
        <v>1531</v>
      </c>
      <c r="U437" s="960" t="s">
        <v>1096</v>
      </c>
      <c r="V437" s="832" t="s">
        <v>391</v>
      </c>
      <c r="W437" s="961" t="s">
        <v>301</v>
      </c>
      <c r="X437" s="962" t="s">
        <v>301</v>
      </c>
      <c r="Y437" s="986"/>
      <c r="Z437" s="1118" t="s">
        <v>479</v>
      </c>
      <c r="AA437" s="890"/>
      <c r="AB437" s="1045" t="s">
        <v>1424</v>
      </c>
      <c r="AC437" s="1046" t="s">
        <v>1200</v>
      </c>
      <c r="AD437" s="1047" t="s">
        <v>501</v>
      </c>
      <c r="AE437" s="963" t="s">
        <v>934</v>
      </c>
      <c r="AF437" s="1048">
        <v>80000</v>
      </c>
      <c r="AG437" s="1049">
        <f t="shared" si="29"/>
        <v>86400</v>
      </c>
      <c r="AH437" s="861"/>
      <c r="AI437" s="896">
        <f t="shared" si="30"/>
        <v>0</v>
      </c>
    </row>
    <row r="438" spans="1:35" s="6" customFormat="1" ht="23.1" customHeight="1" x14ac:dyDescent="0.15">
      <c r="A438" s="28" t="s">
        <v>1531</v>
      </c>
      <c r="B438" s="28" t="s">
        <v>1531</v>
      </c>
      <c r="C438" s="28" t="s">
        <v>1531</v>
      </c>
      <c r="D438" s="28" t="s">
        <v>1531</v>
      </c>
      <c r="E438" s="28" t="s">
        <v>1531</v>
      </c>
      <c r="F438" s="28" t="s">
        <v>1531</v>
      </c>
      <c r="G438" s="28" t="s">
        <v>1531</v>
      </c>
      <c r="H438" s="28" t="s">
        <v>1531</v>
      </c>
      <c r="I438" s="28" t="s">
        <v>1531</v>
      </c>
      <c r="J438" s="28" t="s">
        <v>1531</v>
      </c>
      <c r="K438" s="28" t="s">
        <v>1531</v>
      </c>
      <c r="L438" s="28" t="s">
        <v>1531</v>
      </c>
      <c r="M438" s="28" t="s">
        <v>1531</v>
      </c>
      <c r="N438" s="28" t="s">
        <v>1531</v>
      </c>
      <c r="O438" s="28" t="s">
        <v>1531</v>
      </c>
      <c r="P438" s="28" t="s">
        <v>1531</v>
      </c>
      <c r="Q438" s="28" t="s">
        <v>1531</v>
      </c>
      <c r="R438" s="28" t="s">
        <v>1531</v>
      </c>
      <c r="S438" s="28" t="s">
        <v>1531</v>
      </c>
      <c r="T438" s="28" t="s">
        <v>1531</v>
      </c>
      <c r="U438" s="781" t="s">
        <v>1096</v>
      </c>
      <c r="V438" s="782" t="s">
        <v>391</v>
      </c>
      <c r="W438" s="966" t="s">
        <v>301</v>
      </c>
      <c r="X438" s="967" t="s">
        <v>301</v>
      </c>
      <c r="Y438" s="1008"/>
      <c r="Z438" s="1092" t="s">
        <v>479</v>
      </c>
      <c r="AA438" s="788" t="s">
        <v>304</v>
      </c>
      <c r="AB438" s="863" t="s">
        <v>1424</v>
      </c>
      <c r="AC438" s="790" t="s">
        <v>1200</v>
      </c>
      <c r="AD438" s="864" t="s">
        <v>502</v>
      </c>
      <c r="AE438" s="865" t="s">
        <v>1039</v>
      </c>
      <c r="AF438" s="866">
        <v>70000</v>
      </c>
      <c r="AG438" s="969">
        <f t="shared" si="29"/>
        <v>75600</v>
      </c>
      <c r="AH438" s="824"/>
      <c r="AI438" s="1168">
        <f t="shared" si="30"/>
        <v>0</v>
      </c>
    </row>
    <row r="439" spans="1:35" s="6" customFormat="1" ht="23.1" customHeight="1" x14ac:dyDescent="0.15">
      <c r="A439" s="28" t="s">
        <v>1531</v>
      </c>
      <c r="B439" s="28" t="s">
        <v>1531</v>
      </c>
      <c r="C439" s="28" t="s">
        <v>1531</v>
      </c>
      <c r="D439" s="28" t="s">
        <v>1531</v>
      </c>
      <c r="E439" s="28" t="s">
        <v>1531</v>
      </c>
      <c r="F439" s="28" t="s">
        <v>1531</v>
      </c>
      <c r="G439" s="28" t="s">
        <v>1531</v>
      </c>
      <c r="H439" s="28" t="s">
        <v>1531</v>
      </c>
      <c r="I439" s="28" t="s">
        <v>1531</v>
      </c>
      <c r="J439" s="28" t="s">
        <v>1531</v>
      </c>
      <c r="K439" s="28" t="s">
        <v>1531</v>
      </c>
      <c r="L439" s="28" t="s">
        <v>1531</v>
      </c>
      <c r="M439" s="28" t="s">
        <v>1531</v>
      </c>
      <c r="N439" s="28" t="s">
        <v>1531</v>
      </c>
      <c r="O439" s="28" t="s">
        <v>1531</v>
      </c>
      <c r="P439" s="28" t="s">
        <v>1531</v>
      </c>
      <c r="Q439" s="28" t="s">
        <v>1531</v>
      </c>
      <c r="R439" s="28" t="s">
        <v>1531</v>
      </c>
      <c r="S439" s="28" t="s">
        <v>1531</v>
      </c>
      <c r="T439" s="28" t="s">
        <v>1531</v>
      </c>
      <c r="U439" s="785" t="s">
        <v>1096</v>
      </c>
      <c r="V439" s="786" t="s">
        <v>391</v>
      </c>
      <c r="W439" s="970" t="s">
        <v>301</v>
      </c>
      <c r="X439" s="971" t="s">
        <v>301</v>
      </c>
      <c r="Y439" s="1011"/>
      <c r="Z439" s="1114" t="s">
        <v>479</v>
      </c>
      <c r="AA439" s="804" t="s">
        <v>304</v>
      </c>
      <c r="AB439" s="877" t="s">
        <v>1424</v>
      </c>
      <c r="AC439" s="806" t="s">
        <v>1200</v>
      </c>
      <c r="AD439" s="878" t="s">
        <v>503</v>
      </c>
      <c r="AE439" s="879" t="s">
        <v>1039</v>
      </c>
      <c r="AF439" s="880">
        <v>280000</v>
      </c>
      <c r="AG439" s="973">
        <f t="shared" si="29"/>
        <v>302400</v>
      </c>
      <c r="AH439" s="861"/>
      <c r="AI439" s="1169">
        <f t="shared" si="30"/>
        <v>0</v>
      </c>
    </row>
    <row r="440" spans="1:35" s="6" customFormat="1" ht="23.1" customHeight="1" x14ac:dyDescent="0.15">
      <c r="A440" s="28" t="s">
        <v>1531</v>
      </c>
      <c r="B440" s="28" t="s">
        <v>1531</v>
      </c>
      <c r="C440" s="28" t="s">
        <v>1531</v>
      </c>
      <c r="D440" s="28" t="s">
        <v>1531</v>
      </c>
      <c r="E440" s="28" t="s">
        <v>1531</v>
      </c>
      <c r="F440" s="28" t="s">
        <v>1531</v>
      </c>
      <c r="G440" s="28" t="s">
        <v>1531</v>
      </c>
      <c r="H440" s="28" t="s">
        <v>1531</v>
      </c>
      <c r="I440" s="28" t="s">
        <v>1531</v>
      </c>
      <c r="J440" s="28" t="s">
        <v>1531</v>
      </c>
      <c r="K440" s="28" t="s">
        <v>1531</v>
      </c>
      <c r="L440" s="28" t="s">
        <v>1531</v>
      </c>
      <c r="M440" s="28" t="s">
        <v>1531</v>
      </c>
      <c r="N440" s="28" t="s">
        <v>1531</v>
      </c>
      <c r="O440" s="28" t="s">
        <v>1531</v>
      </c>
      <c r="P440" s="28" t="s">
        <v>1531</v>
      </c>
      <c r="Q440" s="28" t="s">
        <v>1531</v>
      </c>
      <c r="R440" s="28" t="s">
        <v>1531</v>
      </c>
      <c r="S440" s="28" t="s">
        <v>1531</v>
      </c>
      <c r="T440" s="28" t="s">
        <v>1531</v>
      </c>
      <c r="U440" s="1015" t="s">
        <v>1096</v>
      </c>
      <c r="V440" s="1016" t="s">
        <v>391</v>
      </c>
      <c r="W440" s="1017" t="s">
        <v>301</v>
      </c>
      <c r="X440" s="1018" t="s">
        <v>301</v>
      </c>
      <c r="Y440" s="1019"/>
      <c r="Z440" s="1123" t="s">
        <v>479</v>
      </c>
      <c r="AA440" s="1062" t="s">
        <v>304</v>
      </c>
      <c r="AB440" s="1022" t="s">
        <v>1424</v>
      </c>
      <c r="AC440" s="1023" t="s">
        <v>1200</v>
      </c>
      <c r="AD440" s="1014" t="s">
        <v>504</v>
      </c>
      <c r="AE440" s="1024" t="s">
        <v>1039</v>
      </c>
      <c r="AF440" s="1025">
        <v>70000</v>
      </c>
      <c r="AG440" s="1026">
        <f t="shared" si="29"/>
        <v>75600</v>
      </c>
      <c r="AH440" s="1001"/>
      <c r="AI440" s="1170">
        <f t="shared" si="30"/>
        <v>0</v>
      </c>
    </row>
    <row r="441" spans="1:35" s="6" customFormat="1" ht="23.1" customHeight="1" x14ac:dyDescent="0.15">
      <c r="A441" s="28" t="s">
        <v>1531</v>
      </c>
      <c r="B441" s="28" t="s">
        <v>1531</v>
      </c>
      <c r="C441" s="28" t="s">
        <v>1531</v>
      </c>
      <c r="D441" s="28" t="s">
        <v>1531</v>
      </c>
      <c r="E441" s="28" t="s">
        <v>1531</v>
      </c>
      <c r="F441" s="28" t="s">
        <v>1531</v>
      </c>
      <c r="G441" s="28" t="s">
        <v>1531</v>
      </c>
      <c r="H441" s="28" t="s">
        <v>1531</v>
      </c>
      <c r="I441" s="28" t="s">
        <v>1531</v>
      </c>
      <c r="J441" s="28" t="s">
        <v>1531</v>
      </c>
      <c r="K441" s="28" t="s">
        <v>1531</v>
      </c>
      <c r="L441" s="28" t="s">
        <v>1531</v>
      </c>
      <c r="M441" s="28" t="s">
        <v>1531</v>
      </c>
      <c r="N441" s="28" t="s">
        <v>1531</v>
      </c>
      <c r="O441" s="28" t="s">
        <v>1531</v>
      </c>
      <c r="P441" s="28" t="s">
        <v>1531</v>
      </c>
      <c r="Q441" s="28" t="s">
        <v>1531</v>
      </c>
      <c r="R441" s="28" t="s">
        <v>1531</v>
      </c>
      <c r="S441" s="28" t="s">
        <v>1531</v>
      </c>
      <c r="T441" s="28" t="s">
        <v>1531</v>
      </c>
      <c r="U441" s="781" t="s">
        <v>1096</v>
      </c>
      <c r="V441" s="782" t="s">
        <v>358</v>
      </c>
      <c r="W441" s="966" t="s">
        <v>301</v>
      </c>
      <c r="X441" s="967" t="s">
        <v>301</v>
      </c>
      <c r="Y441" s="1008"/>
      <c r="Z441" s="1092" t="s">
        <v>310</v>
      </c>
      <c r="AA441" s="862" t="s">
        <v>309</v>
      </c>
      <c r="AB441" s="863" t="s">
        <v>505</v>
      </c>
      <c r="AC441" s="790" t="s">
        <v>1200</v>
      </c>
      <c r="AD441" s="864" t="s">
        <v>506</v>
      </c>
      <c r="AE441" s="865" t="s">
        <v>1039</v>
      </c>
      <c r="AF441" s="866">
        <v>32000</v>
      </c>
      <c r="AG441" s="969">
        <f t="shared" si="29"/>
        <v>34560</v>
      </c>
      <c r="AH441" s="824"/>
      <c r="AI441" s="868">
        <f t="shared" si="30"/>
        <v>0</v>
      </c>
    </row>
    <row r="442" spans="1:35" s="6" customFormat="1" ht="23.1" customHeight="1" x14ac:dyDescent="0.15">
      <c r="A442" s="28" t="s">
        <v>1531</v>
      </c>
      <c r="B442" s="28" t="s">
        <v>1531</v>
      </c>
      <c r="C442" s="28" t="s">
        <v>1531</v>
      </c>
      <c r="D442" s="28" t="s">
        <v>1531</v>
      </c>
      <c r="E442" s="28" t="s">
        <v>1531</v>
      </c>
      <c r="F442" s="28" t="s">
        <v>1531</v>
      </c>
      <c r="G442" s="28" t="s">
        <v>1531</v>
      </c>
      <c r="H442" s="28" t="s">
        <v>1531</v>
      </c>
      <c r="I442" s="28" t="s">
        <v>1531</v>
      </c>
      <c r="J442" s="28" t="s">
        <v>1531</v>
      </c>
      <c r="K442" s="28" t="s">
        <v>1531</v>
      </c>
      <c r="L442" s="28" t="s">
        <v>1531</v>
      </c>
      <c r="M442" s="28" t="s">
        <v>1531</v>
      </c>
      <c r="N442" s="28" t="s">
        <v>1531</v>
      </c>
      <c r="O442" s="28" t="s">
        <v>1531</v>
      </c>
      <c r="P442" s="28" t="s">
        <v>1531</v>
      </c>
      <c r="Q442" s="28" t="s">
        <v>1531</v>
      </c>
      <c r="R442" s="28" t="s">
        <v>1531</v>
      </c>
      <c r="S442" s="28" t="s">
        <v>1531</v>
      </c>
      <c r="T442" s="28" t="s">
        <v>1531</v>
      </c>
      <c r="U442" s="783" t="s">
        <v>1096</v>
      </c>
      <c r="V442" s="784" t="s">
        <v>358</v>
      </c>
      <c r="W442" s="956" t="s">
        <v>301</v>
      </c>
      <c r="X442" s="957" t="s">
        <v>301</v>
      </c>
      <c r="Y442" s="975"/>
      <c r="Z442" s="1093" t="s">
        <v>310</v>
      </c>
      <c r="AA442" s="869" t="s">
        <v>309</v>
      </c>
      <c r="AB442" s="870" t="s">
        <v>505</v>
      </c>
      <c r="AC442" s="798" t="s">
        <v>1200</v>
      </c>
      <c r="AD442" s="871" t="s">
        <v>507</v>
      </c>
      <c r="AE442" s="872" t="s">
        <v>1039</v>
      </c>
      <c r="AF442" s="873">
        <v>7000</v>
      </c>
      <c r="AG442" s="959">
        <f t="shared" si="29"/>
        <v>7560.0000000000009</v>
      </c>
      <c r="AH442" s="824"/>
      <c r="AI442" s="875">
        <f t="shared" si="30"/>
        <v>0</v>
      </c>
    </row>
    <row r="443" spans="1:35" s="6" customFormat="1" ht="23.1" customHeight="1" x14ac:dyDescent="0.15">
      <c r="A443" s="28" t="s">
        <v>1531</v>
      </c>
      <c r="B443" s="28" t="s">
        <v>1531</v>
      </c>
      <c r="C443" s="28" t="s">
        <v>1531</v>
      </c>
      <c r="D443" s="28" t="s">
        <v>1531</v>
      </c>
      <c r="E443" s="28" t="s">
        <v>1531</v>
      </c>
      <c r="F443" s="28" t="s">
        <v>1531</v>
      </c>
      <c r="G443" s="28" t="s">
        <v>1531</v>
      </c>
      <c r="H443" s="28" t="s">
        <v>1531</v>
      </c>
      <c r="I443" s="28" t="s">
        <v>1531</v>
      </c>
      <c r="J443" s="28" t="s">
        <v>1531</v>
      </c>
      <c r="K443" s="28" t="s">
        <v>1531</v>
      </c>
      <c r="L443" s="28" t="s">
        <v>1531</v>
      </c>
      <c r="M443" s="28" t="s">
        <v>1531</v>
      </c>
      <c r="N443" s="28" t="s">
        <v>1531</v>
      </c>
      <c r="O443" s="28" t="s">
        <v>1531</v>
      </c>
      <c r="P443" s="28" t="s">
        <v>1531</v>
      </c>
      <c r="Q443" s="28" t="s">
        <v>1531</v>
      </c>
      <c r="R443" s="28" t="s">
        <v>1531</v>
      </c>
      <c r="S443" s="28" t="s">
        <v>1531</v>
      </c>
      <c r="T443" s="28" t="s">
        <v>1531</v>
      </c>
      <c r="U443" s="783" t="s">
        <v>1096</v>
      </c>
      <c r="V443" s="784" t="s">
        <v>358</v>
      </c>
      <c r="W443" s="956" t="s">
        <v>301</v>
      </c>
      <c r="X443" s="957" t="s">
        <v>301</v>
      </c>
      <c r="Y443" s="975"/>
      <c r="Z443" s="1093" t="s">
        <v>310</v>
      </c>
      <c r="AA443" s="869" t="s">
        <v>309</v>
      </c>
      <c r="AB443" s="870" t="s">
        <v>505</v>
      </c>
      <c r="AC443" s="798" t="s">
        <v>1200</v>
      </c>
      <c r="AD443" s="871" t="s">
        <v>508</v>
      </c>
      <c r="AE443" s="872" t="s">
        <v>1039</v>
      </c>
      <c r="AF443" s="873">
        <v>2800</v>
      </c>
      <c r="AG443" s="959">
        <f t="shared" si="29"/>
        <v>3024</v>
      </c>
      <c r="AH443" s="824"/>
      <c r="AI443" s="875">
        <f t="shared" si="30"/>
        <v>0</v>
      </c>
    </row>
    <row r="444" spans="1:35" s="6" customFormat="1" ht="23.1" customHeight="1" x14ac:dyDescent="0.15">
      <c r="A444" s="28" t="s">
        <v>1531</v>
      </c>
      <c r="B444" s="28" t="s">
        <v>1531</v>
      </c>
      <c r="C444" s="28" t="s">
        <v>1531</v>
      </c>
      <c r="D444" s="28" t="s">
        <v>1531</v>
      </c>
      <c r="E444" s="28" t="s">
        <v>1531</v>
      </c>
      <c r="F444" s="28" t="s">
        <v>1531</v>
      </c>
      <c r="G444" s="28" t="s">
        <v>1531</v>
      </c>
      <c r="H444" s="28" t="s">
        <v>1531</v>
      </c>
      <c r="I444" s="28" t="s">
        <v>1531</v>
      </c>
      <c r="J444" s="28" t="s">
        <v>1531</v>
      </c>
      <c r="K444" s="28" t="s">
        <v>1531</v>
      </c>
      <c r="L444" s="28" t="s">
        <v>1531</v>
      </c>
      <c r="M444" s="28" t="s">
        <v>1531</v>
      </c>
      <c r="N444" s="28" t="s">
        <v>1531</v>
      </c>
      <c r="O444" s="28" t="s">
        <v>1531</v>
      </c>
      <c r="P444" s="28" t="s">
        <v>1531</v>
      </c>
      <c r="Q444" s="28" t="s">
        <v>1531</v>
      </c>
      <c r="R444" s="28" t="s">
        <v>1531</v>
      </c>
      <c r="S444" s="28" t="s">
        <v>1531</v>
      </c>
      <c r="T444" s="28" t="s">
        <v>1531</v>
      </c>
      <c r="U444" s="783" t="s">
        <v>1096</v>
      </c>
      <c r="V444" s="784" t="s">
        <v>358</v>
      </c>
      <c r="W444" s="956" t="s">
        <v>301</v>
      </c>
      <c r="X444" s="957" t="s">
        <v>301</v>
      </c>
      <c r="Y444" s="975"/>
      <c r="Z444" s="1093" t="s">
        <v>310</v>
      </c>
      <c r="AA444" s="869" t="s">
        <v>309</v>
      </c>
      <c r="AB444" s="870" t="s">
        <v>505</v>
      </c>
      <c r="AC444" s="798" t="s">
        <v>1200</v>
      </c>
      <c r="AD444" s="871" t="s">
        <v>509</v>
      </c>
      <c r="AE444" s="872" t="s">
        <v>1039</v>
      </c>
      <c r="AF444" s="873">
        <v>19000</v>
      </c>
      <c r="AG444" s="959">
        <f t="shared" si="29"/>
        <v>20520</v>
      </c>
      <c r="AH444" s="824"/>
      <c r="AI444" s="875">
        <f t="shared" si="30"/>
        <v>0</v>
      </c>
    </row>
    <row r="445" spans="1:35" s="6" customFormat="1" ht="23.1" customHeight="1" x14ac:dyDescent="0.15">
      <c r="A445" s="28" t="s">
        <v>1531</v>
      </c>
      <c r="B445" s="28" t="s">
        <v>1531</v>
      </c>
      <c r="C445" s="28" t="s">
        <v>1531</v>
      </c>
      <c r="D445" s="28" t="s">
        <v>1531</v>
      </c>
      <c r="E445" s="28" t="s">
        <v>1531</v>
      </c>
      <c r="F445" s="28" t="s">
        <v>1531</v>
      </c>
      <c r="G445" s="28" t="s">
        <v>1531</v>
      </c>
      <c r="H445" s="28" t="s">
        <v>1531</v>
      </c>
      <c r="I445" s="28" t="s">
        <v>1531</v>
      </c>
      <c r="J445" s="28" t="s">
        <v>1531</v>
      </c>
      <c r="K445" s="28" t="s">
        <v>1531</v>
      </c>
      <c r="L445" s="28" t="s">
        <v>1531</v>
      </c>
      <c r="M445" s="28" t="s">
        <v>1531</v>
      </c>
      <c r="N445" s="28" t="s">
        <v>1531</v>
      </c>
      <c r="O445" s="28" t="s">
        <v>1531</v>
      </c>
      <c r="P445" s="28" t="s">
        <v>1531</v>
      </c>
      <c r="Q445" s="28" t="s">
        <v>1531</v>
      </c>
      <c r="R445" s="28" t="s">
        <v>1531</v>
      </c>
      <c r="S445" s="28" t="s">
        <v>1531</v>
      </c>
      <c r="T445" s="28" t="s">
        <v>1531</v>
      </c>
      <c r="U445" s="783" t="s">
        <v>1096</v>
      </c>
      <c r="V445" s="784" t="s">
        <v>358</v>
      </c>
      <c r="W445" s="956" t="s">
        <v>301</v>
      </c>
      <c r="X445" s="957" t="s">
        <v>301</v>
      </c>
      <c r="Y445" s="975"/>
      <c r="Z445" s="1093" t="s">
        <v>310</v>
      </c>
      <c r="AA445" s="869" t="s">
        <v>309</v>
      </c>
      <c r="AB445" s="870" t="s">
        <v>505</v>
      </c>
      <c r="AC445" s="798" t="s">
        <v>1200</v>
      </c>
      <c r="AD445" s="871" t="s">
        <v>510</v>
      </c>
      <c r="AE445" s="872" t="s">
        <v>1039</v>
      </c>
      <c r="AF445" s="873">
        <v>6000</v>
      </c>
      <c r="AG445" s="959">
        <f t="shared" si="29"/>
        <v>6480</v>
      </c>
      <c r="AH445" s="824"/>
      <c r="AI445" s="875">
        <f t="shared" si="30"/>
        <v>0</v>
      </c>
    </row>
    <row r="446" spans="1:35" s="6" customFormat="1" ht="23.1" customHeight="1" x14ac:dyDescent="0.15">
      <c r="A446" s="28" t="s">
        <v>1531</v>
      </c>
      <c r="B446" s="28" t="s">
        <v>1531</v>
      </c>
      <c r="C446" s="28" t="s">
        <v>1531</v>
      </c>
      <c r="D446" s="28" t="s">
        <v>1531</v>
      </c>
      <c r="E446" s="28" t="s">
        <v>1531</v>
      </c>
      <c r="F446" s="28" t="s">
        <v>1531</v>
      </c>
      <c r="G446" s="28" t="s">
        <v>1531</v>
      </c>
      <c r="H446" s="28" t="s">
        <v>1531</v>
      </c>
      <c r="I446" s="28" t="s">
        <v>1531</v>
      </c>
      <c r="J446" s="28" t="s">
        <v>1531</v>
      </c>
      <c r="K446" s="28" t="s">
        <v>1531</v>
      </c>
      <c r="L446" s="28" t="s">
        <v>1531</v>
      </c>
      <c r="M446" s="28" t="s">
        <v>1531</v>
      </c>
      <c r="N446" s="28" t="s">
        <v>1531</v>
      </c>
      <c r="O446" s="28" t="s">
        <v>1531</v>
      </c>
      <c r="P446" s="28" t="s">
        <v>1531</v>
      </c>
      <c r="Q446" s="28" t="s">
        <v>1531</v>
      </c>
      <c r="R446" s="28" t="s">
        <v>1531</v>
      </c>
      <c r="S446" s="28" t="s">
        <v>1531</v>
      </c>
      <c r="T446" s="28" t="s">
        <v>1531</v>
      </c>
      <c r="U446" s="783" t="s">
        <v>1096</v>
      </c>
      <c r="V446" s="784" t="s">
        <v>358</v>
      </c>
      <c r="W446" s="956" t="s">
        <v>301</v>
      </c>
      <c r="X446" s="957" t="s">
        <v>301</v>
      </c>
      <c r="Y446" s="975"/>
      <c r="Z446" s="1093" t="s">
        <v>310</v>
      </c>
      <c r="AA446" s="869" t="s">
        <v>309</v>
      </c>
      <c r="AB446" s="870" t="s">
        <v>505</v>
      </c>
      <c r="AC446" s="798" t="s">
        <v>1200</v>
      </c>
      <c r="AD446" s="871" t="s">
        <v>511</v>
      </c>
      <c r="AE446" s="872" t="s">
        <v>1039</v>
      </c>
      <c r="AF446" s="873">
        <v>19800</v>
      </c>
      <c r="AG446" s="959">
        <f t="shared" si="29"/>
        <v>21384</v>
      </c>
      <c r="AH446" s="824"/>
      <c r="AI446" s="875">
        <f t="shared" si="30"/>
        <v>0</v>
      </c>
    </row>
    <row r="447" spans="1:35" s="6" customFormat="1" ht="23.1" customHeight="1" x14ac:dyDescent="0.15">
      <c r="A447" s="28" t="s">
        <v>1531</v>
      </c>
      <c r="B447" s="28" t="s">
        <v>1531</v>
      </c>
      <c r="C447" s="28" t="s">
        <v>1531</v>
      </c>
      <c r="D447" s="28" t="s">
        <v>1531</v>
      </c>
      <c r="E447" s="28" t="s">
        <v>1531</v>
      </c>
      <c r="F447" s="28" t="s">
        <v>1531</v>
      </c>
      <c r="G447" s="28" t="s">
        <v>1531</v>
      </c>
      <c r="H447" s="28" t="s">
        <v>1531</v>
      </c>
      <c r="I447" s="28" t="s">
        <v>1531</v>
      </c>
      <c r="J447" s="28" t="s">
        <v>1531</v>
      </c>
      <c r="K447" s="28" t="s">
        <v>1531</v>
      </c>
      <c r="L447" s="28" t="s">
        <v>1531</v>
      </c>
      <c r="M447" s="28" t="s">
        <v>1531</v>
      </c>
      <c r="N447" s="28" t="s">
        <v>1531</v>
      </c>
      <c r="O447" s="28" t="s">
        <v>1531</v>
      </c>
      <c r="P447" s="28" t="s">
        <v>1531</v>
      </c>
      <c r="Q447" s="28" t="s">
        <v>1531</v>
      </c>
      <c r="R447" s="28" t="s">
        <v>1531</v>
      </c>
      <c r="S447" s="28" t="s">
        <v>1531</v>
      </c>
      <c r="T447" s="28" t="s">
        <v>1531</v>
      </c>
      <c r="U447" s="783" t="s">
        <v>1096</v>
      </c>
      <c r="V447" s="784" t="s">
        <v>358</v>
      </c>
      <c r="W447" s="956" t="s">
        <v>301</v>
      </c>
      <c r="X447" s="957" t="s">
        <v>301</v>
      </c>
      <c r="Y447" s="975"/>
      <c r="Z447" s="1093" t="s">
        <v>310</v>
      </c>
      <c r="AA447" s="869" t="s">
        <v>309</v>
      </c>
      <c r="AB447" s="870" t="s">
        <v>505</v>
      </c>
      <c r="AC447" s="798" t="s">
        <v>1200</v>
      </c>
      <c r="AD447" s="871" t="s">
        <v>512</v>
      </c>
      <c r="AE447" s="872" t="s">
        <v>1039</v>
      </c>
      <c r="AF447" s="873">
        <v>19800</v>
      </c>
      <c r="AG447" s="959">
        <f t="shared" si="29"/>
        <v>21384</v>
      </c>
      <c r="AH447" s="824"/>
      <c r="AI447" s="875">
        <f t="shared" si="30"/>
        <v>0</v>
      </c>
    </row>
    <row r="448" spans="1:35" s="6" customFormat="1" ht="23.1" customHeight="1" x14ac:dyDescent="0.15">
      <c r="A448" s="28" t="s">
        <v>1531</v>
      </c>
      <c r="B448" s="28" t="s">
        <v>1531</v>
      </c>
      <c r="C448" s="28" t="s">
        <v>1531</v>
      </c>
      <c r="D448" s="28" t="s">
        <v>1531</v>
      </c>
      <c r="E448" s="28" t="s">
        <v>1531</v>
      </c>
      <c r="F448" s="28" t="s">
        <v>1531</v>
      </c>
      <c r="G448" s="28" t="s">
        <v>1531</v>
      </c>
      <c r="H448" s="28" t="s">
        <v>1531</v>
      </c>
      <c r="I448" s="28" t="s">
        <v>1531</v>
      </c>
      <c r="J448" s="28" t="s">
        <v>1531</v>
      </c>
      <c r="K448" s="28" t="s">
        <v>1531</v>
      </c>
      <c r="L448" s="28" t="s">
        <v>1531</v>
      </c>
      <c r="M448" s="28" t="s">
        <v>1531</v>
      </c>
      <c r="N448" s="28" t="s">
        <v>1531</v>
      </c>
      <c r="O448" s="28" t="s">
        <v>1531</v>
      </c>
      <c r="P448" s="28" t="s">
        <v>1531</v>
      </c>
      <c r="Q448" s="28" t="s">
        <v>1531</v>
      </c>
      <c r="R448" s="28" t="s">
        <v>1531</v>
      </c>
      <c r="S448" s="28" t="s">
        <v>1531</v>
      </c>
      <c r="T448" s="28" t="s">
        <v>1531</v>
      </c>
      <c r="U448" s="785" t="s">
        <v>1096</v>
      </c>
      <c r="V448" s="786" t="s">
        <v>358</v>
      </c>
      <c r="W448" s="970" t="s">
        <v>301</v>
      </c>
      <c r="X448" s="971" t="s">
        <v>301</v>
      </c>
      <c r="Y448" s="1011"/>
      <c r="Z448" s="1114" t="s">
        <v>310</v>
      </c>
      <c r="AA448" s="876" t="s">
        <v>309</v>
      </c>
      <c r="AB448" s="877" t="s">
        <v>505</v>
      </c>
      <c r="AC448" s="806" t="s">
        <v>1200</v>
      </c>
      <c r="AD448" s="878" t="s">
        <v>513</v>
      </c>
      <c r="AE448" s="879" t="s">
        <v>1039</v>
      </c>
      <c r="AF448" s="880">
        <v>9800</v>
      </c>
      <c r="AG448" s="973">
        <f t="shared" si="29"/>
        <v>10584</v>
      </c>
      <c r="AH448" s="861"/>
      <c r="AI448" s="882">
        <f t="shared" si="30"/>
        <v>0</v>
      </c>
    </row>
    <row r="449" spans="1:35" s="6" customFormat="1" ht="23.1" customHeight="1" x14ac:dyDescent="0.15">
      <c r="A449" s="28" t="s">
        <v>1531</v>
      </c>
      <c r="B449" s="28" t="s">
        <v>1531</v>
      </c>
      <c r="C449" s="28" t="s">
        <v>1531</v>
      </c>
      <c r="D449" s="28" t="s">
        <v>1531</v>
      </c>
      <c r="E449" s="28" t="s">
        <v>1531</v>
      </c>
      <c r="F449" s="28" t="s">
        <v>1531</v>
      </c>
      <c r="G449" s="28" t="s">
        <v>1531</v>
      </c>
      <c r="H449" s="28" t="s">
        <v>1531</v>
      </c>
      <c r="I449" s="28" t="s">
        <v>1531</v>
      </c>
      <c r="J449" s="28" t="s">
        <v>1531</v>
      </c>
      <c r="K449" s="28" t="s">
        <v>1531</v>
      </c>
      <c r="L449" s="28" t="s">
        <v>1531</v>
      </c>
      <c r="M449" s="28" t="s">
        <v>1531</v>
      </c>
      <c r="N449" s="28" t="s">
        <v>1531</v>
      </c>
      <c r="O449" s="28" t="s">
        <v>1531</v>
      </c>
      <c r="P449" s="28" t="s">
        <v>1531</v>
      </c>
      <c r="Q449" s="28" t="s">
        <v>1531</v>
      </c>
      <c r="R449" s="28" t="s">
        <v>1531</v>
      </c>
      <c r="S449" s="28" t="s">
        <v>1531</v>
      </c>
      <c r="T449" s="28" t="s">
        <v>1531</v>
      </c>
      <c r="U449" s="952" t="s">
        <v>1096</v>
      </c>
      <c r="V449" s="857" t="s">
        <v>358</v>
      </c>
      <c r="W449" s="953" t="s">
        <v>301</v>
      </c>
      <c r="X449" s="954" t="s">
        <v>301</v>
      </c>
      <c r="Y449" s="1003"/>
      <c r="Z449" s="915" t="s">
        <v>310</v>
      </c>
      <c r="AA449" s="883" t="s">
        <v>309</v>
      </c>
      <c r="AB449" s="884" t="s">
        <v>505</v>
      </c>
      <c r="AC449" s="819" t="s">
        <v>1200</v>
      </c>
      <c r="AD449" s="885" t="s">
        <v>514</v>
      </c>
      <c r="AE449" s="886" t="s">
        <v>1039</v>
      </c>
      <c r="AF449" s="887">
        <v>6000</v>
      </c>
      <c r="AG449" s="955">
        <f t="shared" si="29"/>
        <v>6480</v>
      </c>
      <c r="AH449" s="824"/>
      <c r="AI449" s="889">
        <f t="shared" si="30"/>
        <v>0</v>
      </c>
    </row>
    <row r="450" spans="1:35" s="6" customFormat="1" ht="23.1" customHeight="1" thickBot="1" x14ac:dyDescent="0.2">
      <c r="A450" s="28" t="s">
        <v>1531</v>
      </c>
      <c r="B450" s="28" t="s">
        <v>1531</v>
      </c>
      <c r="C450" s="28" t="s">
        <v>1531</v>
      </c>
      <c r="D450" s="28" t="s">
        <v>1531</v>
      </c>
      <c r="E450" s="28" t="s">
        <v>1531</v>
      </c>
      <c r="F450" s="28" t="s">
        <v>1531</v>
      </c>
      <c r="G450" s="28" t="s">
        <v>1531</v>
      </c>
      <c r="H450" s="28" t="s">
        <v>1531</v>
      </c>
      <c r="I450" s="28" t="s">
        <v>1531</v>
      </c>
      <c r="J450" s="28" t="s">
        <v>1531</v>
      </c>
      <c r="K450" s="28" t="s">
        <v>1531</v>
      </c>
      <c r="L450" s="28" t="s">
        <v>1531</v>
      </c>
      <c r="M450" s="28" t="s">
        <v>1531</v>
      </c>
      <c r="N450" s="28" t="s">
        <v>1531</v>
      </c>
      <c r="O450" s="28" t="s">
        <v>1531</v>
      </c>
      <c r="P450" s="28" t="s">
        <v>1531</v>
      </c>
      <c r="Q450" s="28" t="s">
        <v>1531</v>
      </c>
      <c r="R450" s="28" t="s">
        <v>1531</v>
      </c>
      <c r="S450" s="28" t="s">
        <v>1531</v>
      </c>
      <c r="T450" s="28" t="s">
        <v>1531</v>
      </c>
      <c r="U450" s="960" t="s">
        <v>1096</v>
      </c>
      <c r="V450" s="832" t="s">
        <v>358</v>
      </c>
      <c r="W450" s="961" t="s">
        <v>301</v>
      </c>
      <c r="X450" s="962" t="s">
        <v>301</v>
      </c>
      <c r="Y450" s="986"/>
      <c r="Z450" s="1118" t="s">
        <v>310</v>
      </c>
      <c r="AA450" s="890" t="s">
        <v>309</v>
      </c>
      <c r="AB450" s="891" t="s">
        <v>505</v>
      </c>
      <c r="AC450" s="837" t="s">
        <v>1200</v>
      </c>
      <c r="AD450" s="964" t="s">
        <v>515</v>
      </c>
      <c r="AE450" s="893" t="s">
        <v>1039</v>
      </c>
      <c r="AF450" s="894">
        <v>17500</v>
      </c>
      <c r="AG450" s="965">
        <f t="shared" si="29"/>
        <v>18900</v>
      </c>
      <c r="AH450" s="824"/>
      <c r="AI450" s="896">
        <f t="shared" si="30"/>
        <v>0</v>
      </c>
    </row>
    <row r="451" spans="1:35" s="6" customFormat="1" ht="23.1" customHeight="1" thickTop="1" thickBot="1" x14ac:dyDescent="0.2">
      <c r="A451" s="28" t="s">
        <v>1531</v>
      </c>
      <c r="B451" s="28" t="s">
        <v>1531</v>
      </c>
      <c r="C451" s="28" t="s">
        <v>1531</v>
      </c>
      <c r="D451" s="28" t="s">
        <v>1531</v>
      </c>
      <c r="E451" s="28" t="s">
        <v>1531</v>
      </c>
      <c r="F451" s="28" t="s">
        <v>1531</v>
      </c>
      <c r="G451" s="28" t="s">
        <v>1531</v>
      </c>
      <c r="H451" s="28" t="s">
        <v>1531</v>
      </c>
      <c r="I451" s="28" t="s">
        <v>1531</v>
      </c>
      <c r="J451" s="28" t="s">
        <v>1531</v>
      </c>
      <c r="K451" s="28" t="s">
        <v>1531</v>
      </c>
      <c r="L451" s="28" t="s">
        <v>1531</v>
      </c>
      <c r="M451" s="28" t="s">
        <v>1531</v>
      </c>
      <c r="N451" s="28" t="s">
        <v>1531</v>
      </c>
      <c r="O451" s="28" t="s">
        <v>1531</v>
      </c>
      <c r="P451" s="28" t="s">
        <v>1531</v>
      </c>
      <c r="Q451" s="28" t="s">
        <v>1531</v>
      </c>
      <c r="R451" s="28" t="s">
        <v>1531</v>
      </c>
      <c r="S451" s="28" t="s">
        <v>1531</v>
      </c>
      <c r="T451" s="28" t="s">
        <v>1531</v>
      </c>
      <c r="U451" s="935" t="s">
        <v>1096</v>
      </c>
      <c r="V451" s="936" t="s">
        <v>1253</v>
      </c>
      <c r="W451" s="937" t="s">
        <v>301</v>
      </c>
      <c r="X451" s="938" t="s">
        <v>301</v>
      </c>
      <c r="Y451" s="939"/>
      <c r="Z451" s="940"/>
      <c r="AA451" s="941"/>
      <c r="AB451" s="942"/>
      <c r="AC451" s="943"/>
      <c r="AD451" s="943"/>
      <c r="AE451" s="943"/>
      <c r="AF451" s="1472" t="s">
        <v>1415</v>
      </c>
      <c r="AG451" s="1473"/>
      <c r="AH451" s="944">
        <f>SUM(AH403:AH450)</f>
        <v>0</v>
      </c>
      <c r="AI451" s="945">
        <f>SUM(AI403:AI450)</f>
        <v>0</v>
      </c>
    </row>
    <row r="452" spans="1:35" s="6" customFormat="1" ht="23.1" customHeight="1" x14ac:dyDescent="0.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 t="s">
        <v>1136</v>
      </c>
      <c r="N452" s="28"/>
      <c r="O452" s="28"/>
      <c r="P452" s="28" t="s">
        <v>1136</v>
      </c>
      <c r="Q452" s="28"/>
      <c r="R452" s="28" t="s">
        <v>1136</v>
      </c>
      <c r="S452" s="28"/>
      <c r="T452" s="28" t="s">
        <v>1136</v>
      </c>
      <c r="U452" s="952" t="s">
        <v>1096</v>
      </c>
      <c r="V452" s="857" t="s">
        <v>517</v>
      </c>
      <c r="W452" s="956"/>
      <c r="X452" s="957"/>
      <c r="Y452" s="957"/>
      <c r="Z452" s="1171"/>
      <c r="AA452" s="817" t="s">
        <v>309</v>
      </c>
      <c r="AB452" s="818" t="s">
        <v>293</v>
      </c>
      <c r="AC452" s="819" t="s">
        <v>1199</v>
      </c>
      <c r="AD452" s="820" t="s">
        <v>996</v>
      </c>
      <c r="AE452" s="821" t="s">
        <v>993</v>
      </c>
      <c r="AF452" s="822">
        <v>599</v>
      </c>
      <c r="AG452" s="946">
        <v>599</v>
      </c>
      <c r="AH452" s="824"/>
      <c r="AI452" s="825">
        <f t="shared" si="30"/>
        <v>0</v>
      </c>
    </row>
    <row r="453" spans="1:35" s="6" customFormat="1" ht="23.1" customHeight="1" x14ac:dyDescent="0.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 t="s">
        <v>1136</v>
      </c>
      <c r="N453" s="28"/>
      <c r="O453" s="28"/>
      <c r="P453" s="28" t="s">
        <v>1136</v>
      </c>
      <c r="Q453" s="28"/>
      <c r="R453" s="28" t="s">
        <v>1136</v>
      </c>
      <c r="S453" s="28"/>
      <c r="T453" s="28" t="s">
        <v>1136</v>
      </c>
      <c r="U453" s="783" t="s">
        <v>1096</v>
      </c>
      <c r="V453" s="784" t="s">
        <v>517</v>
      </c>
      <c r="W453" s="956"/>
      <c r="X453" s="957"/>
      <c r="Y453" s="957"/>
      <c r="Z453" s="1072"/>
      <c r="AA453" s="796" t="s">
        <v>309</v>
      </c>
      <c r="AB453" s="797" t="s">
        <v>293</v>
      </c>
      <c r="AC453" s="798" t="s">
        <v>1199</v>
      </c>
      <c r="AD453" s="799" t="s">
        <v>997</v>
      </c>
      <c r="AE453" s="800" t="s">
        <v>932</v>
      </c>
      <c r="AF453" s="801">
        <v>599</v>
      </c>
      <c r="AG453" s="947">
        <v>599</v>
      </c>
      <c r="AH453" s="824"/>
      <c r="AI453" s="830">
        <f t="shared" si="30"/>
        <v>0</v>
      </c>
    </row>
    <row r="454" spans="1:35" s="6" customFormat="1" ht="23.1" customHeight="1" x14ac:dyDescent="0.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 t="s">
        <v>1136</v>
      </c>
      <c r="N454" s="28"/>
      <c r="O454" s="28"/>
      <c r="P454" s="28" t="s">
        <v>1136</v>
      </c>
      <c r="Q454" s="28"/>
      <c r="R454" s="28" t="s">
        <v>1136</v>
      </c>
      <c r="S454" s="28"/>
      <c r="T454" s="28" t="s">
        <v>1136</v>
      </c>
      <c r="U454" s="960" t="s">
        <v>1096</v>
      </c>
      <c r="V454" s="832" t="s">
        <v>517</v>
      </c>
      <c r="W454" s="961"/>
      <c r="X454" s="962"/>
      <c r="Y454" s="962"/>
      <c r="Z454" s="1172"/>
      <c r="AA454" s="835" t="s">
        <v>309</v>
      </c>
      <c r="AB454" s="836" t="s">
        <v>293</v>
      </c>
      <c r="AC454" s="837" t="s">
        <v>1199</v>
      </c>
      <c r="AD454" s="838" t="s">
        <v>998</v>
      </c>
      <c r="AE454" s="839" t="s">
        <v>934</v>
      </c>
      <c r="AF454" s="840">
        <v>599</v>
      </c>
      <c r="AG454" s="948">
        <v>599</v>
      </c>
      <c r="AH454" s="861"/>
      <c r="AI454" s="842">
        <f t="shared" si="30"/>
        <v>0</v>
      </c>
    </row>
    <row r="455" spans="1:35" s="6" customFormat="1" ht="23.1" customHeight="1" x14ac:dyDescent="0.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 t="s">
        <v>1136</v>
      </c>
      <c r="N455" s="28"/>
      <c r="O455" s="28"/>
      <c r="P455" s="28" t="s">
        <v>1136</v>
      </c>
      <c r="Q455" s="28"/>
      <c r="R455" s="28" t="s">
        <v>1136</v>
      </c>
      <c r="S455" s="28"/>
      <c r="T455" s="28" t="s">
        <v>1136</v>
      </c>
      <c r="U455" s="781" t="s">
        <v>1096</v>
      </c>
      <c r="V455" s="782" t="s">
        <v>517</v>
      </c>
      <c r="W455" s="966"/>
      <c r="X455" s="967"/>
      <c r="Y455" s="967"/>
      <c r="Z455" s="1173"/>
      <c r="AA455" s="788" t="s">
        <v>309</v>
      </c>
      <c r="AB455" s="789" t="s">
        <v>294</v>
      </c>
      <c r="AC455" s="790" t="s">
        <v>1199</v>
      </c>
      <c r="AD455" s="791" t="s">
        <v>954</v>
      </c>
      <c r="AE455" s="792" t="s">
        <v>289</v>
      </c>
      <c r="AF455" s="793">
        <v>17300</v>
      </c>
      <c r="AG455" s="1010">
        <f t="shared" ref="AG455:AG457" si="31">+AF455*1.08</f>
        <v>18684</v>
      </c>
      <c r="AH455" s="824"/>
      <c r="AI455" s="848">
        <f t="shared" si="30"/>
        <v>0</v>
      </c>
    </row>
    <row r="456" spans="1:35" s="6" customFormat="1" ht="23.1" customHeight="1" x14ac:dyDescent="0.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 t="s">
        <v>1136</v>
      </c>
      <c r="N456" s="28"/>
      <c r="O456" s="28"/>
      <c r="P456" s="28" t="s">
        <v>1136</v>
      </c>
      <c r="Q456" s="28"/>
      <c r="R456" s="28" t="s">
        <v>1136</v>
      </c>
      <c r="S456" s="28"/>
      <c r="T456" s="28" t="s">
        <v>1136</v>
      </c>
      <c r="U456" s="783" t="s">
        <v>1096</v>
      </c>
      <c r="V456" s="784" t="s">
        <v>517</v>
      </c>
      <c r="W456" s="956"/>
      <c r="X456" s="957"/>
      <c r="Y456" s="957"/>
      <c r="Z456" s="1072"/>
      <c r="AA456" s="796" t="s">
        <v>309</v>
      </c>
      <c r="AB456" s="797" t="s">
        <v>294</v>
      </c>
      <c r="AC456" s="798" t="s">
        <v>1199</v>
      </c>
      <c r="AD456" s="799" t="s">
        <v>955</v>
      </c>
      <c r="AE456" s="800" t="s">
        <v>932</v>
      </c>
      <c r="AF456" s="801">
        <v>17300</v>
      </c>
      <c r="AG456" s="1006">
        <f t="shared" si="31"/>
        <v>18684</v>
      </c>
      <c r="AH456" s="824"/>
      <c r="AI456" s="830">
        <f t="shared" si="30"/>
        <v>0</v>
      </c>
    </row>
    <row r="457" spans="1:35" s="6" customFormat="1" ht="23.1" customHeight="1" x14ac:dyDescent="0.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 t="s">
        <v>1136</v>
      </c>
      <c r="N457" s="28"/>
      <c r="O457" s="28"/>
      <c r="P457" s="28" t="s">
        <v>1136</v>
      </c>
      <c r="Q457" s="28"/>
      <c r="R457" s="28" t="s">
        <v>1136</v>
      </c>
      <c r="S457" s="28"/>
      <c r="T457" s="28" t="s">
        <v>1136</v>
      </c>
      <c r="U457" s="785" t="s">
        <v>1096</v>
      </c>
      <c r="V457" s="786" t="s">
        <v>517</v>
      </c>
      <c r="W457" s="970"/>
      <c r="X457" s="971"/>
      <c r="Y457" s="971"/>
      <c r="Z457" s="1174"/>
      <c r="AA457" s="804" t="s">
        <v>309</v>
      </c>
      <c r="AB457" s="805" t="s">
        <v>294</v>
      </c>
      <c r="AC457" s="806" t="s">
        <v>1199</v>
      </c>
      <c r="AD457" s="807" t="s">
        <v>956</v>
      </c>
      <c r="AE457" s="808" t="s">
        <v>934</v>
      </c>
      <c r="AF457" s="809">
        <v>17300</v>
      </c>
      <c r="AG457" s="1013">
        <f t="shared" si="31"/>
        <v>18684</v>
      </c>
      <c r="AH457" s="861"/>
      <c r="AI457" s="855">
        <f t="shared" si="30"/>
        <v>0</v>
      </c>
    </row>
    <row r="458" spans="1:35" s="6" customFormat="1" ht="23.1" customHeight="1" x14ac:dyDescent="0.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 t="s">
        <v>1136</v>
      </c>
      <c r="N458" s="28"/>
      <c r="O458" s="28"/>
      <c r="P458" s="28" t="s">
        <v>1136</v>
      </c>
      <c r="Q458" s="28"/>
      <c r="R458" s="28" t="s">
        <v>1136</v>
      </c>
      <c r="S458" s="28"/>
      <c r="T458" s="28" t="s">
        <v>1136</v>
      </c>
      <c r="U458" s="952" t="s">
        <v>1096</v>
      </c>
      <c r="V458" s="857" t="s">
        <v>517</v>
      </c>
      <c r="W458" s="953" t="s">
        <v>301</v>
      </c>
      <c r="X458" s="954" t="s">
        <v>301</v>
      </c>
      <c r="Y458" s="954"/>
      <c r="Z458" s="816" t="s">
        <v>303</v>
      </c>
      <c r="AA458" s="883" t="s">
        <v>304</v>
      </c>
      <c r="AB458" s="884" t="s">
        <v>1216</v>
      </c>
      <c r="AC458" s="819" t="s">
        <v>1423</v>
      </c>
      <c r="AD458" s="885" t="s">
        <v>523</v>
      </c>
      <c r="AE458" s="886" t="s">
        <v>289</v>
      </c>
      <c r="AF458" s="1175">
        <v>40000</v>
      </c>
      <c r="AG458" s="1176">
        <f>+AF458*1.08</f>
        <v>43200</v>
      </c>
      <c r="AH458" s="824"/>
      <c r="AI458" s="825">
        <f t="shared" si="30"/>
        <v>0</v>
      </c>
    </row>
    <row r="459" spans="1:35" s="6" customFormat="1" ht="23.1" customHeight="1" x14ac:dyDescent="0.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 t="s">
        <v>1136</v>
      </c>
      <c r="N459" s="28"/>
      <c r="O459" s="28"/>
      <c r="P459" s="28" t="s">
        <v>1136</v>
      </c>
      <c r="Q459" s="28"/>
      <c r="R459" s="28" t="s">
        <v>1136</v>
      </c>
      <c r="S459" s="28"/>
      <c r="T459" s="28" t="s">
        <v>1136</v>
      </c>
      <c r="U459" s="783" t="s">
        <v>1096</v>
      </c>
      <c r="V459" s="784" t="s">
        <v>517</v>
      </c>
      <c r="W459" s="956" t="s">
        <v>301</v>
      </c>
      <c r="X459" s="957" t="s">
        <v>301</v>
      </c>
      <c r="Y459" s="957"/>
      <c r="Z459" s="828" t="s">
        <v>303</v>
      </c>
      <c r="AA459" s="869" t="s">
        <v>304</v>
      </c>
      <c r="AB459" s="870" t="s">
        <v>1216</v>
      </c>
      <c r="AC459" s="798" t="s">
        <v>1423</v>
      </c>
      <c r="AD459" s="871" t="s">
        <v>524</v>
      </c>
      <c r="AE459" s="872" t="s">
        <v>932</v>
      </c>
      <c r="AF459" s="1177">
        <v>40000</v>
      </c>
      <c r="AG459" s="1178">
        <f t="shared" ref="AG459:AG466" si="32">+AF459*1.08</f>
        <v>43200</v>
      </c>
      <c r="AH459" s="824"/>
      <c r="AI459" s="830">
        <f t="shared" si="30"/>
        <v>0</v>
      </c>
    </row>
    <row r="460" spans="1:35" s="6" customFormat="1" ht="23.1" customHeight="1" x14ac:dyDescent="0.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 t="s">
        <v>1136</v>
      </c>
      <c r="N460" s="28"/>
      <c r="O460" s="28"/>
      <c r="P460" s="28" t="s">
        <v>1136</v>
      </c>
      <c r="Q460" s="28"/>
      <c r="R460" s="28" t="s">
        <v>1136</v>
      </c>
      <c r="S460" s="28"/>
      <c r="T460" s="28" t="s">
        <v>1136</v>
      </c>
      <c r="U460" s="960" t="s">
        <v>1096</v>
      </c>
      <c r="V460" s="832" t="s">
        <v>517</v>
      </c>
      <c r="W460" s="961" t="s">
        <v>301</v>
      </c>
      <c r="X460" s="962" t="s">
        <v>301</v>
      </c>
      <c r="Y460" s="962"/>
      <c r="Z460" s="834" t="s">
        <v>303</v>
      </c>
      <c r="AA460" s="890" t="s">
        <v>304</v>
      </c>
      <c r="AB460" s="891" t="s">
        <v>1216</v>
      </c>
      <c r="AC460" s="837" t="s">
        <v>1423</v>
      </c>
      <c r="AD460" s="964" t="s">
        <v>518</v>
      </c>
      <c r="AE460" s="893" t="s">
        <v>934</v>
      </c>
      <c r="AF460" s="1179">
        <v>40000</v>
      </c>
      <c r="AG460" s="1180">
        <f t="shared" si="32"/>
        <v>43200</v>
      </c>
      <c r="AH460" s="861"/>
      <c r="AI460" s="842">
        <f t="shared" si="30"/>
        <v>0</v>
      </c>
    </row>
    <row r="461" spans="1:35" s="6" customFormat="1" ht="23.1" customHeight="1" x14ac:dyDescent="0.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 t="s">
        <v>1136</v>
      </c>
      <c r="N461" s="28"/>
      <c r="O461" s="28"/>
      <c r="P461" s="28" t="s">
        <v>1136</v>
      </c>
      <c r="Q461" s="28"/>
      <c r="R461" s="28" t="s">
        <v>1136</v>
      </c>
      <c r="S461" s="28"/>
      <c r="T461" s="28" t="s">
        <v>1136</v>
      </c>
      <c r="U461" s="781" t="s">
        <v>1096</v>
      </c>
      <c r="V461" s="782" t="s">
        <v>517</v>
      </c>
      <c r="W461" s="966" t="s">
        <v>301</v>
      </c>
      <c r="X461" s="967" t="s">
        <v>301</v>
      </c>
      <c r="Y461" s="967"/>
      <c r="Z461" s="845" t="s">
        <v>303</v>
      </c>
      <c r="AA461" s="862" t="s">
        <v>309</v>
      </c>
      <c r="AB461" s="863" t="s">
        <v>1216</v>
      </c>
      <c r="AC461" s="790" t="s">
        <v>1423</v>
      </c>
      <c r="AD461" s="864" t="s">
        <v>519</v>
      </c>
      <c r="AE461" s="865" t="s">
        <v>289</v>
      </c>
      <c r="AF461" s="1181">
        <v>60000</v>
      </c>
      <c r="AG461" s="1182">
        <f t="shared" si="32"/>
        <v>64800.000000000007</v>
      </c>
      <c r="AH461" s="824"/>
      <c r="AI461" s="848">
        <f t="shared" si="30"/>
        <v>0</v>
      </c>
    </row>
    <row r="462" spans="1:35" s="6" customFormat="1" ht="23.1" customHeight="1" x14ac:dyDescent="0.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 t="s">
        <v>1136</v>
      </c>
      <c r="N462" s="28"/>
      <c r="O462" s="28"/>
      <c r="P462" s="28" t="s">
        <v>1136</v>
      </c>
      <c r="Q462" s="28"/>
      <c r="R462" s="28" t="s">
        <v>1136</v>
      </c>
      <c r="S462" s="28"/>
      <c r="T462" s="28" t="s">
        <v>1136</v>
      </c>
      <c r="U462" s="783" t="s">
        <v>1096</v>
      </c>
      <c r="V462" s="784" t="s">
        <v>517</v>
      </c>
      <c r="W462" s="956" t="s">
        <v>301</v>
      </c>
      <c r="X462" s="957" t="s">
        <v>301</v>
      </c>
      <c r="Y462" s="957"/>
      <c r="Z462" s="828" t="s">
        <v>303</v>
      </c>
      <c r="AA462" s="869" t="s">
        <v>309</v>
      </c>
      <c r="AB462" s="870" t="s">
        <v>1216</v>
      </c>
      <c r="AC462" s="798" t="s">
        <v>1423</v>
      </c>
      <c r="AD462" s="871" t="s">
        <v>520</v>
      </c>
      <c r="AE462" s="872" t="s">
        <v>932</v>
      </c>
      <c r="AF462" s="1177">
        <v>60000</v>
      </c>
      <c r="AG462" s="1178">
        <f t="shared" si="32"/>
        <v>64800.000000000007</v>
      </c>
      <c r="AH462" s="824"/>
      <c r="AI462" s="830">
        <f t="shared" si="30"/>
        <v>0</v>
      </c>
    </row>
    <row r="463" spans="1:35" s="6" customFormat="1" ht="23.1" customHeight="1" x14ac:dyDescent="0.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 t="s">
        <v>1136</v>
      </c>
      <c r="N463" s="28"/>
      <c r="O463" s="28"/>
      <c r="P463" s="28" t="s">
        <v>1136</v>
      </c>
      <c r="Q463" s="28"/>
      <c r="R463" s="28" t="s">
        <v>1136</v>
      </c>
      <c r="S463" s="28"/>
      <c r="T463" s="28" t="s">
        <v>1136</v>
      </c>
      <c r="U463" s="785" t="s">
        <v>1096</v>
      </c>
      <c r="V463" s="786" t="s">
        <v>517</v>
      </c>
      <c r="W463" s="970" t="s">
        <v>301</v>
      </c>
      <c r="X463" s="971" t="s">
        <v>301</v>
      </c>
      <c r="Y463" s="971"/>
      <c r="Z463" s="853" t="s">
        <v>303</v>
      </c>
      <c r="AA463" s="876" t="s">
        <v>309</v>
      </c>
      <c r="AB463" s="877" t="s">
        <v>1216</v>
      </c>
      <c r="AC463" s="806" t="s">
        <v>1423</v>
      </c>
      <c r="AD463" s="878" t="s">
        <v>521</v>
      </c>
      <c r="AE463" s="879" t="s">
        <v>934</v>
      </c>
      <c r="AF463" s="1183">
        <v>60000</v>
      </c>
      <c r="AG463" s="1184">
        <f t="shared" si="32"/>
        <v>64800.000000000007</v>
      </c>
      <c r="AH463" s="861"/>
      <c r="AI463" s="855">
        <f t="shared" si="30"/>
        <v>0</v>
      </c>
    </row>
    <row r="464" spans="1:35" s="6" customFormat="1" ht="23.1" customHeight="1" x14ac:dyDescent="0.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 t="s">
        <v>1136</v>
      </c>
      <c r="N464" s="28"/>
      <c r="O464" s="28"/>
      <c r="P464" s="28" t="s">
        <v>1136</v>
      </c>
      <c r="Q464" s="28"/>
      <c r="R464" s="28" t="s">
        <v>1136</v>
      </c>
      <c r="S464" s="28"/>
      <c r="T464" s="28" t="s">
        <v>1136</v>
      </c>
      <c r="U464" s="952" t="s">
        <v>1096</v>
      </c>
      <c r="V464" s="857" t="s">
        <v>517</v>
      </c>
      <c r="W464" s="953" t="s">
        <v>301</v>
      </c>
      <c r="X464" s="954" t="s">
        <v>301</v>
      </c>
      <c r="Y464" s="954"/>
      <c r="Z464" s="816" t="s">
        <v>303</v>
      </c>
      <c r="AA464" s="883" t="s">
        <v>309</v>
      </c>
      <c r="AB464" s="884" t="s">
        <v>1216</v>
      </c>
      <c r="AC464" s="819" t="s">
        <v>1423</v>
      </c>
      <c r="AD464" s="885" t="s">
        <v>1532</v>
      </c>
      <c r="AE464" s="886" t="s">
        <v>289</v>
      </c>
      <c r="AF464" s="1175">
        <v>20000</v>
      </c>
      <c r="AG464" s="1176">
        <f t="shared" si="32"/>
        <v>21600</v>
      </c>
      <c r="AH464" s="824"/>
      <c r="AI464" s="825">
        <f t="shared" si="30"/>
        <v>0</v>
      </c>
    </row>
    <row r="465" spans="1:35" s="6" customFormat="1" ht="23.1" customHeight="1" x14ac:dyDescent="0.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 t="s">
        <v>1136</v>
      </c>
      <c r="N465" s="28"/>
      <c r="O465" s="28"/>
      <c r="P465" s="28" t="s">
        <v>1136</v>
      </c>
      <c r="Q465" s="28"/>
      <c r="R465" s="28" t="s">
        <v>1136</v>
      </c>
      <c r="S465" s="28"/>
      <c r="T465" s="28" t="s">
        <v>1136</v>
      </c>
      <c r="U465" s="783" t="s">
        <v>1096</v>
      </c>
      <c r="V465" s="784" t="s">
        <v>517</v>
      </c>
      <c r="W465" s="956" t="s">
        <v>301</v>
      </c>
      <c r="X465" s="957" t="s">
        <v>301</v>
      </c>
      <c r="Y465" s="957"/>
      <c r="Z465" s="828" t="s">
        <v>303</v>
      </c>
      <c r="AA465" s="869" t="s">
        <v>309</v>
      </c>
      <c r="AB465" s="870" t="s">
        <v>1216</v>
      </c>
      <c r="AC465" s="798" t="s">
        <v>1423</v>
      </c>
      <c r="AD465" s="871" t="s">
        <v>1533</v>
      </c>
      <c r="AE465" s="872" t="s">
        <v>932</v>
      </c>
      <c r="AF465" s="1177">
        <v>20000</v>
      </c>
      <c r="AG465" s="1178">
        <f t="shared" si="32"/>
        <v>21600</v>
      </c>
      <c r="AH465" s="824"/>
      <c r="AI465" s="830">
        <f t="shared" si="30"/>
        <v>0</v>
      </c>
    </row>
    <row r="466" spans="1:35" s="6" customFormat="1" ht="23.1" customHeight="1" thickBo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 t="s">
        <v>1136</v>
      </c>
      <c r="N466" s="28"/>
      <c r="O466" s="28"/>
      <c r="P466" s="28" t="s">
        <v>1136</v>
      </c>
      <c r="Q466" s="28"/>
      <c r="R466" s="28" t="s">
        <v>1136</v>
      </c>
      <c r="S466" s="28"/>
      <c r="T466" s="28" t="s">
        <v>1136</v>
      </c>
      <c r="U466" s="783" t="s">
        <v>1096</v>
      </c>
      <c r="V466" s="784" t="s">
        <v>517</v>
      </c>
      <c r="W466" s="956" t="s">
        <v>301</v>
      </c>
      <c r="X466" s="957" t="s">
        <v>301</v>
      </c>
      <c r="Y466" s="957"/>
      <c r="Z466" s="828" t="s">
        <v>303</v>
      </c>
      <c r="AA466" s="869" t="s">
        <v>309</v>
      </c>
      <c r="AB466" s="870" t="s">
        <v>1216</v>
      </c>
      <c r="AC466" s="798" t="s">
        <v>1423</v>
      </c>
      <c r="AD466" s="871" t="s">
        <v>522</v>
      </c>
      <c r="AE466" s="872" t="s">
        <v>934</v>
      </c>
      <c r="AF466" s="1177">
        <v>20000</v>
      </c>
      <c r="AG466" s="1178">
        <f t="shared" si="32"/>
        <v>21600</v>
      </c>
      <c r="AH466" s="824"/>
      <c r="AI466" s="830">
        <f t="shared" si="30"/>
        <v>0</v>
      </c>
    </row>
    <row r="467" spans="1:35" s="6" customFormat="1" ht="23.1" customHeight="1" thickTop="1" thickBo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 t="s">
        <v>1136</v>
      </c>
      <c r="N467" s="28"/>
      <c r="O467" s="28"/>
      <c r="P467" s="28" t="s">
        <v>1136</v>
      </c>
      <c r="Q467" s="28"/>
      <c r="R467" s="28" t="s">
        <v>1136</v>
      </c>
      <c r="S467" s="28"/>
      <c r="T467" s="28" t="s">
        <v>1136</v>
      </c>
      <c r="U467" s="1399" t="s">
        <v>1096</v>
      </c>
      <c r="V467" s="1400" t="s">
        <v>517</v>
      </c>
      <c r="W467" s="937" t="s">
        <v>301</v>
      </c>
      <c r="X467" s="938" t="s">
        <v>301</v>
      </c>
      <c r="Y467" s="938"/>
      <c r="Z467" s="1401"/>
      <c r="AA467" s="1402"/>
      <c r="AB467" s="1403"/>
      <c r="AC467" s="1404"/>
      <c r="AD467" s="1404"/>
      <c r="AE467" s="1404"/>
      <c r="AF467" s="1470" t="s">
        <v>1416</v>
      </c>
      <c r="AG467" s="1471"/>
      <c r="AH467" s="1405">
        <f>SUM(AH452:AH466)</f>
        <v>0</v>
      </c>
      <c r="AI467" s="1406">
        <f>SUM(AI452:AI466)</f>
        <v>0</v>
      </c>
    </row>
    <row r="468" spans="1:35" s="6" customFormat="1" ht="23.1" customHeight="1" x14ac:dyDescent="0.15">
      <c r="A468" s="28" t="s">
        <v>1531</v>
      </c>
      <c r="B468" s="28" t="s">
        <v>1531</v>
      </c>
      <c r="C468" s="28" t="s">
        <v>1531</v>
      </c>
      <c r="D468" s="28" t="s">
        <v>1531</v>
      </c>
      <c r="E468" s="28" t="s">
        <v>1531</v>
      </c>
      <c r="F468" s="28" t="s">
        <v>1531</v>
      </c>
      <c r="G468" s="28" t="s">
        <v>1531</v>
      </c>
      <c r="H468" s="28" t="s">
        <v>1531</v>
      </c>
      <c r="I468" s="28" t="s">
        <v>1531</v>
      </c>
      <c r="J468" s="28" t="s">
        <v>1531</v>
      </c>
      <c r="K468" s="28" t="s">
        <v>1531</v>
      </c>
      <c r="L468" s="28" t="s">
        <v>1531</v>
      </c>
      <c r="M468" s="28" t="s">
        <v>1531</v>
      </c>
      <c r="N468" s="28" t="s">
        <v>1531</v>
      </c>
      <c r="O468" s="28" t="s">
        <v>1531</v>
      </c>
      <c r="P468" s="28" t="s">
        <v>1531</v>
      </c>
      <c r="Q468" s="28" t="s">
        <v>1531</v>
      </c>
      <c r="R468" s="28" t="s">
        <v>1531</v>
      </c>
      <c r="S468" s="28" t="s">
        <v>1531</v>
      </c>
      <c r="T468" s="28" t="s">
        <v>1531</v>
      </c>
      <c r="U468" s="812" t="s">
        <v>1096</v>
      </c>
      <c r="V468" s="813" t="s">
        <v>5</v>
      </c>
      <c r="W468" s="827"/>
      <c r="X468" s="828"/>
      <c r="Y468" s="925"/>
      <c r="Z468" s="1137" t="s">
        <v>479</v>
      </c>
      <c r="AA468" s="1138" t="s">
        <v>309</v>
      </c>
      <c r="AB468" s="1139" t="s">
        <v>1424</v>
      </c>
      <c r="AC468" s="979" t="s">
        <v>1200</v>
      </c>
      <c r="AD468" s="1140" t="s">
        <v>6</v>
      </c>
      <c r="AE468" s="1141" t="s">
        <v>289</v>
      </c>
      <c r="AF468" s="1142">
        <v>30000</v>
      </c>
      <c r="AG468" s="1185">
        <f t="shared" ref="AG468:AG475" si="33">+AF468*1.08</f>
        <v>32400.000000000004</v>
      </c>
      <c r="AH468" s="1186"/>
      <c r="AI468" s="1144">
        <f t="shared" si="30"/>
        <v>0</v>
      </c>
    </row>
    <row r="469" spans="1:35" s="6" customFormat="1" ht="23.1" customHeight="1" x14ac:dyDescent="0.15">
      <c r="A469" s="28" t="s">
        <v>1531</v>
      </c>
      <c r="B469" s="28" t="s">
        <v>1531</v>
      </c>
      <c r="C469" s="28" t="s">
        <v>1531</v>
      </c>
      <c r="D469" s="28" t="s">
        <v>1531</v>
      </c>
      <c r="E469" s="28" t="s">
        <v>1531</v>
      </c>
      <c r="F469" s="28" t="s">
        <v>1531</v>
      </c>
      <c r="G469" s="28" t="s">
        <v>1531</v>
      </c>
      <c r="H469" s="28" t="s">
        <v>1531</v>
      </c>
      <c r="I469" s="28" t="s">
        <v>1531</v>
      </c>
      <c r="J469" s="28" t="s">
        <v>1531</v>
      </c>
      <c r="K469" s="28" t="s">
        <v>1531</v>
      </c>
      <c r="L469" s="28" t="s">
        <v>1531</v>
      </c>
      <c r="M469" s="28" t="s">
        <v>1531</v>
      </c>
      <c r="N469" s="28" t="s">
        <v>1531</v>
      </c>
      <c r="O469" s="28" t="s">
        <v>1531</v>
      </c>
      <c r="P469" s="28" t="s">
        <v>1531</v>
      </c>
      <c r="Q469" s="28" t="s">
        <v>1531</v>
      </c>
      <c r="R469" s="28" t="s">
        <v>1531</v>
      </c>
      <c r="S469" s="28" t="s">
        <v>1531</v>
      </c>
      <c r="T469" s="28" t="s">
        <v>1531</v>
      </c>
      <c r="U469" s="826" t="s">
        <v>1096</v>
      </c>
      <c r="V469" s="784" t="s">
        <v>5</v>
      </c>
      <c r="W469" s="827"/>
      <c r="X469" s="828"/>
      <c r="Y469" s="925"/>
      <c r="Z469" s="1093" t="s">
        <v>479</v>
      </c>
      <c r="AA469" s="869" t="s">
        <v>309</v>
      </c>
      <c r="AB469" s="870" t="s">
        <v>1424</v>
      </c>
      <c r="AC469" s="798" t="s">
        <v>1200</v>
      </c>
      <c r="AD469" s="871" t="s">
        <v>7</v>
      </c>
      <c r="AE469" s="872" t="s">
        <v>289</v>
      </c>
      <c r="AF469" s="873">
        <v>5000</v>
      </c>
      <c r="AG469" s="874">
        <f t="shared" si="33"/>
        <v>5400</v>
      </c>
      <c r="AH469" s="1054"/>
      <c r="AI469" s="875">
        <f t="shared" si="30"/>
        <v>0</v>
      </c>
    </row>
    <row r="470" spans="1:35" s="6" customFormat="1" ht="23.1" customHeight="1" x14ac:dyDescent="0.15">
      <c r="A470" s="28" t="s">
        <v>1531</v>
      </c>
      <c r="B470" s="28" t="s">
        <v>1531</v>
      </c>
      <c r="C470" s="28" t="s">
        <v>1531</v>
      </c>
      <c r="D470" s="28" t="s">
        <v>1531</v>
      </c>
      <c r="E470" s="28" t="s">
        <v>1531</v>
      </c>
      <c r="F470" s="28" t="s">
        <v>1531</v>
      </c>
      <c r="G470" s="28" t="s">
        <v>1531</v>
      </c>
      <c r="H470" s="28" t="s">
        <v>1531</v>
      </c>
      <c r="I470" s="28" t="s">
        <v>1531</v>
      </c>
      <c r="J470" s="28" t="s">
        <v>1531</v>
      </c>
      <c r="K470" s="28" t="s">
        <v>1531</v>
      </c>
      <c r="L470" s="28" t="s">
        <v>1531</v>
      </c>
      <c r="M470" s="28" t="s">
        <v>1531</v>
      </c>
      <c r="N470" s="28" t="s">
        <v>1531</v>
      </c>
      <c r="O470" s="28" t="s">
        <v>1531</v>
      </c>
      <c r="P470" s="28" t="s">
        <v>1531</v>
      </c>
      <c r="Q470" s="28" t="s">
        <v>1531</v>
      </c>
      <c r="R470" s="28" t="s">
        <v>1531</v>
      </c>
      <c r="S470" s="28" t="s">
        <v>1531</v>
      </c>
      <c r="T470" s="28" t="s">
        <v>1531</v>
      </c>
      <c r="U470" s="826" t="s">
        <v>1096</v>
      </c>
      <c r="V470" s="784" t="s">
        <v>5</v>
      </c>
      <c r="W470" s="827"/>
      <c r="X470" s="828"/>
      <c r="Y470" s="925"/>
      <c r="Z470" s="1093" t="s">
        <v>479</v>
      </c>
      <c r="AA470" s="869" t="s">
        <v>309</v>
      </c>
      <c r="AB470" s="870" t="s">
        <v>1424</v>
      </c>
      <c r="AC470" s="798" t="s">
        <v>1200</v>
      </c>
      <c r="AD470" s="871" t="s">
        <v>8</v>
      </c>
      <c r="AE470" s="872" t="s">
        <v>289</v>
      </c>
      <c r="AF470" s="873">
        <v>5000</v>
      </c>
      <c r="AG470" s="874">
        <f t="shared" si="33"/>
        <v>5400</v>
      </c>
      <c r="AH470" s="1146"/>
      <c r="AI470" s="875">
        <f t="shared" si="30"/>
        <v>0</v>
      </c>
    </row>
    <row r="471" spans="1:35" s="6" customFormat="1" ht="23.1" customHeight="1" x14ac:dyDescent="0.15">
      <c r="A471" s="28" t="s">
        <v>1531</v>
      </c>
      <c r="B471" s="28" t="s">
        <v>1531</v>
      </c>
      <c r="C471" s="28" t="s">
        <v>1531</v>
      </c>
      <c r="D471" s="28" t="s">
        <v>1531</v>
      </c>
      <c r="E471" s="28" t="s">
        <v>1531</v>
      </c>
      <c r="F471" s="28" t="s">
        <v>1531</v>
      </c>
      <c r="G471" s="28" t="s">
        <v>1531</v>
      </c>
      <c r="H471" s="28" t="s">
        <v>1531</v>
      </c>
      <c r="I471" s="28" t="s">
        <v>1531</v>
      </c>
      <c r="J471" s="28" t="s">
        <v>1531</v>
      </c>
      <c r="K471" s="28" t="s">
        <v>1531</v>
      </c>
      <c r="L471" s="28" t="s">
        <v>1531</v>
      </c>
      <c r="M471" s="28" t="s">
        <v>1531</v>
      </c>
      <c r="N471" s="28" t="s">
        <v>1531</v>
      </c>
      <c r="O471" s="28" t="s">
        <v>1531</v>
      </c>
      <c r="P471" s="28" t="s">
        <v>1531</v>
      </c>
      <c r="Q471" s="28" t="s">
        <v>1531</v>
      </c>
      <c r="R471" s="28" t="s">
        <v>1531</v>
      </c>
      <c r="S471" s="28" t="s">
        <v>1531</v>
      </c>
      <c r="T471" s="28" t="s">
        <v>1531</v>
      </c>
      <c r="U471" s="826" t="s">
        <v>1096</v>
      </c>
      <c r="V471" s="784" t="s">
        <v>5</v>
      </c>
      <c r="W471" s="827"/>
      <c r="X471" s="828"/>
      <c r="Y471" s="925"/>
      <c r="Z471" s="1093" t="s">
        <v>479</v>
      </c>
      <c r="AA471" s="869" t="s">
        <v>309</v>
      </c>
      <c r="AB471" s="870" t="s">
        <v>1424</v>
      </c>
      <c r="AC471" s="798" t="s">
        <v>1200</v>
      </c>
      <c r="AD471" s="871" t="s">
        <v>9</v>
      </c>
      <c r="AE471" s="872" t="s">
        <v>289</v>
      </c>
      <c r="AF471" s="873">
        <v>5000</v>
      </c>
      <c r="AG471" s="874">
        <f t="shared" si="33"/>
        <v>5400</v>
      </c>
      <c r="AH471" s="1146"/>
      <c r="AI471" s="875">
        <f t="shared" si="30"/>
        <v>0</v>
      </c>
    </row>
    <row r="472" spans="1:35" s="6" customFormat="1" ht="23.1" customHeight="1" x14ac:dyDescent="0.15">
      <c r="A472" s="28" t="s">
        <v>1531</v>
      </c>
      <c r="B472" s="28" t="s">
        <v>1531</v>
      </c>
      <c r="C472" s="28" t="s">
        <v>1531</v>
      </c>
      <c r="D472" s="28" t="s">
        <v>1531</v>
      </c>
      <c r="E472" s="28" t="s">
        <v>1531</v>
      </c>
      <c r="F472" s="28" t="s">
        <v>1531</v>
      </c>
      <c r="G472" s="28" t="s">
        <v>1531</v>
      </c>
      <c r="H472" s="28" t="s">
        <v>1531</v>
      </c>
      <c r="I472" s="28" t="s">
        <v>1531</v>
      </c>
      <c r="J472" s="28" t="s">
        <v>1531</v>
      </c>
      <c r="K472" s="28" t="s">
        <v>1531</v>
      </c>
      <c r="L472" s="28" t="s">
        <v>1531</v>
      </c>
      <c r="M472" s="28" t="s">
        <v>1531</v>
      </c>
      <c r="N472" s="28" t="s">
        <v>1531</v>
      </c>
      <c r="O472" s="28" t="s">
        <v>1531</v>
      </c>
      <c r="P472" s="28" t="s">
        <v>1531</v>
      </c>
      <c r="Q472" s="28" t="s">
        <v>1531</v>
      </c>
      <c r="R472" s="28" t="s">
        <v>1531</v>
      </c>
      <c r="S472" s="28" t="s">
        <v>1531</v>
      </c>
      <c r="T472" s="28" t="s">
        <v>1531</v>
      </c>
      <c r="U472" s="826" t="s">
        <v>1096</v>
      </c>
      <c r="V472" s="784" t="s">
        <v>5</v>
      </c>
      <c r="W472" s="827"/>
      <c r="X472" s="828"/>
      <c r="Y472" s="925"/>
      <c r="Z472" s="1093" t="s">
        <v>479</v>
      </c>
      <c r="AA472" s="869" t="s">
        <v>309</v>
      </c>
      <c r="AB472" s="870" t="s">
        <v>1424</v>
      </c>
      <c r="AC472" s="798" t="s">
        <v>1200</v>
      </c>
      <c r="AD472" s="871" t="s">
        <v>11</v>
      </c>
      <c r="AE472" s="872" t="s">
        <v>289</v>
      </c>
      <c r="AF472" s="873">
        <v>5000</v>
      </c>
      <c r="AG472" s="874">
        <f t="shared" si="33"/>
        <v>5400</v>
      </c>
      <c r="AH472" s="1055"/>
      <c r="AI472" s="875">
        <f t="shared" si="30"/>
        <v>0</v>
      </c>
    </row>
    <row r="473" spans="1:35" s="6" customFormat="1" ht="23.1" customHeight="1" x14ac:dyDescent="0.15">
      <c r="A473" s="28" t="s">
        <v>1531</v>
      </c>
      <c r="B473" s="28" t="s">
        <v>1531</v>
      </c>
      <c r="C473" s="28" t="s">
        <v>1531</v>
      </c>
      <c r="D473" s="28" t="s">
        <v>1531</v>
      </c>
      <c r="E473" s="28" t="s">
        <v>1531</v>
      </c>
      <c r="F473" s="28" t="s">
        <v>1531</v>
      </c>
      <c r="G473" s="28" t="s">
        <v>1531</v>
      </c>
      <c r="H473" s="28" t="s">
        <v>1531</v>
      </c>
      <c r="I473" s="28" t="s">
        <v>1531</v>
      </c>
      <c r="J473" s="28" t="s">
        <v>1531</v>
      </c>
      <c r="K473" s="28" t="s">
        <v>1531</v>
      </c>
      <c r="L473" s="28" t="s">
        <v>1531</v>
      </c>
      <c r="M473" s="28" t="s">
        <v>1531</v>
      </c>
      <c r="N473" s="28" t="s">
        <v>1531</v>
      </c>
      <c r="O473" s="28" t="s">
        <v>1531</v>
      </c>
      <c r="P473" s="28" t="s">
        <v>1531</v>
      </c>
      <c r="Q473" s="28" t="s">
        <v>1531</v>
      </c>
      <c r="R473" s="28" t="s">
        <v>1531</v>
      </c>
      <c r="S473" s="28" t="s">
        <v>1531</v>
      </c>
      <c r="T473" s="28" t="s">
        <v>1531</v>
      </c>
      <c r="U473" s="826" t="s">
        <v>1096</v>
      </c>
      <c r="V473" s="784" t="s">
        <v>5</v>
      </c>
      <c r="W473" s="827"/>
      <c r="X473" s="828"/>
      <c r="Y473" s="925"/>
      <c r="Z473" s="1093" t="s">
        <v>479</v>
      </c>
      <c r="AA473" s="869" t="s">
        <v>309</v>
      </c>
      <c r="AB473" s="870" t="s">
        <v>1424</v>
      </c>
      <c r="AC473" s="798" t="s">
        <v>1200</v>
      </c>
      <c r="AD473" s="871" t="s">
        <v>12</v>
      </c>
      <c r="AE473" s="872" t="s">
        <v>289</v>
      </c>
      <c r="AF473" s="873">
        <v>5000</v>
      </c>
      <c r="AG473" s="874">
        <f t="shared" si="33"/>
        <v>5400</v>
      </c>
      <c r="AH473" s="1054"/>
      <c r="AI473" s="875">
        <f t="shared" si="30"/>
        <v>0</v>
      </c>
    </row>
    <row r="474" spans="1:35" s="6" customFormat="1" ht="23.1" customHeight="1" x14ac:dyDescent="0.15">
      <c r="A474" s="28" t="s">
        <v>1531</v>
      </c>
      <c r="B474" s="28" t="s">
        <v>1531</v>
      </c>
      <c r="C474" s="28" t="s">
        <v>1531</v>
      </c>
      <c r="D474" s="28" t="s">
        <v>1531</v>
      </c>
      <c r="E474" s="28" t="s">
        <v>1531</v>
      </c>
      <c r="F474" s="28" t="s">
        <v>1531</v>
      </c>
      <c r="G474" s="28" t="s">
        <v>1531</v>
      </c>
      <c r="H474" s="28" t="s">
        <v>1531</v>
      </c>
      <c r="I474" s="28" t="s">
        <v>1531</v>
      </c>
      <c r="J474" s="28" t="s">
        <v>1531</v>
      </c>
      <c r="K474" s="28" t="s">
        <v>1531</v>
      </c>
      <c r="L474" s="28" t="s">
        <v>1531</v>
      </c>
      <c r="M474" s="28" t="s">
        <v>1531</v>
      </c>
      <c r="N474" s="28" t="s">
        <v>1531</v>
      </c>
      <c r="O474" s="28" t="s">
        <v>1531</v>
      </c>
      <c r="P474" s="28" t="s">
        <v>1531</v>
      </c>
      <c r="Q474" s="28" t="s">
        <v>1531</v>
      </c>
      <c r="R474" s="28" t="s">
        <v>1531</v>
      </c>
      <c r="S474" s="28" t="s">
        <v>1531</v>
      </c>
      <c r="T474" s="28" t="s">
        <v>1531</v>
      </c>
      <c r="U474" s="826" t="s">
        <v>1096</v>
      </c>
      <c r="V474" s="784" t="s">
        <v>5</v>
      </c>
      <c r="W474" s="827"/>
      <c r="X474" s="828"/>
      <c r="Y474" s="925"/>
      <c r="Z474" s="1093" t="s">
        <v>479</v>
      </c>
      <c r="AA474" s="869" t="s">
        <v>309</v>
      </c>
      <c r="AB474" s="870" t="s">
        <v>1424</v>
      </c>
      <c r="AC474" s="798" t="s">
        <v>1200</v>
      </c>
      <c r="AD474" s="871" t="s">
        <v>10</v>
      </c>
      <c r="AE474" s="872" t="s">
        <v>289</v>
      </c>
      <c r="AF474" s="873">
        <v>5000</v>
      </c>
      <c r="AG474" s="874">
        <f t="shared" si="33"/>
        <v>5400</v>
      </c>
      <c r="AH474" s="1055"/>
      <c r="AI474" s="875">
        <f t="shared" si="30"/>
        <v>0</v>
      </c>
    </row>
    <row r="475" spans="1:35" s="6" customFormat="1" ht="23.1" customHeight="1" thickBot="1" x14ac:dyDescent="0.2">
      <c r="A475" s="28" t="s">
        <v>1531</v>
      </c>
      <c r="B475" s="28" t="s">
        <v>1531</v>
      </c>
      <c r="C475" s="28" t="s">
        <v>1531</v>
      </c>
      <c r="D475" s="28" t="s">
        <v>1531</v>
      </c>
      <c r="E475" s="28" t="s">
        <v>1531</v>
      </c>
      <c r="F475" s="28" t="s">
        <v>1531</v>
      </c>
      <c r="G475" s="28" t="s">
        <v>1531</v>
      </c>
      <c r="H475" s="28" t="s">
        <v>1531</v>
      </c>
      <c r="I475" s="28" t="s">
        <v>1531</v>
      </c>
      <c r="J475" s="28" t="s">
        <v>1531</v>
      </c>
      <c r="K475" s="28" t="s">
        <v>1531</v>
      </c>
      <c r="L475" s="28" t="s">
        <v>1531</v>
      </c>
      <c r="M475" s="28" t="s">
        <v>1531</v>
      </c>
      <c r="N475" s="28" t="s">
        <v>1531</v>
      </c>
      <c r="O475" s="28" t="s">
        <v>1531</v>
      </c>
      <c r="P475" s="28" t="s">
        <v>1531</v>
      </c>
      <c r="Q475" s="28" t="s">
        <v>1531</v>
      </c>
      <c r="R475" s="28" t="s">
        <v>1531</v>
      </c>
      <c r="S475" s="28" t="s">
        <v>1531</v>
      </c>
      <c r="T475" s="28" t="s">
        <v>1531</v>
      </c>
      <c r="U475" s="826" t="s">
        <v>1096</v>
      </c>
      <c r="V475" s="784" t="s">
        <v>5</v>
      </c>
      <c r="W475" s="827"/>
      <c r="X475" s="828"/>
      <c r="Y475" s="925"/>
      <c r="Z475" s="1093" t="s">
        <v>479</v>
      </c>
      <c r="AA475" s="869" t="s">
        <v>309</v>
      </c>
      <c r="AB475" s="870" t="s">
        <v>1424</v>
      </c>
      <c r="AC475" s="798" t="s">
        <v>1200</v>
      </c>
      <c r="AD475" s="871" t="s">
        <v>280</v>
      </c>
      <c r="AE475" s="872" t="s">
        <v>289</v>
      </c>
      <c r="AF475" s="873">
        <v>5000</v>
      </c>
      <c r="AG475" s="874">
        <f t="shared" si="33"/>
        <v>5400</v>
      </c>
      <c r="AH475" s="912"/>
      <c r="AI475" s="875">
        <f t="shared" si="30"/>
        <v>0</v>
      </c>
    </row>
    <row r="476" spans="1:35" s="6" customFormat="1" ht="23.1" customHeight="1" thickTop="1" thickBot="1" x14ac:dyDescent="0.2">
      <c r="A476" s="28" t="s">
        <v>1531</v>
      </c>
      <c r="B476" s="28" t="s">
        <v>1531</v>
      </c>
      <c r="C476" s="28" t="s">
        <v>1531</v>
      </c>
      <c r="D476" s="28" t="s">
        <v>1531</v>
      </c>
      <c r="E476" s="28" t="s">
        <v>1531</v>
      </c>
      <c r="F476" s="28" t="s">
        <v>1531</v>
      </c>
      <c r="G476" s="28" t="s">
        <v>1531</v>
      </c>
      <c r="H476" s="28" t="s">
        <v>1531</v>
      </c>
      <c r="I476" s="28" t="s">
        <v>1531</v>
      </c>
      <c r="J476" s="28" t="s">
        <v>1531</v>
      </c>
      <c r="K476" s="28" t="s">
        <v>1531</v>
      </c>
      <c r="L476" s="28" t="s">
        <v>1531</v>
      </c>
      <c r="M476" s="28" t="s">
        <v>1531</v>
      </c>
      <c r="N476" s="28" t="s">
        <v>1531</v>
      </c>
      <c r="O476" s="28" t="s">
        <v>1531</v>
      </c>
      <c r="P476" s="28" t="s">
        <v>1531</v>
      </c>
      <c r="Q476" s="28" t="s">
        <v>1531</v>
      </c>
      <c r="R476" s="28" t="s">
        <v>1531</v>
      </c>
      <c r="S476" s="28" t="s">
        <v>1531</v>
      </c>
      <c r="T476" s="28" t="s">
        <v>1531</v>
      </c>
      <c r="U476" s="935" t="s">
        <v>1096</v>
      </c>
      <c r="V476" s="936" t="s">
        <v>0</v>
      </c>
      <c r="W476" s="937" t="s">
        <v>301</v>
      </c>
      <c r="X476" s="938" t="s">
        <v>301</v>
      </c>
      <c r="Y476" s="939"/>
      <c r="Z476" s="940"/>
      <c r="AA476" s="941"/>
      <c r="AB476" s="942"/>
      <c r="AC476" s="943"/>
      <c r="AD476" s="943"/>
      <c r="AE476" s="943"/>
      <c r="AF476" s="1472" t="s">
        <v>1261</v>
      </c>
      <c r="AG476" s="1473"/>
      <c r="AH476" s="944">
        <f>SUM(AH468:AH475)</f>
        <v>0</v>
      </c>
      <c r="AI476" s="945">
        <f>SUM(AI468:AI475)</f>
        <v>0</v>
      </c>
    </row>
    <row r="477" spans="1:35" s="6" customFormat="1" ht="23.1" customHeight="1" thickTop="1" thickBot="1" x14ac:dyDescent="0.2">
      <c r="A477" s="28" t="s">
        <v>1531</v>
      </c>
      <c r="B477" s="28" t="s">
        <v>1531</v>
      </c>
      <c r="C477" s="28" t="s">
        <v>1531</v>
      </c>
      <c r="D477" s="28" t="s">
        <v>1531</v>
      </c>
      <c r="E477" s="28" t="s">
        <v>1531</v>
      </c>
      <c r="F477" s="28" t="s">
        <v>1531</v>
      </c>
      <c r="G477" s="28" t="s">
        <v>1531</v>
      </c>
      <c r="H477" s="28" t="s">
        <v>1531</v>
      </c>
      <c r="I477" s="28" t="s">
        <v>1531</v>
      </c>
      <c r="J477" s="28" t="s">
        <v>1531</v>
      </c>
      <c r="K477" s="28" t="s">
        <v>1531</v>
      </c>
      <c r="L477" s="28" t="s">
        <v>1531</v>
      </c>
      <c r="M477" s="28" t="s">
        <v>1531</v>
      </c>
      <c r="N477" s="28" t="s">
        <v>1531</v>
      </c>
      <c r="O477" s="28" t="s">
        <v>1531</v>
      </c>
      <c r="P477" s="28" t="s">
        <v>1531</v>
      </c>
      <c r="Q477" s="28" t="s">
        <v>1531</v>
      </c>
      <c r="R477" s="28" t="s">
        <v>1531</v>
      </c>
      <c r="S477" s="28" t="s">
        <v>1531</v>
      </c>
      <c r="T477" s="28" t="s">
        <v>1531</v>
      </c>
      <c r="U477" s="935" t="s">
        <v>1096</v>
      </c>
      <c r="V477" s="936"/>
      <c r="W477" s="937" t="s">
        <v>301</v>
      </c>
      <c r="X477" s="938" t="s">
        <v>301</v>
      </c>
      <c r="Y477" s="939"/>
      <c r="Z477" s="940"/>
      <c r="AA477" s="941"/>
      <c r="AB477" s="942"/>
      <c r="AC477" s="943"/>
      <c r="AD477" s="943"/>
      <c r="AE477" s="943"/>
      <c r="AF477" s="1472" t="s">
        <v>1262</v>
      </c>
      <c r="AG477" s="1473"/>
      <c r="AH477" s="944">
        <f>+AH476+AH451+AH467</f>
        <v>0</v>
      </c>
      <c r="AI477" s="945">
        <f>+AI476+AI451+AI467</f>
        <v>0</v>
      </c>
    </row>
    <row r="478" spans="1:35" s="6" customFormat="1" ht="23.1" customHeight="1" x14ac:dyDescent="0.15">
      <c r="A478" s="28" t="s">
        <v>1136</v>
      </c>
      <c r="B478" s="28" t="s">
        <v>1136</v>
      </c>
      <c r="C478" s="28" t="s">
        <v>1136</v>
      </c>
      <c r="D478" s="28" t="s">
        <v>1136</v>
      </c>
      <c r="E478" s="28" t="s">
        <v>1136</v>
      </c>
      <c r="F478" s="28" t="s">
        <v>1136</v>
      </c>
      <c r="G478" s="28" t="s">
        <v>1136</v>
      </c>
      <c r="H478" s="28" t="s">
        <v>1136</v>
      </c>
      <c r="I478" s="28" t="s">
        <v>1136</v>
      </c>
      <c r="J478" s="28" t="s">
        <v>1136</v>
      </c>
      <c r="K478" s="28" t="s">
        <v>1136</v>
      </c>
      <c r="L478" s="28" t="s">
        <v>1136</v>
      </c>
      <c r="M478" s="28" t="s">
        <v>1136</v>
      </c>
      <c r="N478" s="28"/>
      <c r="O478" s="28" t="s">
        <v>1136</v>
      </c>
      <c r="P478" s="28"/>
      <c r="Q478" s="28" t="s">
        <v>1136</v>
      </c>
      <c r="R478" s="28" t="s">
        <v>1136</v>
      </c>
      <c r="S478" s="28" t="s">
        <v>1136</v>
      </c>
      <c r="T478" s="28"/>
      <c r="U478" s="826" t="s">
        <v>1097</v>
      </c>
      <c r="V478" s="784" t="s">
        <v>912</v>
      </c>
      <c r="W478" s="827"/>
      <c r="X478" s="828"/>
      <c r="Y478" s="925"/>
      <c r="Z478" s="795"/>
      <c r="AA478" s="796" t="s">
        <v>309</v>
      </c>
      <c r="AB478" s="797" t="s">
        <v>293</v>
      </c>
      <c r="AC478" s="798" t="s">
        <v>1199</v>
      </c>
      <c r="AD478" s="799" t="s">
        <v>999</v>
      </c>
      <c r="AE478" s="800" t="s">
        <v>993</v>
      </c>
      <c r="AF478" s="801">
        <v>727</v>
      </c>
      <c r="AG478" s="947">
        <v>727</v>
      </c>
      <c r="AH478" s="824"/>
      <c r="AI478" s="830">
        <f t="shared" si="30"/>
        <v>0</v>
      </c>
    </row>
    <row r="479" spans="1:35" s="6" customFormat="1" ht="23.1" customHeight="1" x14ac:dyDescent="0.15">
      <c r="A479" s="28" t="s">
        <v>1136</v>
      </c>
      <c r="B479" s="28" t="s">
        <v>1136</v>
      </c>
      <c r="C479" s="28" t="s">
        <v>1136</v>
      </c>
      <c r="D479" s="28" t="s">
        <v>1136</v>
      </c>
      <c r="E479" s="28" t="s">
        <v>1136</v>
      </c>
      <c r="F479" s="28" t="s">
        <v>1136</v>
      </c>
      <c r="G479" s="28" t="s">
        <v>1136</v>
      </c>
      <c r="H479" s="28" t="s">
        <v>1136</v>
      </c>
      <c r="I479" s="28" t="s">
        <v>1136</v>
      </c>
      <c r="J479" s="28" t="s">
        <v>1136</v>
      </c>
      <c r="K479" s="28" t="s">
        <v>1136</v>
      </c>
      <c r="L479" s="28" t="s">
        <v>1136</v>
      </c>
      <c r="M479" s="28" t="s">
        <v>1136</v>
      </c>
      <c r="N479" s="28"/>
      <c r="O479" s="28" t="s">
        <v>1136</v>
      </c>
      <c r="P479" s="28"/>
      <c r="Q479" s="28" t="s">
        <v>1136</v>
      </c>
      <c r="R479" s="28" t="s">
        <v>1136</v>
      </c>
      <c r="S479" s="28" t="s">
        <v>1136</v>
      </c>
      <c r="T479" s="28"/>
      <c r="U479" s="826" t="s">
        <v>1097</v>
      </c>
      <c r="V479" s="784" t="s">
        <v>912</v>
      </c>
      <c r="W479" s="827"/>
      <c r="X479" s="828"/>
      <c r="Y479" s="925"/>
      <c r="Z479" s="795"/>
      <c r="AA479" s="796" t="s">
        <v>309</v>
      </c>
      <c r="AB479" s="797" t="s">
        <v>293</v>
      </c>
      <c r="AC479" s="798" t="s">
        <v>1199</v>
      </c>
      <c r="AD479" s="799" t="s">
        <v>1000</v>
      </c>
      <c r="AE479" s="800" t="s">
        <v>932</v>
      </c>
      <c r="AF479" s="801">
        <v>727</v>
      </c>
      <c r="AG479" s="947">
        <v>727</v>
      </c>
      <c r="AH479" s="824"/>
      <c r="AI479" s="830">
        <f t="shared" si="30"/>
        <v>0</v>
      </c>
    </row>
    <row r="480" spans="1:35" s="6" customFormat="1" ht="23.1" customHeight="1" x14ac:dyDescent="0.15">
      <c r="A480" s="28" t="s">
        <v>1136</v>
      </c>
      <c r="B480" s="28" t="s">
        <v>1136</v>
      </c>
      <c r="C480" s="28" t="s">
        <v>1136</v>
      </c>
      <c r="D480" s="28" t="s">
        <v>1136</v>
      </c>
      <c r="E480" s="28" t="s">
        <v>1136</v>
      </c>
      <c r="F480" s="28" t="s">
        <v>1136</v>
      </c>
      <c r="G480" s="28" t="s">
        <v>1136</v>
      </c>
      <c r="H480" s="28" t="s">
        <v>1136</v>
      </c>
      <c r="I480" s="28" t="s">
        <v>1136</v>
      </c>
      <c r="J480" s="28" t="s">
        <v>1136</v>
      </c>
      <c r="K480" s="28" t="s">
        <v>1136</v>
      </c>
      <c r="L480" s="28" t="s">
        <v>1136</v>
      </c>
      <c r="M480" s="28" t="s">
        <v>1136</v>
      </c>
      <c r="N480" s="28"/>
      <c r="O480" s="28" t="s">
        <v>1136</v>
      </c>
      <c r="P480" s="28"/>
      <c r="Q480" s="28" t="s">
        <v>1136</v>
      </c>
      <c r="R480" s="28" t="s">
        <v>1136</v>
      </c>
      <c r="S480" s="28" t="s">
        <v>1136</v>
      </c>
      <c r="T480" s="28"/>
      <c r="U480" s="831" t="s">
        <v>1097</v>
      </c>
      <c r="V480" s="832" t="s">
        <v>912</v>
      </c>
      <c r="W480" s="833"/>
      <c r="X480" s="834"/>
      <c r="Y480" s="1115"/>
      <c r="Z480" s="1116"/>
      <c r="AA480" s="835" t="s">
        <v>309</v>
      </c>
      <c r="AB480" s="836" t="s">
        <v>293</v>
      </c>
      <c r="AC480" s="837" t="s">
        <v>1199</v>
      </c>
      <c r="AD480" s="838" t="s">
        <v>1001</v>
      </c>
      <c r="AE480" s="839" t="s">
        <v>934</v>
      </c>
      <c r="AF480" s="840">
        <v>727</v>
      </c>
      <c r="AG480" s="948">
        <v>727</v>
      </c>
      <c r="AH480" s="861"/>
      <c r="AI480" s="842">
        <f t="shared" si="30"/>
        <v>0</v>
      </c>
    </row>
    <row r="481" spans="1:35" s="6" customFormat="1" ht="23.1" customHeight="1" x14ac:dyDescent="0.15">
      <c r="A481" s="28" t="s">
        <v>1136</v>
      </c>
      <c r="B481" s="28" t="s">
        <v>1136</v>
      </c>
      <c r="C481" s="28" t="s">
        <v>1136</v>
      </c>
      <c r="D481" s="28" t="s">
        <v>1136</v>
      </c>
      <c r="E481" s="28" t="s">
        <v>1136</v>
      </c>
      <c r="F481" s="28" t="s">
        <v>1136</v>
      </c>
      <c r="G481" s="28" t="s">
        <v>1136</v>
      </c>
      <c r="H481" s="28" t="s">
        <v>1136</v>
      </c>
      <c r="I481" s="28" t="s">
        <v>1136</v>
      </c>
      <c r="J481" s="28" t="s">
        <v>1136</v>
      </c>
      <c r="K481" s="28" t="s">
        <v>1136</v>
      </c>
      <c r="L481" s="28" t="s">
        <v>1136</v>
      </c>
      <c r="M481" s="28" t="s">
        <v>1136</v>
      </c>
      <c r="N481" s="28"/>
      <c r="O481" s="28" t="s">
        <v>1136</v>
      </c>
      <c r="P481" s="28"/>
      <c r="Q481" s="28" t="s">
        <v>1136</v>
      </c>
      <c r="R481" s="28" t="s">
        <v>1136</v>
      </c>
      <c r="S481" s="28" t="s">
        <v>1136</v>
      </c>
      <c r="T481" s="28"/>
      <c r="U481" s="843" t="s">
        <v>1097</v>
      </c>
      <c r="V481" s="782" t="s">
        <v>912</v>
      </c>
      <c r="W481" s="844"/>
      <c r="X481" s="845"/>
      <c r="Y481" s="1161"/>
      <c r="Z481" s="787"/>
      <c r="AA481" s="788" t="s">
        <v>309</v>
      </c>
      <c r="AB481" s="789" t="s">
        <v>294</v>
      </c>
      <c r="AC481" s="790" t="s">
        <v>1199</v>
      </c>
      <c r="AD481" s="791" t="s">
        <v>957</v>
      </c>
      <c r="AE481" s="792" t="s">
        <v>289</v>
      </c>
      <c r="AF481" s="793">
        <v>24000</v>
      </c>
      <c r="AG481" s="846">
        <f t="shared" ref="AG481:AG533" si="34">+AF481*1.08</f>
        <v>25920</v>
      </c>
      <c r="AH481" s="824"/>
      <c r="AI481" s="848">
        <f t="shared" si="30"/>
        <v>0</v>
      </c>
    </row>
    <row r="482" spans="1:35" s="6" customFormat="1" ht="23.1" customHeight="1" x14ac:dyDescent="0.15">
      <c r="A482" s="28" t="s">
        <v>1136</v>
      </c>
      <c r="B482" s="28" t="s">
        <v>1136</v>
      </c>
      <c r="C482" s="28" t="s">
        <v>1136</v>
      </c>
      <c r="D482" s="28" t="s">
        <v>1136</v>
      </c>
      <c r="E482" s="28" t="s">
        <v>1136</v>
      </c>
      <c r="F482" s="28" t="s">
        <v>1136</v>
      </c>
      <c r="G482" s="28" t="s">
        <v>1136</v>
      </c>
      <c r="H482" s="28" t="s">
        <v>1136</v>
      </c>
      <c r="I482" s="28" t="s">
        <v>1136</v>
      </c>
      <c r="J482" s="28" t="s">
        <v>1136</v>
      </c>
      <c r="K482" s="28" t="s">
        <v>1136</v>
      </c>
      <c r="L482" s="28" t="s">
        <v>1136</v>
      </c>
      <c r="M482" s="28" t="s">
        <v>1136</v>
      </c>
      <c r="N482" s="28"/>
      <c r="O482" s="28" t="s">
        <v>1136</v>
      </c>
      <c r="P482" s="28"/>
      <c r="Q482" s="28" t="s">
        <v>1136</v>
      </c>
      <c r="R482" s="28" t="s">
        <v>1136</v>
      </c>
      <c r="S482" s="28" t="s">
        <v>1136</v>
      </c>
      <c r="T482" s="28"/>
      <c r="U482" s="826" t="s">
        <v>1097</v>
      </c>
      <c r="V482" s="784" t="s">
        <v>912</v>
      </c>
      <c r="W482" s="827"/>
      <c r="X482" s="828"/>
      <c r="Y482" s="925"/>
      <c r="Z482" s="795"/>
      <c r="AA482" s="796" t="s">
        <v>309</v>
      </c>
      <c r="AB482" s="797" t="s">
        <v>294</v>
      </c>
      <c r="AC482" s="798" t="s">
        <v>1199</v>
      </c>
      <c r="AD482" s="799" t="s">
        <v>958</v>
      </c>
      <c r="AE482" s="800" t="s">
        <v>932</v>
      </c>
      <c r="AF482" s="801">
        <v>18000</v>
      </c>
      <c r="AG482" s="849">
        <f t="shared" si="34"/>
        <v>19440</v>
      </c>
      <c r="AH482" s="824"/>
      <c r="AI482" s="830">
        <f t="shared" ref="AI482:AI546" si="35">+AG482*AH482</f>
        <v>0</v>
      </c>
    </row>
    <row r="483" spans="1:35" s="6" customFormat="1" ht="23.1" customHeight="1" x14ac:dyDescent="0.15">
      <c r="A483" s="28" t="s">
        <v>1136</v>
      </c>
      <c r="B483" s="28" t="s">
        <v>1136</v>
      </c>
      <c r="C483" s="28" t="s">
        <v>1136</v>
      </c>
      <c r="D483" s="28" t="s">
        <v>1136</v>
      </c>
      <c r="E483" s="28" t="s">
        <v>1136</v>
      </c>
      <c r="F483" s="28" t="s">
        <v>1136</v>
      </c>
      <c r="G483" s="28" t="s">
        <v>1136</v>
      </c>
      <c r="H483" s="28" t="s">
        <v>1136</v>
      </c>
      <c r="I483" s="28" t="s">
        <v>1136</v>
      </c>
      <c r="J483" s="28" t="s">
        <v>1136</v>
      </c>
      <c r="K483" s="28" t="s">
        <v>1136</v>
      </c>
      <c r="L483" s="28" t="s">
        <v>1136</v>
      </c>
      <c r="M483" s="28" t="s">
        <v>1136</v>
      </c>
      <c r="N483" s="28"/>
      <c r="O483" s="28" t="s">
        <v>1136</v>
      </c>
      <c r="P483" s="28"/>
      <c r="Q483" s="28" t="s">
        <v>1136</v>
      </c>
      <c r="R483" s="28" t="s">
        <v>1136</v>
      </c>
      <c r="S483" s="28" t="s">
        <v>1136</v>
      </c>
      <c r="T483" s="28"/>
      <c r="U483" s="851" t="s">
        <v>1097</v>
      </c>
      <c r="V483" s="786" t="s">
        <v>912</v>
      </c>
      <c r="W483" s="852"/>
      <c r="X483" s="853"/>
      <c r="Y483" s="1057"/>
      <c r="Z483" s="803"/>
      <c r="AA483" s="804" t="s">
        <v>309</v>
      </c>
      <c r="AB483" s="805" t="s">
        <v>294</v>
      </c>
      <c r="AC483" s="806" t="s">
        <v>1199</v>
      </c>
      <c r="AD483" s="807" t="s">
        <v>959</v>
      </c>
      <c r="AE483" s="808" t="s">
        <v>934</v>
      </c>
      <c r="AF483" s="809">
        <v>18000</v>
      </c>
      <c r="AG483" s="854">
        <f t="shared" si="34"/>
        <v>19440</v>
      </c>
      <c r="AH483" s="861"/>
      <c r="AI483" s="855">
        <f t="shared" si="35"/>
        <v>0</v>
      </c>
    </row>
    <row r="484" spans="1:35" s="6" customFormat="1" ht="23.1" customHeight="1" x14ac:dyDescent="0.15">
      <c r="A484" s="28" t="s">
        <v>1136</v>
      </c>
      <c r="B484" s="28" t="s">
        <v>1136</v>
      </c>
      <c r="C484" s="28" t="s">
        <v>1136</v>
      </c>
      <c r="D484" s="28" t="s">
        <v>1136</v>
      </c>
      <c r="E484" s="28" t="s">
        <v>1136</v>
      </c>
      <c r="F484" s="28" t="s">
        <v>1136</v>
      </c>
      <c r="G484" s="28" t="s">
        <v>1136</v>
      </c>
      <c r="H484" s="28" t="s">
        <v>1136</v>
      </c>
      <c r="I484" s="28" t="s">
        <v>1136</v>
      </c>
      <c r="J484" s="28" t="s">
        <v>1136</v>
      </c>
      <c r="K484" s="28" t="s">
        <v>1136</v>
      </c>
      <c r="L484" s="28" t="s">
        <v>1136</v>
      </c>
      <c r="M484" s="28" t="s">
        <v>1136</v>
      </c>
      <c r="N484" s="28"/>
      <c r="O484" s="28" t="s">
        <v>1136</v>
      </c>
      <c r="P484" s="28"/>
      <c r="Q484" s="28" t="s">
        <v>1136</v>
      </c>
      <c r="R484" s="28" t="s">
        <v>1136</v>
      </c>
      <c r="S484" s="28" t="s">
        <v>1136</v>
      </c>
      <c r="T484" s="28"/>
      <c r="U484" s="856" t="s">
        <v>1097</v>
      </c>
      <c r="V484" s="857" t="s">
        <v>391</v>
      </c>
      <c r="W484" s="953" t="s">
        <v>301</v>
      </c>
      <c r="X484" s="954" t="s">
        <v>301</v>
      </c>
      <c r="Y484" s="1003" t="s">
        <v>301</v>
      </c>
      <c r="Z484" s="915" t="s">
        <v>407</v>
      </c>
      <c r="AA484" s="883" t="s">
        <v>408</v>
      </c>
      <c r="AB484" s="884" t="s">
        <v>1216</v>
      </c>
      <c r="AC484" s="819" t="s">
        <v>1423</v>
      </c>
      <c r="AD484" s="885" t="s">
        <v>552</v>
      </c>
      <c r="AE484" s="886" t="s">
        <v>289</v>
      </c>
      <c r="AF484" s="887">
        <v>76000</v>
      </c>
      <c r="AG484" s="955">
        <f t="shared" si="34"/>
        <v>82080</v>
      </c>
      <c r="AH484" s="824"/>
      <c r="AI484" s="889">
        <f t="shared" si="35"/>
        <v>0</v>
      </c>
    </row>
    <row r="485" spans="1:35" s="6" customFormat="1" ht="23.1" customHeight="1" x14ac:dyDescent="0.15">
      <c r="A485" s="28" t="s">
        <v>1136</v>
      </c>
      <c r="B485" s="28" t="s">
        <v>1136</v>
      </c>
      <c r="C485" s="28" t="s">
        <v>1136</v>
      </c>
      <c r="D485" s="28" t="s">
        <v>1136</v>
      </c>
      <c r="E485" s="28" t="s">
        <v>1136</v>
      </c>
      <c r="F485" s="28" t="s">
        <v>1136</v>
      </c>
      <c r="G485" s="28" t="s">
        <v>1136</v>
      </c>
      <c r="H485" s="28" t="s">
        <v>1136</v>
      </c>
      <c r="I485" s="28" t="s">
        <v>1136</v>
      </c>
      <c r="J485" s="28" t="s">
        <v>1136</v>
      </c>
      <c r="K485" s="28" t="s">
        <v>1136</v>
      </c>
      <c r="L485" s="28" t="s">
        <v>1136</v>
      </c>
      <c r="M485" s="28" t="s">
        <v>1136</v>
      </c>
      <c r="N485" s="28"/>
      <c r="O485" s="28" t="s">
        <v>1136</v>
      </c>
      <c r="P485" s="28"/>
      <c r="Q485" s="28" t="s">
        <v>1136</v>
      </c>
      <c r="R485" s="28" t="s">
        <v>1136</v>
      </c>
      <c r="S485" s="28" t="s">
        <v>1136</v>
      </c>
      <c r="T485" s="28"/>
      <c r="U485" s="826" t="s">
        <v>1097</v>
      </c>
      <c r="V485" s="784" t="s">
        <v>391</v>
      </c>
      <c r="W485" s="956" t="s">
        <v>301</v>
      </c>
      <c r="X485" s="957" t="s">
        <v>301</v>
      </c>
      <c r="Y485" s="975" t="s">
        <v>301</v>
      </c>
      <c r="Z485" s="1093" t="s">
        <v>407</v>
      </c>
      <c r="AA485" s="869" t="s">
        <v>408</v>
      </c>
      <c r="AB485" s="870" t="s">
        <v>1216</v>
      </c>
      <c r="AC485" s="798" t="s">
        <v>1423</v>
      </c>
      <c r="AD485" s="871" t="s">
        <v>553</v>
      </c>
      <c r="AE485" s="872" t="s">
        <v>932</v>
      </c>
      <c r="AF485" s="873">
        <v>76000</v>
      </c>
      <c r="AG485" s="959">
        <f t="shared" si="34"/>
        <v>82080</v>
      </c>
      <c r="AH485" s="824"/>
      <c r="AI485" s="875">
        <f t="shared" si="35"/>
        <v>0</v>
      </c>
    </row>
    <row r="486" spans="1:35" s="6" customFormat="1" ht="23.1" customHeight="1" x14ac:dyDescent="0.15">
      <c r="A486" s="28" t="s">
        <v>1136</v>
      </c>
      <c r="B486" s="28" t="s">
        <v>1136</v>
      </c>
      <c r="C486" s="28" t="s">
        <v>1136</v>
      </c>
      <c r="D486" s="28" t="s">
        <v>1136</v>
      </c>
      <c r="E486" s="28" t="s">
        <v>1136</v>
      </c>
      <c r="F486" s="28" t="s">
        <v>1136</v>
      </c>
      <c r="G486" s="28" t="s">
        <v>1136</v>
      </c>
      <c r="H486" s="28" t="s">
        <v>1136</v>
      </c>
      <c r="I486" s="28" t="s">
        <v>1136</v>
      </c>
      <c r="J486" s="28" t="s">
        <v>1136</v>
      </c>
      <c r="K486" s="28" t="s">
        <v>1136</v>
      </c>
      <c r="L486" s="28" t="s">
        <v>1136</v>
      </c>
      <c r="M486" s="28" t="s">
        <v>1136</v>
      </c>
      <c r="N486" s="28"/>
      <c r="O486" s="28" t="s">
        <v>1136</v>
      </c>
      <c r="P486" s="28"/>
      <c r="Q486" s="28" t="s">
        <v>1136</v>
      </c>
      <c r="R486" s="28" t="s">
        <v>1136</v>
      </c>
      <c r="S486" s="28" t="s">
        <v>1136</v>
      </c>
      <c r="T486" s="28"/>
      <c r="U486" s="826" t="s">
        <v>1097</v>
      </c>
      <c r="V486" s="784" t="s">
        <v>391</v>
      </c>
      <c r="W486" s="956" t="s">
        <v>301</v>
      </c>
      <c r="X486" s="957" t="s">
        <v>301</v>
      </c>
      <c r="Y486" s="975" t="s">
        <v>301</v>
      </c>
      <c r="Z486" s="1093" t="s">
        <v>407</v>
      </c>
      <c r="AA486" s="869" t="s">
        <v>408</v>
      </c>
      <c r="AB486" s="870" t="s">
        <v>1216</v>
      </c>
      <c r="AC486" s="798" t="s">
        <v>1423</v>
      </c>
      <c r="AD486" s="871" t="s">
        <v>554</v>
      </c>
      <c r="AE486" s="872" t="s">
        <v>934</v>
      </c>
      <c r="AF486" s="873">
        <v>76000</v>
      </c>
      <c r="AG486" s="959">
        <f t="shared" si="34"/>
        <v>82080</v>
      </c>
      <c r="AH486" s="824"/>
      <c r="AI486" s="875">
        <f t="shared" si="35"/>
        <v>0</v>
      </c>
    </row>
    <row r="487" spans="1:35" s="6" customFormat="1" ht="23.1" customHeight="1" x14ac:dyDescent="0.15">
      <c r="A487" s="28" t="s">
        <v>1136</v>
      </c>
      <c r="B487" s="28" t="s">
        <v>1136</v>
      </c>
      <c r="C487" s="28" t="s">
        <v>1136</v>
      </c>
      <c r="D487" s="28" t="s">
        <v>1136</v>
      </c>
      <c r="E487" s="28" t="s">
        <v>1136</v>
      </c>
      <c r="F487" s="28" t="s">
        <v>1136</v>
      </c>
      <c r="G487" s="28" t="s">
        <v>1136</v>
      </c>
      <c r="H487" s="28" t="s">
        <v>1136</v>
      </c>
      <c r="I487" s="28" t="s">
        <v>1136</v>
      </c>
      <c r="J487" s="28" t="s">
        <v>1136</v>
      </c>
      <c r="K487" s="28" t="s">
        <v>1136</v>
      </c>
      <c r="L487" s="28" t="s">
        <v>1136</v>
      </c>
      <c r="M487" s="28" t="s">
        <v>1136</v>
      </c>
      <c r="N487" s="28"/>
      <c r="O487" s="28" t="s">
        <v>1136</v>
      </c>
      <c r="P487" s="28"/>
      <c r="Q487" s="28" t="s">
        <v>1136</v>
      </c>
      <c r="R487" s="28" t="s">
        <v>1136</v>
      </c>
      <c r="S487" s="28" t="s">
        <v>1136</v>
      </c>
      <c r="T487" s="28"/>
      <c r="U487" s="831" t="s">
        <v>1097</v>
      </c>
      <c r="V487" s="832" t="s">
        <v>391</v>
      </c>
      <c r="W487" s="961" t="s">
        <v>301</v>
      </c>
      <c r="X487" s="962" t="s">
        <v>301</v>
      </c>
      <c r="Y487" s="986" t="s">
        <v>301</v>
      </c>
      <c r="Z487" s="1118" t="s">
        <v>407</v>
      </c>
      <c r="AA487" s="890" t="s">
        <v>408</v>
      </c>
      <c r="AB487" s="891" t="s">
        <v>1216</v>
      </c>
      <c r="AC487" s="837" t="s">
        <v>1423</v>
      </c>
      <c r="AD487" s="964" t="s">
        <v>555</v>
      </c>
      <c r="AE487" s="893" t="s">
        <v>1039</v>
      </c>
      <c r="AF487" s="894">
        <v>200000</v>
      </c>
      <c r="AG487" s="965">
        <f t="shared" si="34"/>
        <v>216000</v>
      </c>
      <c r="AH487" s="861"/>
      <c r="AI487" s="896">
        <f t="shared" si="35"/>
        <v>0</v>
      </c>
    </row>
    <row r="488" spans="1:35" s="6" customFormat="1" ht="23.1" customHeight="1" x14ac:dyDescent="0.15">
      <c r="A488" s="28" t="s">
        <v>1136</v>
      </c>
      <c r="B488" s="28" t="s">
        <v>1136</v>
      </c>
      <c r="C488" s="28" t="s">
        <v>1136</v>
      </c>
      <c r="D488" s="28" t="s">
        <v>1136</v>
      </c>
      <c r="E488" s="28" t="s">
        <v>1136</v>
      </c>
      <c r="F488" s="28" t="s">
        <v>1136</v>
      </c>
      <c r="G488" s="28" t="s">
        <v>1136</v>
      </c>
      <c r="H488" s="28" t="s">
        <v>1136</v>
      </c>
      <c r="I488" s="28" t="s">
        <v>1136</v>
      </c>
      <c r="J488" s="28" t="s">
        <v>1136</v>
      </c>
      <c r="K488" s="28" t="s">
        <v>1136</v>
      </c>
      <c r="L488" s="28" t="s">
        <v>1136</v>
      </c>
      <c r="M488" s="28" t="s">
        <v>1136</v>
      </c>
      <c r="N488" s="28"/>
      <c r="O488" s="28" t="s">
        <v>1136</v>
      </c>
      <c r="P488" s="28"/>
      <c r="Q488" s="28" t="s">
        <v>1136</v>
      </c>
      <c r="R488" s="28" t="s">
        <v>1136</v>
      </c>
      <c r="S488" s="28" t="s">
        <v>1136</v>
      </c>
      <c r="T488" s="28"/>
      <c r="U488" s="843" t="s">
        <v>1097</v>
      </c>
      <c r="V488" s="782" t="s">
        <v>391</v>
      </c>
      <c r="W488" s="966" t="s">
        <v>301</v>
      </c>
      <c r="X488" s="967" t="s">
        <v>301</v>
      </c>
      <c r="Y488" s="1008" t="s">
        <v>301</v>
      </c>
      <c r="Z488" s="1092" t="s">
        <v>407</v>
      </c>
      <c r="AA488" s="862" t="s">
        <v>408</v>
      </c>
      <c r="AB488" s="863" t="s">
        <v>1216</v>
      </c>
      <c r="AC488" s="790" t="s">
        <v>1423</v>
      </c>
      <c r="AD488" s="864" t="s">
        <v>556</v>
      </c>
      <c r="AE488" s="865" t="s">
        <v>289</v>
      </c>
      <c r="AF488" s="866">
        <v>96000</v>
      </c>
      <c r="AG488" s="969">
        <f t="shared" si="34"/>
        <v>103680</v>
      </c>
      <c r="AH488" s="824"/>
      <c r="AI488" s="868">
        <f t="shared" si="35"/>
        <v>0</v>
      </c>
    </row>
    <row r="489" spans="1:35" s="6" customFormat="1" ht="23.1" customHeight="1" x14ac:dyDescent="0.15">
      <c r="A489" s="28" t="s">
        <v>1136</v>
      </c>
      <c r="B489" s="28" t="s">
        <v>1136</v>
      </c>
      <c r="C489" s="28" t="s">
        <v>1136</v>
      </c>
      <c r="D489" s="28" t="s">
        <v>1136</v>
      </c>
      <c r="E489" s="28" t="s">
        <v>1136</v>
      </c>
      <c r="F489" s="28" t="s">
        <v>1136</v>
      </c>
      <c r="G489" s="28" t="s">
        <v>1136</v>
      </c>
      <c r="H489" s="28" t="s">
        <v>1136</v>
      </c>
      <c r="I489" s="28" t="s">
        <v>1136</v>
      </c>
      <c r="J489" s="28" t="s">
        <v>1136</v>
      </c>
      <c r="K489" s="28" t="s">
        <v>1136</v>
      </c>
      <c r="L489" s="28" t="s">
        <v>1136</v>
      </c>
      <c r="M489" s="28" t="s">
        <v>1136</v>
      </c>
      <c r="N489" s="28"/>
      <c r="O489" s="28" t="s">
        <v>1136</v>
      </c>
      <c r="P489" s="28"/>
      <c r="Q489" s="28" t="s">
        <v>1136</v>
      </c>
      <c r="R489" s="28" t="s">
        <v>1136</v>
      </c>
      <c r="S489" s="28" t="s">
        <v>1136</v>
      </c>
      <c r="T489" s="28"/>
      <c r="U489" s="826" t="s">
        <v>1097</v>
      </c>
      <c r="V489" s="784" t="s">
        <v>391</v>
      </c>
      <c r="W489" s="956" t="s">
        <v>301</v>
      </c>
      <c r="X489" s="957" t="s">
        <v>301</v>
      </c>
      <c r="Y489" s="975" t="s">
        <v>301</v>
      </c>
      <c r="Z489" s="1093" t="s">
        <v>407</v>
      </c>
      <c r="AA489" s="869" t="s">
        <v>408</v>
      </c>
      <c r="AB489" s="870" t="s">
        <v>1216</v>
      </c>
      <c r="AC489" s="798" t="s">
        <v>1423</v>
      </c>
      <c r="AD489" s="871" t="s">
        <v>557</v>
      </c>
      <c r="AE489" s="872" t="s">
        <v>932</v>
      </c>
      <c r="AF489" s="873">
        <v>96000</v>
      </c>
      <c r="AG489" s="959">
        <f t="shared" si="34"/>
        <v>103680</v>
      </c>
      <c r="AH489" s="824"/>
      <c r="AI489" s="875">
        <f t="shared" si="35"/>
        <v>0</v>
      </c>
    </row>
    <row r="490" spans="1:35" s="6" customFormat="1" ht="23.1" customHeight="1" x14ac:dyDescent="0.15">
      <c r="A490" s="28" t="s">
        <v>1136</v>
      </c>
      <c r="B490" s="28" t="s">
        <v>1136</v>
      </c>
      <c r="C490" s="28" t="s">
        <v>1136</v>
      </c>
      <c r="D490" s="28" t="s">
        <v>1136</v>
      </c>
      <c r="E490" s="28" t="s">
        <v>1136</v>
      </c>
      <c r="F490" s="28" t="s">
        <v>1136</v>
      </c>
      <c r="G490" s="28" t="s">
        <v>1136</v>
      </c>
      <c r="H490" s="28" t="s">
        <v>1136</v>
      </c>
      <c r="I490" s="28" t="s">
        <v>1136</v>
      </c>
      <c r="J490" s="28" t="s">
        <v>1136</v>
      </c>
      <c r="K490" s="28" t="s">
        <v>1136</v>
      </c>
      <c r="L490" s="28" t="s">
        <v>1136</v>
      </c>
      <c r="M490" s="28" t="s">
        <v>1136</v>
      </c>
      <c r="N490" s="28"/>
      <c r="O490" s="28" t="s">
        <v>1136</v>
      </c>
      <c r="P490" s="28"/>
      <c r="Q490" s="28" t="s">
        <v>1136</v>
      </c>
      <c r="R490" s="28" t="s">
        <v>1136</v>
      </c>
      <c r="S490" s="28" t="s">
        <v>1136</v>
      </c>
      <c r="T490" s="28"/>
      <c r="U490" s="826" t="s">
        <v>1097</v>
      </c>
      <c r="V490" s="784" t="s">
        <v>391</v>
      </c>
      <c r="W490" s="956" t="s">
        <v>301</v>
      </c>
      <c r="X490" s="957" t="s">
        <v>301</v>
      </c>
      <c r="Y490" s="975" t="s">
        <v>301</v>
      </c>
      <c r="Z490" s="1093" t="s">
        <v>407</v>
      </c>
      <c r="AA490" s="869" t="s">
        <v>408</v>
      </c>
      <c r="AB490" s="870" t="s">
        <v>1216</v>
      </c>
      <c r="AC490" s="798" t="s">
        <v>1423</v>
      </c>
      <c r="AD490" s="871" t="s">
        <v>558</v>
      </c>
      <c r="AE490" s="872" t="s">
        <v>934</v>
      </c>
      <c r="AF490" s="873">
        <v>96000</v>
      </c>
      <c r="AG490" s="959">
        <f t="shared" si="34"/>
        <v>103680</v>
      </c>
      <c r="AH490" s="824"/>
      <c r="AI490" s="875">
        <f t="shared" si="35"/>
        <v>0</v>
      </c>
    </row>
    <row r="491" spans="1:35" s="6" customFormat="1" ht="23.1" customHeight="1" x14ac:dyDescent="0.15">
      <c r="A491" s="28" t="s">
        <v>1136</v>
      </c>
      <c r="B491" s="28" t="s">
        <v>1136</v>
      </c>
      <c r="C491" s="28" t="s">
        <v>1136</v>
      </c>
      <c r="D491" s="28" t="s">
        <v>1136</v>
      </c>
      <c r="E491" s="28" t="s">
        <v>1136</v>
      </c>
      <c r="F491" s="28" t="s">
        <v>1136</v>
      </c>
      <c r="G491" s="28" t="s">
        <v>1136</v>
      </c>
      <c r="H491" s="28" t="s">
        <v>1136</v>
      </c>
      <c r="I491" s="28" t="s">
        <v>1136</v>
      </c>
      <c r="J491" s="28" t="s">
        <v>1136</v>
      </c>
      <c r="K491" s="28" t="s">
        <v>1136</v>
      </c>
      <c r="L491" s="28" t="s">
        <v>1136</v>
      </c>
      <c r="M491" s="28" t="s">
        <v>1136</v>
      </c>
      <c r="N491" s="28"/>
      <c r="O491" s="28" t="s">
        <v>1136</v>
      </c>
      <c r="P491" s="28"/>
      <c r="Q491" s="28" t="s">
        <v>1136</v>
      </c>
      <c r="R491" s="28" t="s">
        <v>1136</v>
      </c>
      <c r="S491" s="28" t="s">
        <v>1136</v>
      </c>
      <c r="T491" s="28"/>
      <c r="U491" s="851" t="s">
        <v>1097</v>
      </c>
      <c r="V491" s="786" t="s">
        <v>391</v>
      </c>
      <c r="W491" s="970" t="s">
        <v>301</v>
      </c>
      <c r="X491" s="971" t="s">
        <v>301</v>
      </c>
      <c r="Y491" s="1011" t="s">
        <v>301</v>
      </c>
      <c r="Z491" s="1114" t="s">
        <v>407</v>
      </c>
      <c r="AA491" s="876" t="s">
        <v>408</v>
      </c>
      <c r="AB491" s="877" t="s">
        <v>1216</v>
      </c>
      <c r="AC491" s="806" t="s">
        <v>1423</v>
      </c>
      <c r="AD491" s="878" t="s">
        <v>559</v>
      </c>
      <c r="AE491" s="879" t="s">
        <v>1039</v>
      </c>
      <c r="AF491" s="880">
        <v>250000</v>
      </c>
      <c r="AG491" s="973">
        <f t="shared" si="34"/>
        <v>270000</v>
      </c>
      <c r="AH491" s="861"/>
      <c r="AI491" s="882">
        <f t="shared" si="35"/>
        <v>0</v>
      </c>
    </row>
    <row r="492" spans="1:35" s="6" customFormat="1" ht="23.1" customHeight="1" x14ac:dyDescent="0.15">
      <c r="A492" s="28" t="s">
        <v>1136</v>
      </c>
      <c r="B492" s="28" t="s">
        <v>1136</v>
      </c>
      <c r="C492" s="28" t="s">
        <v>1136</v>
      </c>
      <c r="D492" s="28" t="s">
        <v>1136</v>
      </c>
      <c r="E492" s="28" t="s">
        <v>1136</v>
      </c>
      <c r="F492" s="28" t="s">
        <v>1136</v>
      </c>
      <c r="G492" s="28" t="s">
        <v>1136</v>
      </c>
      <c r="H492" s="28" t="s">
        <v>1136</v>
      </c>
      <c r="I492" s="28" t="s">
        <v>1136</v>
      </c>
      <c r="J492" s="28" t="s">
        <v>1136</v>
      </c>
      <c r="K492" s="28" t="s">
        <v>1136</v>
      </c>
      <c r="L492" s="28" t="s">
        <v>1136</v>
      </c>
      <c r="M492" s="28" t="s">
        <v>1136</v>
      </c>
      <c r="N492" s="28"/>
      <c r="O492" s="28" t="s">
        <v>1136</v>
      </c>
      <c r="P492" s="28"/>
      <c r="Q492" s="28" t="s">
        <v>1136</v>
      </c>
      <c r="R492" s="28" t="s">
        <v>1136</v>
      </c>
      <c r="S492" s="28" t="s">
        <v>1136</v>
      </c>
      <c r="T492" s="28"/>
      <c r="U492" s="856" t="s">
        <v>1097</v>
      </c>
      <c r="V492" s="857" t="s">
        <v>391</v>
      </c>
      <c r="W492" s="953" t="s">
        <v>301</v>
      </c>
      <c r="X492" s="954" t="s">
        <v>301</v>
      </c>
      <c r="Y492" s="1003" t="s">
        <v>301</v>
      </c>
      <c r="Z492" s="915" t="s">
        <v>407</v>
      </c>
      <c r="AA492" s="883" t="s">
        <v>408</v>
      </c>
      <c r="AB492" s="884" t="s">
        <v>1216</v>
      </c>
      <c r="AC492" s="819" t="s">
        <v>1423</v>
      </c>
      <c r="AD492" s="885" t="s">
        <v>1270</v>
      </c>
      <c r="AE492" s="886" t="s">
        <v>289</v>
      </c>
      <c r="AF492" s="887">
        <v>20000</v>
      </c>
      <c r="AG492" s="955">
        <f t="shared" si="34"/>
        <v>21600</v>
      </c>
      <c r="AH492" s="824"/>
      <c r="AI492" s="889">
        <f t="shared" si="35"/>
        <v>0</v>
      </c>
    </row>
    <row r="493" spans="1:35" s="6" customFormat="1" ht="23.1" customHeight="1" x14ac:dyDescent="0.15">
      <c r="A493" s="28" t="s">
        <v>1136</v>
      </c>
      <c r="B493" s="28" t="s">
        <v>1136</v>
      </c>
      <c r="C493" s="28" t="s">
        <v>1136</v>
      </c>
      <c r="D493" s="28" t="s">
        <v>1136</v>
      </c>
      <c r="E493" s="28" t="s">
        <v>1136</v>
      </c>
      <c r="F493" s="28" t="s">
        <v>1136</v>
      </c>
      <c r="G493" s="28" t="s">
        <v>1136</v>
      </c>
      <c r="H493" s="28" t="s">
        <v>1136</v>
      </c>
      <c r="I493" s="28" t="s">
        <v>1136</v>
      </c>
      <c r="J493" s="28" t="s">
        <v>1136</v>
      </c>
      <c r="K493" s="28" t="s">
        <v>1136</v>
      </c>
      <c r="L493" s="28" t="s">
        <v>1136</v>
      </c>
      <c r="M493" s="28" t="s">
        <v>1136</v>
      </c>
      <c r="N493" s="28"/>
      <c r="O493" s="28" t="s">
        <v>1136</v>
      </c>
      <c r="P493" s="28"/>
      <c r="Q493" s="28" t="s">
        <v>1136</v>
      </c>
      <c r="R493" s="28" t="s">
        <v>1136</v>
      </c>
      <c r="S493" s="28" t="s">
        <v>1136</v>
      </c>
      <c r="T493" s="28"/>
      <c r="U493" s="826" t="s">
        <v>1097</v>
      </c>
      <c r="V493" s="784" t="s">
        <v>391</v>
      </c>
      <c r="W493" s="956" t="s">
        <v>301</v>
      </c>
      <c r="X493" s="957" t="s">
        <v>301</v>
      </c>
      <c r="Y493" s="975" t="s">
        <v>301</v>
      </c>
      <c r="Z493" s="1093" t="s">
        <v>407</v>
      </c>
      <c r="AA493" s="869" t="s">
        <v>408</v>
      </c>
      <c r="AB493" s="870" t="s">
        <v>1216</v>
      </c>
      <c r="AC493" s="798" t="s">
        <v>1423</v>
      </c>
      <c r="AD493" s="871" t="s">
        <v>1271</v>
      </c>
      <c r="AE493" s="872" t="s">
        <v>932</v>
      </c>
      <c r="AF493" s="873">
        <v>20000</v>
      </c>
      <c r="AG493" s="959">
        <f t="shared" si="34"/>
        <v>21600</v>
      </c>
      <c r="AH493" s="824"/>
      <c r="AI493" s="875">
        <f t="shared" si="35"/>
        <v>0</v>
      </c>
    </row>
    <row r="494" spans="1:35" s="6" customFormat="1" ht="23.1" customHeight="1" x14ac:dyDescent="0.15">
      <c r="A494" s="28" t="s">
        <v>1136</v>
      </c>
      <c r="B494" s="28" t="s">
        <v>1136</v>
      </c>
      <c r="C494" s="28" t="s">
        <v>1136</v>
      </c>
      <c r="D494" s="28" t="s">
        <v>1136</v>
      </c>
      <c r="E494" s="28" t="s">
        <v>1136</v>
      </c>
      <c r="F494" s="28" t="s">
        <v>1136</v>
      </c>
      <c r="G494" s="28" t="s">
        <v>1136</v>
      </c>
      <c r="H494" s="28" t="s">
        <v>1136</v>
      </c>
      <c r="I494" s="28" t="s">
        <v>1136</v>
      </c>
      <c r="J494" s="28" t="s">
        <v>1136</v>
      </c>
      <c r="K494" s="28" t="s">
        <v>1136</v>
      </c>
      <c r="L494" s="28" t="s">
        <v>1136</v>
      </c>
      <c r="M494" s="28" t="s">
        <v>1136</v>
      </c>
      <c r="N494" s="28"/>
      <c r="O494" s="28" t="s">
        <v>1136</v>
      </c>
      <c r="P494" s="28"/>
      <c r="Q494" s="28" t="s">
        <v>1136</v>
      </c>
      <c r="R494" s="28" t="s">
        <v>1136</v>
      </c>
      <c r="S494" s="28" t="s">
        <v>1136</v>
      </c>
      <c r="T494" s="28"/>
      <c r="U494" s="831" t="s">
        <v>1097</v>
      </c>
      <c r="V494" s="832" t="s">
        <v>391</v>
      </c>
      <c r="W494" s="961" t="s">
        <v>301</v>
      </c>
      <c r="X494" s="962" t="s">
        <v>301</v>
      </c>
      <c r="Y494" s="986" t="s">
        <v>301</v>
      </c>
      <c r="Z494" s="1118" t="s">
        <v>407</v>
      </c>
      <c r="AA494" s="890" t="s">
        <v>408</v>
      </c>
      <c r="AB494" s="891" t="s">
        <v>1216</v>
      </c>
      <c r="AC494" s="837" t="s">
        <v>1423</v>
      </c>
      <c r="AD494" s="964" t="s">
        <v>1272</v>
      </c>
      <c r="AE494" s="893" t="s">
        <v>934</v>
      </c>
      <c r="AF494" s="894">
        <v>20000</v>
      </c>
      <c r="AG494" s="965">
        <f t="shared" si="34"/>
        <v>21600</v>
      </c>
      <c r="AH494" s="861"/>
      <c r="AI494" s="896">
        <f t="shared" si="35"/>
        <v>0</v>
      </c>
    </row>
    <row r="495" spans="1:35" s="6" customFormat="1" ht="23.1" customHeight="1" x14ac:dyDescent="0.15">
      <c r="A495" s="28" t="s">
        <v>1136</v>
      </c>
      <c r="B495" s="28" t="s">
        <v>1136</v>
      </c>
      <c r="C495" s="28" t="s">
        <v>1136</v>
      </c>
      <c r="D495" s="28" t="s">
        <v>1136</v>
      </c>
      <c r="E495" s="28" t="s">
        <v>1136</v>
      </c>
      <c r="F495" s="28" t="s">
        <v>1136</v>
      </c>
      <c r="G495" s="28" t="s">
        <v>1136</v>
      </c>
      <c r="H495" s="28" t="s">
        <v>1136</v>
      </c>
      <c r="I495" s="28" t="s">
        <v>1136</v>
      </c>
      <c r="J495" s="28" t="s">
        <v>1136</v>
      </c>
      <c r="K495" s="28" t="s">
        <v>1136</v>
      </c>
      <c r="L495" s="28" t="s">
        <v>1136</v>
      </c>
      <c r="M495" s="28" t="s">
        <v>1136</v>
      </c>
      <c r="N495" s="28"/>
      <c r="O495" s="28" t="s">
        <v>1136</v>
      </c>
      <c r="P495" s="28"/>
      <c r="Q495" s="28" t="s">
        <v>1136</v>
      </c>
      <c r="R495" s="28" t="s">
        <v>1136</v>
      </c>
      <c r="S495" s="28" t="s">
        <v>1136</v>
      </c>
      <c r="T495" s="28"/>
      <c r="U495" s="843" t="s">
        <v>1097</v>
      </c>
      <c r="V495" s="782" t="s">
        <v>391</v>
      </c>
      <c r="W495" s="966" t="s">
        <v>301</v>
      </c>
      <c r="X495" s="967" t="s">
        <v>301</v>
      </c>
      <c r="Y495" s="1008" t="s">
        <v>301</v>
      </c>
      <c r="Z495" s="1092" t="s">
        <v>407</v>
      </c>
      <c r="AA495" s="862" t="s">
        <v>408</v>
      </c>
      <c r="AB495" s="863" t="s">
        <v>1216</v>
      </c>
      <c r="AC495" s="790" t="s">
        <v>1423</v>
      </c>
      <c r="AD495" s="864" t="s">
        <v>1273</v>
      </c>
      <c r="AE495" s="865" t="s">
        <v>289</v>
      </c>
      <c r="AF495" s="866">
        <v>40000</v>
      </c>
      <c r="AG495" s="969">
        <f t="shared" si="34"/>
        <v>43200</v>
      </c>
      <c r="AH495" s="824"/>
      <c r="AI495" s="868">
        <f t="shared" si="35"/>
        <v>0</v>
      </c>
    </row>
    <row r="496" spans="1:35" s="6" customFormat="1" ht="23.1" customHeight="1" x14ac:dyDescent="0.15">
      <c r="A496" s="28" t="s">
        <v>1136</v>
      </c>
      <c r="B496" s="28" t="s">
        <v>1136</v>
      </c>
      <c r="C496" s="28" t="s">
        <v>1136</v>
      </c>
      <c r="D496" s="28" t="s">
        <v>1136</v>
      </c>
      <c r="E496" s="28" t="s">
        <v>1136</v>
      </c>
      <c r="F496" s="28" t="s">
        <v>1136</v>
      </c>
      <c r="G496" s="28" t="s">
        <v>1136</v>
      </c>
      <c r="H496" s="28" t="s">
        <v>1136</v>
      </c>
      <c r="I496" s="28" t="s">
        <v>1136</v>
      </c>
      <c r="J496" s="28" t="s">
        <v>1136</v>
      </c>
      <c r="K496" s="28" t="s">
        <v>1136</v>
      </c>
      <c r="L496" s="28" t="s">
        <v>1136</v>
      </c>
      <c r="M496" s="28" t="s">
        <v>1136</v>
      </c>
      <c r="N496" s="28"/>
      <c r="O496" s="28" t="s">
        <v>1136</v>
      </c>
      <c r="P496" s="28"/>
      <c r="Q496" s="28" t="s">
        <v>1136</v>
      </c>
      <c r="R496" s="28" t="s">
        <v>1136</v>
      </c>
      <c r="S496" s="28" t="s">
        <v>1136</v>
      </c>
      <c r="T496" s="28"/>
      <c r="U496" s="826" t="s">
        <v>1097</v>
      </c>
      <c r="V496" s="784" t="s">
        <v>391</v>
      </c>
      <c r="W496" s="956" t="s">
        <v>301</v>
      </c>
      <c r="X496" s="957" t="s">
        <v>301</v>
      </c>
      <c r="Y496" s="975" t="s">
        <v>301</v>
      </c>
      <c r="Z496" s="1093" t="s">
        <v>407</v>
      </c>
      <c r="AA496" s="869" t="s">
        <v>408</v>
      </c>
      <c r="AB496" s="870" t="s">
        <v>1216</v>
      </c>
      <c r="AC496" s="798" t="s">
        <v>1423</v>
      </c>
      <c r="AD496" s="871" t="s">
        <v>1274</v>
      </c>
      <c r="AE496" s="872" t="s">
        <v>932</v>
      </c>
      <c r="AF496" s="873">
        <v>40000</v>
      </c>
      <c r="AG496" s="959">
        <f t="shared" si="34"/>
        <v>43200</v>
      </c>
      <c r="AH496" s="824"/>
      <c r="AI496" s="875">
        <f t="shared" si="35"/>
        <v>0</v>
      </c>
    </row>
    <row r="497" spans="1:35" s="6" customFormat="1" ht="23.1" customHeight="1" x14ac:dyDescent="0.15">
      <c r="A497" s="28" t="s">
        <v>1136</v>
      </c>
      <c r="B497" s="28" t="s">
        <v>1136</v>
      </c>
      <c r="C497" s="28" t="s">
        <v>1136</v>
      </c>
      <c r="D497" s="28" t="s">
        <v>1136</v>
      </c>
      <c r="E497" s="28" t="s">
        <v>1136</v>
      </c>
      <c r="F497" s="28" t="s">
        <v>1136</v>
      </c>
      <c r="G497" s="28" t="s">
        <v>1136</v>
      </c>
      <c r="H497" s="28" t="s">
        <v>1136</v>
      </c>
      <c r="I497" s="28" t="s">
        <v>1136</v>
      </c>
      <c r="J497" s="28" t="s">
        <v>1136</v>
      </c>
      <c r="K497" s="28" t="s">
        <v>1136</v>
      </c>
      <c r="L497" s="28" t="s">
        <v>1136</v>
      </c>
      <c r="M497" s="28" t="s">
        <v>1136</v>
      </c>
      <c r="N497" s="28"/>
      <c r="O497" s="28" t="s">
        <v>1136</v>
      </c>
      <c r="P497" s="28"/>
      <c r="Q497" s="28" t="s">
        <v>1136</v>
      </c>
      <c r="R497" s="28" t="s">
        <v>1136</v>
      </c>
      <c r="S497" s="28" t="s">
        <v>1136</v>
      </c>
      <c r="T497" s="28"/>
      <c r="U497" s="851" t="s">
        <v>1097</v>
      </c>
      <c r="V497" s="786" t="s">
        <v>391</v>
      </c>
      <c r="W497" s="970" t="s">
        <v>301</v>
      </c>
      <c r="X497" s="971" t="s">
        <v>301</v>
      </c>
      <c r="Y497" s="1011" t="s">
        <v>301</v>
      </c>
      <c r="Z497" s="1114" t="s">
        <v>407</v>
      </c>
      <c r="AA497" s="876" t="s">
        <v>408</v>
      </c>
      <c r="AB497" s="877" t="s">
        <v>1216</v>
      </c>
      <c r="AC497" s="806" t="s">
        <v>1423</v>
      </c>
      <c r="AD497" s="878" t="s">
        <v>1275</v>
      </c>
      <c r="AE497" s="879" t="s">
        <v>934</v>
      </c>
      <c r="AF497" s="880">
        <v>40000</v>
      </c>
      <c r="AG497" s="973">
        <f t="shared" si="34"/>
        <v>43200</v>
      </c>
      <c r="AH497" s="861"/>
      <c r="AI497" s="882">
        <f t="shared" si="35"/>
        <v>0</v>
      </c>
    </row>
    <row r="498" spans="1:35" s="6" customFormat="1" ht="23.1" customHeight="1" x14ac:dyDescent="0.15">
      <c r="A498" s="28" t="s">
        <v>1136</v>
      </c>
      <c r="B498" s="28" t="s">
        <v>1136</v>
      </c>
      <c r="C498" s="28" t="s">
        <v>1136</v>
      </c>
      <c r="D498" s="28" t="s">
        <v>1136</v>
      </c>
      <c r="E498" s="28" t="s">
        <v>1136</v>
      </c>
      <c r="F498" s="28" t="s">
        <v>1136</v>
      </c>
      <c r="G498" s="28" t="s">
        <v>1136</v>
      </c>
      <c r="H498" s="28" t="s">
        <v>1136</v>
      </c>
      <c r="I498" s="28" t="s">
        <v>1136</v>
      </c>
      <c r="J498" s="28" t="s">
        <v>1136</v>
      </c>
      <c r="K498" s="28" t="s">
        <v>1136</v>
      </c>
      <c r="L498" s="28" t="s">
        <v>1136</v>
      </c>
      <c r="M498" s="28" t="s">
        <v>1136</v>
      </c>
      <c r="N498" s="28"/>
      <c r="O498" s="28" t="s">
        <v>1136</v>
      </c>
      <c r="P498" s="28"/>
      <c r="Q498" s="28" t="s">
        <v>1136</v>
      </c>
      <c r="R498" s="28" t="s">
        <v>1136</v>
      </c>
      <c r="S498" s="28" t="s">
        <v>1136</v>
      </c>
      <c r="T498" s="28"/>
      <c r="U498" s="781" t="s">
        <v>1097</v>
      </c>
      <c r="V498" s="782" t="s">
        <v>358</v>
      </c>
      <c r="W498" s="966" t="s">
        <v>301</v>
      </c>
      <c r="X498" s="967" t="s">
        <v>301</v>
      </c>
      <c r="Y498" s="1008"/>
      <c r="Z498" s="1092" t="s">
        <v>1226</v>
      </c>
      <c r="AA498" s="862"/>
      <c r="AB498" s="1028" t="s">
        <v>3</v>
      </c>
      <c r="AC498" s="790" t="s">
        <v>1423</v>
      </c>
      <c r="AD498" s="1030" t="s">
        <v>525</v>
      </c>
      <c r="AE498" s="968" t="s">
        <v>289</v>
      </c>
      <c r="AF498" s="1031">
        <v>18000</v>
      </c>
      <c r="AG498" s="1032">
        <f t="shared" si="34"/>
        <v>19440</v>
      </c>
      <c r="AH498" s="824"/>
      <c r="AI498" s="868">
        <f t="shared" si="35"/>
        <v>0</v>
      </c>
    </row>
    <row r="499" spans="1:35" s="6" customFormat="1" ht="23.1" customHeight="1" x14ac:dyDescent="0.15">
      <c r="A499" s="28" t="s">
        <v>1136</v>
      </c>
      <c r="B499" s="28" t="s">
        <v>1136</v>
      </c>
      <c r="C499" s="28" t="s">
        <v>1136</v>
      </c>
      <c r="D499" s="28" t="s">
        <v>1136</v>
      </c>
      <c r="E499" s="28" t="s">
        <v>1136</v>
      </c>
      <c r="F499" s="28" t="s">
        <v>1136</v>
      </c>
      <c r="G499" s="28" t="s">
        <v>1136</v>
      </c>
      <c r="H499" s="28" t="s">
        <v>1136</v>
      </c>
      <c r="I499" s="28" t="s">
        <v>1136</v>
      </c>
      <c r="J499" s="28" t="s">
        <v>1136</v>
      </c>
      <c r="K499" s="28" t="s">
        <v>1136</v>
      </c>
      <c r="L499" s="28" t="s">
        <v>1136</v>
      </c>
      <c r="M499" s="28" t="s">
        <v>1136</v>
      </c>
      <c r="N499" s="28"/>
      <c r="O499" s="28" t="s">
        <v>1136</v>
      </c>
      <c r="P499" s="28"/>
      <c r="Q499" s="28" t="s">
        <v>1136</v>
      </c>
      <c r="R499" s="28" t="s">
        <v>1136</v>
      </c>
      <c r="S499" s="28" t="s">
        <v>1136</v>
      </c>
      <c r="T499" s="28"/>
      <c r="U499" s="783" t="s">
        <v>1097</v>
      </c>
      <c r="V499" s="784" t="s">
        <v>358</v>
      </c>
      <c r="W499" s="956" t="s">
        <v>301</v>
      </c>
      <c r="X499" s="957" t="s">
        <v>301</v>
      </c>
      <c r="Y499" s="975"/>
      <c r="Z499" s="1093" t="s">
        <v>1226</v>
      </c>
      <c r="AA499" s="869"/>
      <c r="AB499" s="1033" t="s">
        <v>3</v>
      </c>
      <c r="AC499" s="798" t="s">
        <v>1423</v>
      </c>
      <c r="AD499" s="1035" t="s">
        <v>526</v>
      </c>
      <c r="AE499" s="958" t="s">
        <v>289</v>
      </c>
      <c r="AF499" s="1036">
        <v>18000</v>
      </c>
      <c r="AG499" s="1037">
        <f t="shared" si="34"/>
        <v>19440</v>
      </c>
      <c r="AH499" s="824"/>
      <c r="AI499" s="875">
        <f t="shared" si="35"/>
        <v>0</v>
      </c>
    </row>
    <row r="500" spans="1:35" s="6" customFormat="1" ht="23.1" customHeight="1" x14ac:dyDescent="0.15">
      <c r="A500" s="28" t="s">
        <v>1136</v>
      </c>
      <c r="B500" s="28" t="s">
        <v>1136</v>
      </c>
      <c r="C500" s="28" t="s">
        <v>1136</v>
      </c>
      <c r="D500" s="28" t="s">
        <v>1136</v>
      </c>
      <c r="E500" s="28" t="s">
        <v>1136</v>
      </c>
      <c r="F500" s="28" t="s">
        <v>1136</v>
      </c>
      <c r="G500" s="28" t="s">
        <v>1136</v>
      </c>
      <c r="H500" s="28" t="s">
        <v>1136</v>
      </c>
      <c r="I500" s="28" t="s">
        <v>1136</v>
      </c>
      <c r="J500" s="28" t="s">
        <v>1136</v>
      </c>
      <c r="K500" s="28" t="s">
        <v>1136</v>
      </c>
      <c r="L500" s="28" t="s">
        <v>1136</v>
      </c>
      <c r="M500" s="28" t="s">
        <v>1136</v>
      </c>
      <c r="N500" s="28"/>
      <c r="O500" s="28" t="s">
        <v>1136</v>
      </c>
      <c r="P500" s="28"/>
      <c r="Q500" s="28" t="s">
        <v>1136</v>
      </c>
      <c r="R500" s="28" t="s">
        <v>1136</v>
      </c>
      <c r="S500" s="28" t="s">
        <v>1136</v>
      </c>
      <c r="T500" s="28"/>
      <c r="U500" s="783" t="s">
        <v>1097</v>
      </c>
      <c r="V500" s="784" t="s">
        <v>358</v>
      </c>
      <c r="W500" s="956" t="s">
        <v>301</v>
      </c>
      <c r="X500" s="957" t="s">
        <v>301</v>
      </c>
      <c r="Y500" s="975"/>
      <c r="Z500" s="1093" t="s">
        <v>1226</v>
      </c>
      <c r="AA500" s="869"/>
      <c r="AB500" s="1033" t="s">
        <v>3</v>
      </c>
      <c r="AC500" s="798" t="s">
        <v>1423</v>
      </c>
      <c r="AD500" s="1035" t="s">
        <v>527</v>
      </c>
      <c r="AE500" s="958" t="s">
        <v>289</v>
      </c>
      <c r="AF500" s="1036">
        <v>18000</v>
      </c>
      <c r="AG500" s="1037">
        <f t="shared" si="34"/>
        <v>19440</v>
      </c>
      <c r="AH500" s="824"/>
      <c r="AI500" s="875">
        <f t="shared" si="35"/>
        <v>0</v>
      </c>
    </row>
    <row r="501" spans="1:35" s="6" customFormat="1" ht="23.1" customHeight="1" x14ac:dyDescent="0.15">
      <c r="A501" s="28" t="s">
        <v>1136</v>
      </c>
      <c r="B501" s="28" t="s">
        <v>1136</v>
      </c>
      <c r="C501" s="28" t="s">
        <v>1136</v>
      </c>
      <c r="D501" s="28" t="s">
        <v>1136</v>
      </c>
      <c r="E501" s="28" t="s">
        <v>1136</v>
      </c>
      <c r="F501" s="28" t="s">
        <v>1136</v>
      </c>
      <c r="G501" s="28" t="s">
        <v>1136</v>
      </c>
      <c r="H501" s="28" t="s">
        <v>1136</v>
      </c>
      <c r="I501" s="28" t="s">
        <v>1136</v>
      </c>
      <c r="J501" s="28" t="s">
        <v>1136</v>
      </c>
      <c r="K501" s="28" t="s">
        <v>1136</v>
      </c>
      <c r="L501" s="28" t="s">
        <v>1136</v>
      </c>
      <c r="M501" s="28" t="s">
        <v>1136</v>
      </c>
      <c r="N501" s="28"/>
      <c r="O501" s="28" t="s">
        <v>1136</v>
      </c>
      <c r="P501" s="28"/>
      <c r="Q501" s="28" t="s">
        <v>1136</v>
      </c>
      <c r="R501" s="28" t="s">
        <v>1136</v>
      </c>
      <c r="S501" s="28" t="s">
        <v>1136</v>
      </c>
      <c r="T501" s="28"/>
      <c r="U501" s="783" t="s">
        <v>1097</v>
      </c>
      <c r="V501" s="784" t="s">
        <v>358</v>
      </c>
      <c r="W501" s="956" t="s">
        <v>301</v>
      </c>
      <c r="X501" s="957" t="s">
        <v>301</v>
      </c>
      <c r="Y501" s="975"/>
      <c r="Z501" s="1093" t="s">
        <v>1226</v>
      </c>
      <c r="AA501" s="869"/>
      <c r="AB501" s="1033" t="s">
        <v>3</v>
      </c>
      <c r="AC501" s="798" t="s">
        <v>1423</v>
      </c>
      <c r="AD501" s="1035" t="s">
        <v>528</v>
      </c>
      <c r="AE501" s="958" t="s">
        <v>289</v>
      </c>
      <c r="AF501" s="1036">
        <v>18000</v>
      </c>
      <c r="AG501" s="1037">
        <f t="shared" si="34"/>
        <v>19440</v>
      </c>
      <c r="AH501" s="824"/>
      <c r="AI501" s="875">
        <f t="shared" si="35"/>
        <v>0</v>
      </c>
    </row>
    <row r="502" spans="1:35" s="6" customFormat="1" ht="23.1" customHeight="1" x14ac:dyDescent="0.15">
      <c r="A502" s="28" t="s">
        <v>1136</v>
      </c>
      <c r="B502" s="28" t="s">
        <v>1136</v>
      </c>
      <c r="C502" s="28" t="s">
        <v>1136</v>
      </c>
      <c r="D502" s="28" t="s">
        <v>1136</v>
      </c>
      <c r="E502" s="28" t="s">
        <v>1136</v>
      </c>
      <c r="F502" s="28" t="s">
        <v>1136</v>
      </c>
      <c r="G502" s="28" t="s">
        <v>1136</v>
      </c>
      <c r="H502" s="28" t="s">
        <v>1136</v>
      </c>
      <c r="I502" s="28" t="s">
        <v>1136</v>
      </c>
      <c r="J502" s="28" t="s">
        <v>1136</v>
      </c>
      <c r="K502" s="28" t="s">
        <v>1136</v>
      </c>
      <c r="L502" s="28" t="s">
        <v>1136</v>
      </c>
      <c r="M502" s="28" t="s">
        <v>1136</v>
      </c>
      <c r="N502" s="28"/>
      <c r="O502" s="28" t="s">
        <v>1136</v>
      </c>
      <c r="P502" s="28"/>
      <c r="Q502" s="28" t="s">
        <v>1136</v>
      </c>
      <c r="R502" s="28" t="s">
        <v>1136</v>
      </c>
      <c r="S502" s="28" t="s">
        <v>1136</v>
      </c>
      <c r="T502" s="28"/>
      <c r="U502" s="783" t="s">
        <v>1097</v>
      </c>
      <c r="V502" s="784" t="s">
        <v>358</v>
      </c>
      <c r="W502" s="956" t="s">
        <v>301</v>
      </c>
      <c r="X502" s="957" t="s">
        <v>301</v>
      </c>
      <c r="Y502" s="975"/>
      <c r="Z502" s="1093" t="s">
        <v>1226</v>
      </c>
      <c r="AA502" s="869"/>
      <c r="AB502" s="1033" t="s">
        <v>3</v>
      </c>
      <c r="AC502" s="798" t="s">
        <v>1423</v>
      </c>
      <c r="AD502" s="1035" t="s">
        <v>529</v>
      </c>
      <c r="AE502" s="958" t="s">
        <v>289</v>
      </c>
      <c r="AF502" s="1036">
        <v>18000</v>
      </c>
      <c r="AG502" s="1037">
        <f t="shared" si="34"/>
        <v>19440</v>
      </c>
      <c r="AH502" s="824"/>
      <c r="AI502" s="875">
        <f t="shared" si="35"/>
        <v>0</v>
      </c>
    </row>
    <row r="503" spans="1:35" s="6" customFormat="1" ht="23.1" customHeight="1" x14ac:dyDescent="0.15">
      <c r="A503" s="28" t="s">
        <v>1136</v>
      </c>
      <c r="B503" s="28" t="s">
        <v>1136</v>
      </c>
      <c r="C503" s="28" t="s">
        <v>1136</v>
      </c>
      <c r="D503" s="28" t="s">
        <v>1136</v>
      </c>
      <c r="E503" s="28" t="s">
        <v>1136</v>
      </c>
      <c r="F503" s="28" t="s">
        <v>1136</v>
      </c>
      <c r="G503" s="28" t="s">
        <v>1136</v>
      </c>
      <c r="H503" s="28" t="s">
        <v>1136</v>
      </c>
      <c r="I503" s="28" t="s">
        <v>1136</v>
      </c>
      <c r="J503" s="28" t="s">
        <v>1136</v>
      </c>
      <c r="K503" s="28" t="s">
        <v>1136</v>
      </c>
      <c r="L503" s="28" t="s">
        <v>1136</v>
      </c>
      <c r="M503" s="28" t="s">
        <v>1136</v>
      </c>
      <c r="N503" s="28"/>
      <c r="O503" s="28" t="s">
        <v>1136</v>
      </c>
      <c r="P503" s="28"/>
      <c r="Q503" s="28" t="s">
        <v>1136</v>
      </c>
      <c r="R503" s="28" t="s">
        <v>1136</v>
      </c>
      <c r="S503" s="28" t="s">
        <v>1136</v>
      </c>
      <c r="T503" s="28"/>
      <c r="U503" s="783" t="s">
        <v>1097</v>
      </c>
      <c r="V503" s="784" t="s">
        <v>358</v>
      </c>
      <c r="W503" s="956" t="s">
        <v>301</v>
      </c>
      <c r="X503" s="957" t="s">
        <v>301</v>
      </c>
      <c r="Y503" s="975"/>
      <c r="Z503" s="1093" t="s">
        <v>1226</v>
      </c>
      <c r="AA503" s="869"/>
      <c r="AB503" s="1033" t="s">
        <v>3</v>
      </c>
      <c r="AC503" s="798" t="s">
        <v>1423</v>
      </c>
      <c r="AD503" s="1035" t="s">
        <v>530</v>
      </c>
      <c r="AE503" s="958" t="s">
        <v>289</v>
      </c>
      <c r="AF503" s="1036">
        <v>18000</v>
      </c>
      <c r="AG503" s="1037">
        <f t="shared" si="34"/>
        <v>19440</v>
      </c>
      <c r="AH503" s="824"/>
      <c r="AI503" s="875">
        <f t="shared" si="35"/>
        <v>0</v>
      </c>
    </row>
    <row r="504" spans="1:35" s="6" customFormat="1" ht="23.1" customHeight="1" x14ac:dyDescent="0.15">
      <c r="A504" s="28" t="s">
        <v>1136</v>
      </c>
      <c r="B504" s="28" t="s">
        <v>1136</v>
      </c>
      <c r="C504" s="28" t="s">
        <v>1136</v>
      </c>
      <c r="D504" s="28" t="s">
        <v>1136</v>
      </c>
      <c r="E504" s="28" t="s">
        <v>1136</v>
      </c>
      <c r="F504" s="28" t="s">
        <v>1136</v>
      </c>
      <c r="G504" s="28" t="s">
        <v>1136</v>
      </c>
      <c r="H504" s="28" t="s">
        <v>1136</v>
      </c>
      <c r="I504" s="28" t="s">
        <v>1136</v>
      </c>
      <c r="J504" s="28" t="s">
        <v>1136</v>
      </c>
      <c r="K504" s="28" t="s">
        <v>1136</v>
      </c>
      <c r="L504" s="28" t="s">
        <v>1136</v>
      </c>
      <c r="M504" s="28" t="s">
        <v>1136</v>
      </c>
      <c r="N504" s="28"/>
      <c r="O504" s="28" t="s">
        <v>1136</v>
      </c>
      <c r="P504" s="28"/>
      <c r="Q504" s="28" t="s">
        <v>1136</v>
      </c>
      <c r="R504" s="28" t="s">
        <v>1136</v>
      </c>
      <c r="S504" s="28" t="s">
        <v>1136</v>
      </c>
      <c r="T504" s="28"/>
      <c r="U504" s="783" t="s">
        <v>1097</v>
      </c>
      <c r="V504" s="784" t="s">
        <v>358</v>
      </c>
      <c r="W504" s="956" t="s">
        <v>301</v>
      </c>
      <c r="X504" s="957" t="s">
        <v>301</v>
      </c>
      <c r="Y504" s="975"/>
      <c r="Z504" s="1093" t="s">
        <v>1226</v>
      </c>
      <c r="AA504" s="869"/>
      <c r="AB504" s="1033" t="s">
        <v>3</v>
      </c>
      <c r="AC504" s="798" t="s">
        <v>1423</v>
      </c>
      <c r="AD504" s="1035" t="s">
        <v>531</v>
      </c>
      <c r="AE504" s="958" t="s">
        <v>289</v>
      </c>
      <c r="AF504" s="1036">
        <v>18000</v>
      </c>
      <c r="AG504" s="1037">
        <f t="shared" si="34"/>
        <v>19440</v>
      </c>
      <c r="AH504" s="824"/>
      <c r="AI504" s="875">
        <f t="shared" si="35"/>
        <v>0</v>
      </c>
    </row>
    <row r="505" spans="1:35" s="6" customFormat="1" ht="23.1" customHeight="1" x14ac:dyDescent="0.15">
      <c r="A505" s="28" t="s">
        <v>1136</v>
      </c>
      <c r="B505" s="28" t="s">
        <v>1136</v>
      </c>
      <c r="C505" s="28" t="s">
        <v>1136</v>
      </c>
      <c r="D505" s="28" t="s">
        <v>1136</v>
      </c>
      <c r="E505" s="28" t="s">
        <v>1136</v>
      </c>
      <c r="F505" s="28" t="s">
        <v>1136</v>
      </c>
      <c r="G505" s="28" t="s">
        <v>1136</v>
      </c>
      <c r="H505" s="28" t="s">
        <v>1136</v>
      </c>
      <c r="I505" s="28" t="s">
        <v>1136</v>
      </c>
      <c r="J505" s="28" t="s">
        <v>1136</v>
      </c>
      <c r="K505" s="28" t="s">
        <v>1136</v>
      </c>
      <c r="L505" s="28" t="s">
        <v>1136</v>
      </c>
      <c r="M505" s="28" t="s">
        <v>1136</v>
      </c>
      <c r="N505" s="28"/>
      <c r="O505" s="28" t="s">
        <v>1136</v>
      </c>
      <c r="P505" s="28"/>
      <c r="Q505" s="28" t="s">
        <v>1136</v>
      </c>
      <c r="R505" s="28" t="s">
        <v>1136</v>
      </c>
      <c r="S505" s="28" t="s">
        <v>1136</v>
      </c>
      <c r="T505" s="28"/>
      <c r="U505" s="783" t="s">
        <v>1097</v>
      </c>
      <c r="V505" s="784" t="s">
        <v>358</v>
      </c>
      <c r="W505" s="956" t="s">
        <v>301</v>
      </c>
      <c r="X505" s="957" t="s">
        <v>301</v>
      </c>
      <c r="Y505" s="975"/>
      <c r="Z505" s="1093" t="s">
        <v>1226</v>
      </c>
      <c r="AA505" s="869"/>
      <c r="AB505" s="1033" t="s">
        <v>3</v>
      </c>
      <c r="AC505" s="798" t="s">
        <v>1423</v>
      </c>
      <c r="AD505" s="1035" t="s">
        <v>532</v>
      </c>
      <c r="AE505" s="958" t="s">
        <v>932</v>
      </c>
      <c r="AF505" s="1036">
        <v>18000</v>
      </c>
      <c r="AG505" s="1037">
        <f t="shared" si="34"/>
        <v>19440</v>
      </c>
      <c r="AH505" s="824"/>
      <c r="AI505" s="875">
        <f t="shared" si="35"/>
        <v>0</v>
      </c>
    </row>
    <row r="506" spans="1:35" s="6" customFormat="1" ht="23.1" customHeight="1" x14ac:dyDescent="0.15">
      <c r="A506" s="28" t="s">
        <v>1136</v>
      </c>
      <c r="B506" s="28" t="s">
        <v>1136</v>
      </c>
      <c r="C506" s="28" t="s">
        <v>1136</v>
      </c>
      <c r="D506" s="28" t="s">
        <v>1136</v>
      </c>
      <c r="E506" s="28" t="s">
        <v>1136</v>
      </c>
      <c r="F506" s="28" t="s">
        <v>1136</v>
      </c>
      <c r="G506" s="28" t="s">
        <v>1136</v>
      </c>
      <c r="H506" s="28" t="s">
        <v>1136</v>
      </c>
      <c r="I506" s="28" t="s">
        <v>1136</v>
      </c>
      <c r="J506" s="28" t="s">
        <v>1136</v>
      </c>
      <c r="K506" s="28" t="s">
        <v>1136</v>
      </c>
      <c r="L506" s="28" t="s">
        <v>1136</v>
      </c>
      <c r="M506" s="28" t="s">
        <v>1136</v>
      </c>
      <c r="N506" s="28"/>
      <c r="O506" s="28" t="s">
        <v>1136</v>
      </c>
      <c r="P506" s="28"/>
      <c r="Q506" s="28" t="s">
        <v>1136</v>
      </c>
      <c r="R506" s="28" t="s">
        <v>1136</v>
      </c>
      <c r="S506" s="28" t="s">
        <v>1136</v>
      </c>
      <c r="T506" s="28"/>
      <c r="U506" s="783" t="s">
        <v>1097</v>
      </c>
      <c r="V506" s="784" t="s">
        <v>358</v>
      </c>
      <c r="W506" s="956" t="s">
        <v>301</v>
      </c>
      <c r="X506" s="957" t="s">
        <v>301</v>
      </c>
      <c r="Y506" s="975"/>
      <c r="Z506" s="1093" t="s">
        <v>1226</v>
      </c>
      <c r="AA506" s="869"/>
      <c r="AB506" s="1033" t="s">
        <v>3</v>
      </c>
      <c r="AC506" s="798" t="s">
        <v>1423</v>
      </c>
      <c r="AD506" s="1035" t="s">
        <v>533</v>
      </c>
      <c r="AE506" s="958" t="s">
        <v>932</v>
      </c>
      <c r="AF506" s="1036">
        <v>18000</v>
      </c>
      <c r="AG506" s="1037">
        <f t="shared" si="34"/>
        <v>19440</v>
      </c>
      <c r="AH506" s="824"/>
      <c r="AI506" s="875">
        <f t="shared" si="35"/>
        <v>0</v>
      </c>
    </row>
    <row r="507" spans="1:35" s="6" customFormat="1" ht="23.1" customHeight="1" x14ac:dyDescent="0.15">
      <c r="A507" s="28" t="s">
        <v>1136</v>
      </c>
      <c r="B507" s="28" t="s">
        <v>1136</v>
      </c>
      <c r="C507" s="28" t="s">
        <v>1136</v>
      </c>
      <c r="D507" s="28" t="s">
        <v>1136</v>
      </c>
      <c r="E507" s="28" t="s">
        <v>1136</v>
      </c>
      <c r="F507" s="28" t="s">
        <v>1136</v>
      </c>
      <c r="G507" s="28" t="s">
        <v>1136</v>
      </c>
      <c r="H507" s="28" t="s">
        <v>1136</v>
      </c>
      <c r="I507" s="28" t="s">
        <v>1136</v>
      </c>
      <c r="J507" s="28" t="s">
        <v>1136</v>
      </c>
      <c r="K507" s="28" t="s">
        <v>1136</v>
      </c>
      <c r="L507" s="28" t="s">
        <v>1136</v>
      </c>
      <c r="M507" s="28" t="s">
        <v>1136</v>
      </c>
      <c r="N507" s="28"/>
      <c r="O507" s="28" t="s">
        <v>1136</v>
      </c>
      <c r="P507" s="28"/>
      <c r="Q507" s="28" t="s">
        <v>1136</v>
      </c>
      <c r="R507" s="28" t="s">
        <v>1136</v>
      </c>
      <c r="S507" s="28" t="s">
        <v>1136</v>
      </c>
      <c r="T507" s="28"/>
      <c r="U507" s="783" t="s">
        <v>1097</v>
      </c>
      <c r="V507" s="784" t="s">
        <v>358</v>
      </c>
      <c r="W507" s="956" t="s">
        <v>301</v>
      </c>
      <c r="X507" s="957" t="s">
        <v>301</v>
      </c>
      <c r="Y507" s="975"/>
      <c r="Z507" s="1093" t="s">
        <v>1226</v>
      </c>
      <c r="AA507" s="869"/>
      <c r="AB507" s="1033" t="s">
        <v>3</v>
      </c>
      <c r="AC507" s="798" t="s">
        <v>1423</v>
      </c>
      <c r="AD507" s="1035" t="s">
        <v>534</v>
      </c>
      <c r="AE507" s="958" t="s">
        <v>932</v>
      </c>
      <c r="AF507" s="1036">
        <v>18000</v>
      </c>
      <c r="AG507" s="1037">
        <f t="shared" si="34"/>
        <v>19440</v>
      </c>
      <c r="AH507" s="824"/>
      <c r="AI507" s="875">
        <f t="shared" si="35"/>
        <v>0</v>
      </c>
    </row>
    <row r="508" spans="1:35" s="6" customFormat="1" ht="23.1" customHeight="1" x14ac:dyDescent="0.15">
      <c r="A508" s="28" t="s">
        <v>1136</v>
      </c>
      <c r="B508" s="28" t="s">
        <v>1136</v>
      </c>
      <c r="C508" s="28" t="s">
        <v>1136</v>
      </c>
      <c r="D508" s="28" t="s">
        <v>1136</v>
      </c>
      <c r="E508" s="28" t="s">
        <v>1136</v>
      </c>
      <c r="F508" s="28" t="s">
        <v>1136</v>
      </c>
      <c r="G508" s="28" t="s">
        <v>1136</v>
      </c>
      <c r="H508" s="28" t="s">
        <v>1136</v>
      </c>
      <c r="I508" s="28" t="s">
        <v>1136</v>
      </c>
      <c r="J508" s="28" t="s">
        <v>1136</v>
      </c>
      <c r="K508" s="28" t="s">
        <v>1136</v>
      </c>
      <c r="L508" s="28" t="s">
        <v>1136</v>
      </c>
      <c r="M508" s="28" t="s">
        <v>1136</v>
      </c>
      <c r="N508" s="28"/>
      <c r="O508" s="28" t="s">
        <v>1136</v>
      </c>
      <c r="P508" s="28"/>
      <c r="Q508" s="28" t="s">
        <v>1136</v>
      </c>
      <c r="R508" s="28" t="s">
        <v>1136</v>
      </c>
      <c r="S508" s="28" t="s">
        <v>1136</v>
      </c>
      <c r="T508" s="28"/>
      <c r="U508" s="783" t="s">
        <v>1097</v>
      </c>
      <c r="V508" s="784" t="s">
        <v>358</v>
      </c>
      <c r="W508" s="956" t="s">
        <v>301</v>
      </c>
      <c r="X508" s="957" t="s">
        <v>301</v>
      </c>
      <c r="Y508" s="975"/>
      <c r="Z508" s="1093" t="s">
        <v>1226</v>
      </c>
      <c r="AA508" s="869"/>
      <c r="AB508" s="1033" t="s">
        <v>3</v>
      </c>
      <c r="AC508" s="798" t="s">
        <v>1423</v>
      </c>
      <c r="AD508" s="1035" t="s">
        <v>535</v>
      </c>
      <c r="AE508" s="958" t="s">
        <v>932</v>
      </c>
      <c r="AF508" s="1036">
        <v>18000</v>
      </c>
      <c r="AG508" s="1037">
        <f t="shared" si="34"/>
        <v>19440</v>
      </c>
      <c r="AH508" s="824"/>
      <c r="AI508" s="875">
        <f t="shared" si="35"/>
        <v>0</v>
      </c>
    </row>
    <row r="509" spans="1:35" s="6" customFormat="1" ht="23.1" customHeight="1" x14ac:dyDescent="0.15">
      <c r="A509" s="28" t="s">
        <v>1136</v>
      </c>
      <c r="B509" s="28" t="s">
        <v>1136</v>
      </c>
      <c r="C509" s="28" t="s">
        <v>1136</v>
      </c>
      <c r="D509" s="28" t="s">
        <v>1136</v>
      </c>
      <c r="E509" s="28" t="s">
        <v>1136</v>
      </c>
      <c r="F509" s="28" t="s">
        <v>1136</v>
      </c>
      <c r="G509" s="28" t="s">
        <v>1136</v>
      </c>
      <c r="H509" s="28" t="s">
        <v>1136</v>
      </c>
      <c r="I509" s="28" t="s">
        <v>1136</v>
      </c>
      <c r="J509" s="28" t="s">
        <v>1136</v>
      </c>
      <c r="K509" s="28" t="s">
        <v>1136</v>
      </c>
      <c r="L509" s="28" t="s">
        <v>1136</v>
      </c>
      <c r="M509" s="28" t="s">
        <v>1136</v>
      </c>
      <c r="N509" s="28"/>
      <c r="O509" s="28" t="s">
        <v>1136</v>
      </c>
      <c r="P509" s="28"/>
      <c r="Q509" s="28" t="s">
        <v>1136</v>
      </c>
      <c r="R509" s="28" t="s">
        <v>1136</v>
      </c>
      <c r="S509" s="28" t="s">
        <v>1136</v>
      </c>
      <c r="T509" s="28"/>
      <c r="U509" s="783" t="s">
        <v>1097</v>
      </c>
      <c r="V509" s="784" t="s">
        <v>358</v>
      </c>
      <c r="W509" s="956" t="s">
        <v>301</v>
      </c>
      <c r="X509" s="957" t="s">
        <v>301</v>
      </c>
      <c r="Y509" s="975"/>
      <c r="Z509" s="1093" t="s">
        <v>1226</v>
      </c>
      <c r="AA509" s="869"/>
      <c r="AB509" s="1033" t="s">
        <v>3</v>
      </c>
      <c r="AC509" s="798" t="s">
        <v>1423</v>
      </c>
      <c r="AD509" s="1035" t="s">
        <v>536</v>
      </c>
      <c r="AE509" s="958" t="s">
        <v>932</v>
      </c>
      <c r="AF509" s="1036">
        <v>18000</v>
      </c>
      <c r="AG509" s="1037">
        <f t="shared" si="34"/>
        <v>19440</v>
      </c>
      <c r="AH509" s="824"/>
      <c r="AI509" s="875">
        <f t="shared" si="35"/>
        <v>0</v>
      </c>
    </row>
    <row r="510" spans="1:35" s="6" customFormat="1" ht="23.1" customHeight="1" x14ac:dyDescent="0.15">
      <c r="A510" s="28" t="s">
        <v>1136</v>
      </c>
      <c r="B510" s="28" t="s">
        <v>1136</v>
      </c>
      <c r="C510" s="28" t="s">
        <v>1136</v>
      </c>
      <c r="D510" s="28" t="s">
        <v>1136</v>
      </c>
      <c r="E510" s="28" t="s">
        <v>1136</v>
      </c>
      <c r="F510" s="28" t="s">
        <v>1136</v>
      </c>
      <c r="G510" s="28" t="s">
        <v>1136</v>
      </c>
      <c r="H510" s="28" t="s">
        <v>1136</v>
      </c>
      <c r="I510" s="28" t="s">
        <v>1136</v>
      </c>
      <c r="J510" s="28" t="s">
        <v>1136</v>
      </c>
      <c r="K510" s="28" t="s">
        <v>1136</v>
      </c>
      <c r="L510" s="28" t="s">
        <v>1136</v>
      </c>
      <c r="M510" s="28" t="s">
        <v>1136</v>
      </c>
      <c r="N510" s="28"/>
      <c r="O510" s="28" t="s">
        <v>1136</v>
      </c>
      <c r="P510" s="28"/>
      <c r="Q510" s="28" t="s">
        <v>1136</v>
      </c>
      <c r="R510" s="28" t="s">
        <v>1136</v>
      </c>
      <c r="S510" s="28" t="s">
        <v>1136</v>
      </c>
      <c r="T510" s="28"/>
      <c r="U510" s="783" t="s">
        <v>1097</v>
      </c>
      <c r="V510" s="784" t="s">
        <v>358</v>
      </c>
      <c r="W510" s="956" t="s">
        <v>301</v>
      </c>
      <c r="X510" s="957" t="s">
        <v>301</v>
      </c>
      <c r="Y510" s="975"/>
      <c r="Z510" s="1093" t="s">
        <v>1226</v>
      </c>
      <c r="AA510" s="869"/>
      <c r="AB510" s="1033" t="s">
        <v>3</v>
      </c>
      <c r="AC510" s="798" t="s">
        <v>1423</v>
      </c>
      <c r="AD510" s="1035" t="s">
        <v>537</v>
      </c>
      <c r="AE510" s="958" t="s">
        <v>932</v>
      </c>
      <c r="AF510" s="1036">
        <v>18000</v>
      </c>
      <c r="AG510" s="1037">
        <f t="shared" si="34"/>
        <v>19440</v>
      </c>
      <c r="AH510" s="824"/>
      <c r="AI510" s="875">
        <f t="shared" si="35"/>
        <v>0</v>
      </c>
    </row>
    <row r="511" spans="1:35" s="6" customFormat="1" ht="23.1" customHeight="1" x14ac:dyDescent="0.15">
      <c r="A511" s="28" t="s">
        <v>1136</v>
      </c>
      <c r="B511" s="28" t="s">
        <v>1136</v>
      </c>
      <c r="C511" s="28" t="s">
        <v>1136</v>
      </c>
      <c r="D511" s="28" t="s">
        <v>1136</v>
      </c>
      <c r="E511" s="28" t="s">
        <v>1136</v>
      </c>
      <c r="F511" s="28" t="s">
        <v>1136</v>
      </c>
      <c r="G511" s="28" t="s">
        <v>1136</v>
      </c>
      <c r="H511" s="28" t="s">
        <v>1136</v>
      </c>
      <c r="I511" s="28" t="s">
        <v>1136</v>
      </c>
      <c r="J511" s="28" t="s">
        <v>1136</v>
      </c>
      <c r="K511" s="28" t="s">
        <v>1136</v>
      </c>
      <c r="L511" s="28" t="s">
        <v>1136</v>
      </c>
      <c r="M511" s="28" t="s">
        <v>1136</v>
      </c>
      <c r="N511" s="28"/>
      <c r="O511" s="28" t="s">
        <v>1136</v>
      </c>
      <c r="P511" s="28"/>
      <c r="Q511" s="28" t="s">
        <v>1136</v>
      </c>
      <c r="R511" s="28" t="s">
        <v>1136</v>
      </c>
      <c r="S511" s="28" t="s">
        <v>1136</v>
      </c>
      <c r="T511" s="28"/>
      <c r="U511" s="783" t="s">
        <v>1097</v>
      </c>
      <c r="V511" s="784" t="s">
        <v>358</v>
      </c>
      <c r="W511" s="956" t="s">
        <v>301</v>
      </c>
      <c r="X511" s="957" t="s">
        <v>301</v>
      </c>
      <c r="Y511" s="975"/>
      <c r="Z511" s="1093" t="s">
        <v>1226</v>
      </c>
      <c r="AA511" s="869"/>
      <c r="AB511" s="1033" t="s">
        <v>3</v>
      </c>
      <c r="AC511" s="798" t="s">
        <v>1423</v>
      </c>
      <c r="AD511" s="1035" t="s">
        <v>538</v>
      </c>
      <c r="AE511" s="958" t="s">
        <v>932</v>
      </c>
      <c r="AF511" s="1036">
        <v>18000</v>
      </c>
      <c r="AG511" s="1037">
        <f t="shared" si="34"/>
        <v>19440</v>
      </c>
      <c r="AH511" s="824"/>
      <c r="AI511" s="875">
        <f t="shared" si="35"/>
        <v>0</v>
      </c>
    </row>
    <row r="512" spans="1:35" s="6" customFormat="1" ht="23.1" customHeight="1" x14ac:dyDescent="0.15">
      <c r="A512" s="28" t="s">
        <v>1136</v>
      </c>
      <c r="B512" s="28" t="s">
        <v>1136</v>
      </c>
      <c r="C512" s="28" t="s">
        <v>1136</v>
      </c>
      <c r="D512" s="28" t="s">
        <v>1136</v>
      </c>
      <c r="E512" s="28" t="s">
        <v>1136</v>
      </c>
      <c r="F512" s="28" t="s">
        <v>1136</v>
      </c>
      <c r="G512" s="28" t="s">
        <v>1136</v>
      </c>
      <c r="H512" s="28" t="s">
        <v>1136</v>
      </c>
      <c r="I512" s="28" t="s">
        <v>1136</v>
      </c>
      <c r="J512" s="28" t="s">
        <v>1136</v>
      </c>
      <c r="K512" s="28" t="s">
        <v>1136</v>
      </c>
      <c r="L512" s="28" t="s">
        <v>1136</v>
      </c>
      <c r="M512" s="28" t="s">
        <v>1136</v>
      </c>
      <c r="N512" s="28"/>
      <c r="O512" s="28" t="s">
        <v>1136</v>
      </c>
      <c r="P512" s="28"/>
      <c r="Q512" s="28" t="s">
        <v>1136</v>
      </c>
      <c r="R512" s="28" t="s">
        <v>1136</v>
      </c>
      <c r="S512" s="28" t="s">
        <v>1136</v>
      </c>
      <c r="T512" s="28"/>
      <c r="U512" s="783" t="s">
        <v>1097</v>
      </c>
      <c r="V512" s="784" t="s">
        <v>358</v>
      </c>
      <c r="W512" s="956" t="s">
        <v>301</v>
      </c>
      <c r="X512" s="957" t="s">
        <v>301</v>
      </c>
      <c r="Y512" s="975"/>
      <c r="Z512" s="1093" t="s">
        <v>1226</v>
      </c>
      <c r="AA512" s="869"/>
      <c r="AB512" s="1033" t="s">
        <v>3</v>
      </c>
      <c r="AC512" s="798" t="s">
        <v>1423</v>
      </c>
      <c r="AD512" s="1035" t="s">
        <v>539</v>
      </c>
      <c r="AE512" s="958" t="s">
        <v>932</v>
      </c>
      <c r="AF512" s="1036">
        <v>18000</v>
      </c>
      <c r="AG512" s="1037">
        <f t="shared" si="34"/>
        <v>19440</v>
      </c>
      <c r="AH512" s="824"/>
      <c r="AI512" s="875">
        <f t="shared" si="35"/>
        <v>0</v>
      </c>
    </row>
    <row r="513" spans="1:35" s="6" customFormat="1" ht="23.1" customHeight="1" x14ac:dyDescent="0.15">
      <c r="A513" s="28" t="s">
        <v>1136</v>
      </c>
      <c r="B513" s="28" t="s">
        <v>1136</v>
      </c>
      <c r="C513" s="28" t="s">
        <v>1136</v>
      </c>
      <c r="D513" s="28" t="s">
        <v>1136</v>
      </c>
      <c r="E513" s="28" t="s">
        <v>1136</v>
      </c>
      <c r="F513" s="28" t="s">
        <v>1136</v>
      </c>
      <c r="G513" s="28" t="s">
        <v>1136</v>
      </c>
      <c r="H513" s="28" t="s">
        <v>1136</v>
      </c>
      <c r="I513" s="28" t="s">
        <v>1136</v>
      </c>
      <c r="J513" s="28" t="s">
        <v>1136</v>
      </c>
      <c r="K513" s="28" t="s">
        <v>1136</v>
      </c>
      <c r="L513" s="28" t="s">
        <v>1136</v>
      </c>
      <c r="M513" s="28" t="s">
        <v>1136</v>
      </c>
      <c r="N513" s="28"/>
      <c r="O513" s="28" t="s">
        <v>1136</v>
      </c>
      <c r="P513" s="28"/>
      <c r="Q513" s="28" t="s">
        <v>1136</v>
      </c>
      <c r="R513" s="28" t="s">
        <v>1136</v>
      </c>
      <c r="S513" s="28" t="s">
        <v>1136</v>
      </c>
      <c r="T513" s="28"/>
      <c r="U513" s="783" t="s">
        <v>1097</v>
      </c>
      <c r="V513" s="784" t="s">
        <v>358</v>
      </c>
      <c r="W513" s="956" t="s">
        <v>301</v>
      </c>
      <c r="X513" s="957" t="s">
        <v>301</v>
      </c>
      <c r="Y513" s="975"/>
      <c r="Z513" s="1093" t="s">
        <v>1226</v>
      </c>
      <c r="AA513" s="869"/>
      <c r="AB513" s="1033" t="s">
        <v>3</v>
      </c>
      <c r="AC513" s="798" t="s">
        <v>1423</v>
      </c>
      <c r="AD513" s="1035" t="s">
        <v>540</v>
      </c>
      <c r="AE513" s="958" t="s">
        <v>934</v>
      </c>
      <c r="AF513" s="1036">
        <v>18000</v>
      </c>
      <c r="AG513" s="1037">
        <f t="shared" si="34"/>
        <v>19440</v>
      </c>
      <c r="AH513" s="824"/>
      <c r="AI513" s="875">
        <f t="shared" si="35"/>
        <v>0</v>
      </c>
    </row>
    <row r="514" spans="1:35" s="6" customFormat="1" ht="23.1" customHeight="1" x14ac:dyDescent="0.15">
      <c r="A514" s="28" t="s">
        <v>1136</v>
      </c>
      <c r="B514" s="28" t="s">
        <v>1136</v>
      </c>
      <c r="C514" s="28" t="s">
        <v>1136</v>
      </c>
      <c r="D514" s="28" t="s">
        <v>1136</v>
      </c>
      <c r="E514" s="28" t="s">
        <v>1136</v>
      </c>
      <c r="F514" s="28" t="s">
        <v>1136</v>
      </c>
      <c r="G514" s="28" t="s">
        <v>1136</v>
      </c>
      <c r="H514" s="28" t="s">
        <v>1136</v>
      </c>
      <c r="I514" s="28" t="s">
        <v>1136</v>
      </c>
      <c r="J514" s="28" t="s">
        <v>1136</v>
      </c>
      <c r="K514" s="28" t="s">
        <v>1136</v>
      </c>
      <c r="L514" s="28" t="s">
        <v>1136</v>
      </c>
      <c r="M514" s="28" t="s">
        <v>1136</v>
      </c>
      <c r="N514" s="28"/>
      <c r="O514" s="28" t="s">
        <v>1136</v>
      </c>
      <c r="P514" s="28"/>
      <c r="Q514" s="28" t="s">
        <v>1136</v>
      </c>
      <c r="R514" s="28" t="s">
        <v>1136</v>
      </c>
      <c r="S514" s="28" t="s">
        <v>1136</v>
      </c>
      <c r="T514" s="28"/>
      <c r="U514" s="783" t="s">
        <v>1097</v>
      </c>
      <c r="V514" s="784" t="s">
        <v>358</v>
      </c>
      <c r="W514" s="956" t="s">
        <v>301</v>
      </c>
      <c r="X514" s="957" t="s">
        <v>301</v>
      </c>
      <c r="Y514" s="975"/>
      <c r="Z514" s="1093" t="s">
        <v>1226</v>
      </c>
      <c r="AA514" s="869"/>
      <c r="AB514" s="1033" t="s">
        <v>3</v>
      </c>
      <c r="AC514" s="798" t="s">
        <v>1423</v>
      </c>
      <c r="AD514" s="1035" t="s">
        <v>541</v>
      </c>
      <c r="AE514" s="958" t="s">
        <v>934</v>
      </c>
      <c r="AF514" s="1036">
        <v>18000</v>
      </c>
      <c r="AG514" s="1037">
        <f t="shared" si="34"/>
        <v>19440</v>
      </c>
      <c r="AH514" s="824"/>
      <c r="AI514" s="875">
        <f t="shared" si="35"/>
        <v>0</v>
      </c>
    </row>
    <row r="515" spans="1:35" s="6" customFormat="1" ht="23.1" customHeight="1" x14ac:dyDescent="0.15">
      <c r="A515" s="28" t="s">
        <v>1136</v>
      </c>
      <c r="B515" s="28" t="s">
        <v>1136</v>
      </c>
      <c r="C515" s="28" t="s">
        <v>1136</v>
      </c>
      <c r="D515" s="28" t="s">
        <v>1136</v>
      </c>
      <c r="E515" s="28" t="s">
        <v>1136</v>
      </c>
      <c r="F515" s="28" t="s">
        <v>1136</v>
      </c>
      <c r="G515" s="28" t="s">
        <v>1136</v>
      </c>
      <c r="H515" s="28" t="s">
        <v>1136</v>
      </c>
      <c r="I515" s="28" t="s">
        <v>1136</v>
      </c>
      <c r="J515" s="28" t="s">
        <v>1136</v>
      </c>
      <c r="K515" s="28" t="s">
        <v>1136</v>
      </c>
      <c r="L515" s="28" t="s">
        <v>1136</v>
      </c>
      <c r="M515" s="28" t="s">
        <v>1136</v>
      </c>
      <c r="N515" s="28"/>
      <c r="O515" s="28" t="s">
        <v>1136</v>
      </c>
      <c r="P515" s="28"/>
      <c r="Q515" s="28" t="s">
        <v>1136</v>
      </c>
      <c r="R515" s="28" t="s">
        <v>1136</v>
      </c>
      <c r="S515" s="28" t="s">
        <v>1136</v>
      </c>
      <c r="T515" s="28"/>
      <c r="U515" s="783" t="s">
        <v>1097</v>
      </c>
      <c r="V515" s="784" t="s">
        <v>358</v>
      </c>
      <c r="W515" s="956" t="s">
        <v>301</v>
      </c>
      <c r="X515" s="957" t="s">
        <v>301</v>
      </c>
      <c r="Y515" s="975"/>
      <c r="Z515" s="1093" t="s">
        <v>1226</v>
      </c>
      <c r="AA515" s="869"/>
      <c r="AB515" s="1033" t="s">
        <v>3</v>
      </c>
      <c r="AC515" s="798" t="s">
        <v>1423</v>
      </c>
      <c r="AD515" s="1035" t="s">
        <v>542</v>
      </c>
      <c r="AE515" s="958" t="s">
        <v>934</v>
      </c>
      <c r="AF515" s="1036">
        <v>18000</v>
      </c>
      <c r="AG515" s="1037">
        <f t="shared" si="34"/>
        <v>19440</v>
      </c>
      <c r="AH515" s="824"/>
      <c r="AI515" s="875">
        <f t="shared" si="35"/>
        <v>0</v>
      </c>
    </row>
    <row r="516" spans="1:35" s="6" customFormat="1" ht="23.1" customHeight="1" x14ac:dyDescent="0.15">
      <c r="A516" s="28" t="s">
        <v>1136</v>
      </c>
      <c r="B516" s="28" t="s">
        <v>1136</v>
      </c>
      <c r="C516" s="28" t="s">
        <v>1136</v>
      </c>
      <c r="D516" s="28" t="s">
        <v>1136</v>
      </c>
      <c r="E516" s="28" t="s">
        <v>1136</v>
      </c>
      <c r="F516" s="28" t="s">
        <v>1136</v>
      </c>
      <c r="G516" s="28" t="s">
        <v>1136</v>
      </c>
      <c r="H516" s="28" t="s">
        <v>1136</v>
      </c>
      <c r="I516" s="28" t="s">
        <v>1136</v>
      </c>
      <c r="J516" s="28" t="s">
        <v>1136</v>
      </c>
      <c r="K516" s="28" t="s">
        <v>1136</v>
      </c>
      <c r="L516" s="28" t="s">
        <v>1136</v>
      </c>
      <c r="M516" s="28" t="s">
        <v>1136</v>
      </c>
      <c r="N516" s="28"/>
      <c r="O516" s="28" t="s">
        <v>1136</v>
      </c>
      <c r="P516" s="28"/>
      <c r="Q516" s="28" t="s">
        <v>1136</v>
      </c>
      <c r="R516" s="28" t="s">
        <v>1136</v>
      </c>
      <c r="S516" s="28" t="s">
        <v>1136</v>
      </c>
      <c r="T516" s="28"/>
      <c r="U516" s="783" t="s">
        <v>1097</v>
      </c>
      <c r="V516" s="784" t="s">
        <v>358</v>
      </c>
      <c r="W516" s="956" t="s">
        <v>301</v>
      </c>
      <c r="X516" s="957" t="s">
        <v>301</v>
      </c>
      <c r="Y516" s="975"/>
      <c r="Z516" s="1093" t="s">
        <v>1226</v>
      </c>
      <c r="AA516" s="869"/>
      <c r="AB516" s="1033" t="s">
        <v>3</v>
      </c>
      <c r="AC516" s="798" t="s">
        <v>1423</v>
      </c>
      <c r="AD516" s="1035" t="s">
        <v>543</v>
      </c>
      <c r="AE516" s="958" t="s">
        <v>934</v>
      </c>
      <c r="AF516" s="1036">
        <v>18000</v>
      </c>
      <c r="AG516" s="1037">
        <f t="shared" si="34"/>
        <v>19440</v>
      </c>
      <c r="AH516" s="824"/>
      <c r="AI516" s="875">
        <f t="shared" si="35"/>
        <v>0</v>
      </c>
    </row>
    <row r="517" spans="1:35" s="6" customFormat="1" ht="23.1" customHeight="1" x14ac:dyDescent="0.15">
      <c r="A517" s="28" t="s">
        <v>1136</v>
      </c>
      <c r="B517" s="28" t="s">
        <v>1136</v>
      </c>
      <c r="C517" s="28" t="s">
        <v>1136</v>
      </c>
      <c r="D517" s="28" t="s">
        <v>1136</v>
      </c>
      <c r="E517" s="28" t="s">
        <v>1136</v>
      </c>
      <c r="F517" s="28" t="s">
        <v>1136</v>
      </c>
      <c r="G517" s="28" t="s">
        <v>1136</v>
      </c>
      <c r="H517" s="28" t="s">
        <v>1136</v>
      </c>
      <c r="I517" s="28" t="s">
        <v>1136</v>
      </c>
      <c r="J517" s="28" t="s">
        <v>1136</v>
      </c>
      <c r="K517" s="28" t="s">
        <v>1136</v>
      </c>
      <c r="L517" s="28" t="s">
        <v>1136</v>
      </c>
      <c r="M517" s="28" t="s">
        <v>1136</v>
      </c>
      <c r="N517" s="28"/>
      <c r="O517" s="28" t="s">
        <v>1136</v>
      </c>
      <c r="P517" s="28"/>
      <c r="Q517" s="28" t="s">
        <v>1136</v>
      </c>
      <c r="R517" s="28" t="s">
        <v>1136</v>
      </c>
      <c r="S517" s="28" t="s">
        <v>1136</v>
      </c>
      <c r="T517" s="28"/>
      <c r="U517" s="783" t="s">
        <v>1097</v>
      </c>
      <c r="V517" s="784" t="s">
        <v>358</v>
      </c>
      <c r="W517" s="956" t="s">
        <v>301</v>
      </c>
      <c r="X517" s="957" t="s">
        <v>301</v>
      </c>
      <c r="Y517" s="975"/>
      <c r="Z517" s="1093" t="s">
        <v>1226</v>
      </c>
      <c r="AA517" s="869"/>
      <c r="AB517" s="1033" t="s">
        <v>3</v>
      </c>
      <c r="AC517" s="798" t="s">
        <v>1423</v>
      </c>
      <c r="AD517" s="1035" t="s">
        <v>544</v>
      </c>
      <c r="AE517" s="958" t="s">
        <v>934</v>
      </c>
      <c r="AF517" s="1036">
        <v>18000</v>
      </c>
      <c r="AG517" s="1037">
        <f t="shared" si="34"/>
        <v>19440</v>
      </c>
      <c r="AH517" s="824"/>
      <c r="AI517" s="875">
        <f t="shared" si="35"/>
        <v>0</v>
      </c>
    </row>
    <row r="518" spans="1:35" s="6" customFormat="1" ht="23.1" customHeight="1" x14ac:dyDescent="0.15">
      <c r="A518" s="28" t="s">
        <v>1136</v>
      </c>
      <c r="B518" s="28" t="s">
        <v>1136</v>
      </c>
      <c r="C518" s="28" t="s">
        <v>1136</v>
      </c>
      <c r="D518" s="28" t="s">
        <v>1136</v>
      </c>
      <c r="E518" s="28" t="s">
        <v>1136</v>
      </c>
      <c r="F518" s="28" t="s">
        <v>1136</v>
      </c>
      <c r="G518" s="28" t="s">
        <v>1136</v>
      </c>
      <c r="H518" s="28" t="s">
        <v>1136</v>
      </c>
      <c r="I518" s="28" t="s">
        <v>1136</v>
      </c>
      <c r="J518" s="28" t="s">
        <v>1136</v>
      </c>
      <c r="K518" s="28" t="s">
        <v>1136</v>
      </c>
      <c r="L518" s="28" t="s">
        <v>1136</v>
      </c>
      <c r="M518" s="28" t="s">
        <v>1136</v>
      </c>
      <c r="N518" s="28"/>
      <c r="O518" s="28" t="s">
        <v>1136</v>
      </c>
      <c r="P518" s="28"/>
      <c r="Q518" s="28" t="s">
        <v>1136</v>
      </c>
      <c r="R518" s="28" t="s">
        <v>1136</v>
      </c>
      <c r="S518" s="28" t="s">
        <v>1136</v>
      </c>
      <c r="T518" s="28"/>
      <c r="U518" s="783" t="s">
        <v>1097</v>
      </c>
      <c r="V518" s="784" t="s">
        <v>358</v>
      </c>
      <c r="W518" s="956" t="s">
        <v>301</v>
      </c>
      <c r="X518" s="957" t="s">
        <v>301</v>
      </c>
      <c r="Y518" s="975"/>
      <c r="Z518" s="1093" t="s">
        <v>1226</v>
      </c>
      <c r="AA518" s="869"/>
      <c r="AB518" s="1033" t="s">
        <v>3</v>
      </c>
      <c r="AC518" s="798" t="s">
        <v>1423</v>
      </c>
      <c r="AD518" s="1035" t="s">
        <v>545</v>
      </c>
      <c r="AE518" s="958" t="s">
        <v>934</v>
      </c>
      <c r="AF518" s="1036">
        <v>18000</v>
      </c>
      <c r="AG518" s="1037">
        <f t="shared" si="34"/>
        <v>19440</v>
      </c>
      <c r="AH518" s="824"/>
      <c r="AI518" s="875">
        <f t="shared" si="35"/>
        <v>0</v>
      </c>
    </row>
    <row r="519" spans="1:35" s="6" customFormat="1" ht="23.1" customHeight="1" x14ac:dyDescent="0.15">
      <c r="A519" s="28" t="s">
        <v>1136</v>
      </c>
      <c r="B519" s="28" t="s">
        <v>1136</v>
      </c>
      <c r="C519" s="28" t="s">
        <v>1136</v>
      </c>
      <c r="D519" s="28" t="s">
        <v>1136</v>
      </c>
      <c r="E519" s="28" t="s">
        <v>1136</v>
      </c>
      <c r="F519" s="28" t="s">
        <v>1136</v>
      </c>
      <c r="G519" s="28" t="s">
        <v>1136</v>
      </c>
      <c r="H519" s="28" t="s">
        <v>1136</v>
      </c>
      <c r="I519" s="28" t="s">
        <v>1136</v>
      </c>
      <c r="J519" s="28" t="s">
        <v>1136</v>
      </c>
      <c r="K519" s="28" t="s">
        <v>1136</v>
      </c>
      <c r="L519" s="28" t="s">
        <v>1136</v>
      </c>
      <c r="M519" s="28" t="s">
        <v>1136</v>
      </c>
      <c r="N519" s="28"/>
      <c r="O519" s="28" t="s">
        <v>1136</v>
      </c>
      <c r="P519" s="28"/>
      <c r="Q519" s="28" t="s">
        <v>1136</v>
      </c>
      <c r="R519" s="28" t="s">
        <v>1136</v>
      </c>
      <c r="S519" s="28" t="s">
        <v>1136</v>
      </c>
      <c r="T519" s="28"/>
      <c r="U519" s="783" t="s">
        <v>1097</v>
      </c>
      <c r="V519" s="784" t="s">
        <v>358</v>
      </c>
      <c r="W519" s="956" t="s">
        <v>301</v>
      </c>
      <c r="X519" s="957" t="s">
        <v>301</v>
      </c>
      <c r="Y519" s="975"/>
      <c r="Z519" s="1093" t="s">
        <v>1226</v>
      </c>
      <c r="AA519" s="869"/>
      <c r="AB519" s="1033" t="s">
        <v>3</v>
      </c>
      <c r="AC519" s="798" t="s">
        <v>1423</v>
      </c>
      <c r="AD519" s="1035" t="s">
        <v>546</v>
      </c>
      <c r="AE519" s="958" t="s">
        <v>934</v>
      </c>
      <c r="AF519" s="1036">
        <v>18000</v>
      </c>
      <c r="AG519" s="1037">
        <f t="shared" si="34"/>
        <v>19440</v>
      </c>
      <c r="AH519" s="824"/>
      <c r="AI519" s="875">
        <f t="shared" si="35"/>
        <v>0</v>
      </c>
    </row>
    <row r="520" spans="1:35" s="6" customFormat="1" ht="23.1" customHeight="1" x14ac:dyDescent="0.15">
      <c r="A520" s="28" t="s">
        <v>1136</v>
      </c>
      <c r="B520" s="28" t="s">
        <v>1136</v>
      </c>
      <c r="C520" s="28" t="s">
        <v>1136</v>
      </c>
      <c r="D520" s="28" t="s">
        <v>1136</v>
      </c>
      <c r="E520" s="28" t="s">
        <v>1136</v>
      </c>
      <c r="F520" s="28" t="s">
        <v>1136</v>
      </c>
      <c r="G520" s="28" t="s">
        <v>1136</v>
      </c>
      <c r="H520" s="28" t="s">
        <v>1136</v>
      </c>
      <c r="I520" s="28" t="s">
        <v>1136</v>
      </c>
      <c r="J520" s="28" t="s">
        <v>1136</v>
      </c>
      <c r="K520" s="28" t="s">
        <v>1136</v>
      </c>
      <c r="L520" s="28" t="s">
        <v>1136</v>
      </c>
      <c r="M520" s="28" t="s">
        <v>1136</v>
      </c>
      <c r="N520" s="28"/>
      <c r="O520" s="28" t="s">
        <v>1136</v>
      </c>
      <c r="P520" s="28"/>
      <c r="Q520" s="28" t="s">
        <v>1136</v>
      </c>
      <c r="R520" s="28" t="s">
        <v>1136</v>
      </c>
      <c r="S520" s="28" t="s">
        <v>1136</v>
      </c>
      <c r="T520" s="28"/>
      <c r="U520" s="783" t="s">
        <v>1097</v>
      </c>
      <c r="V520" s="784" t="s">
        <v>358</v>
      </c>
      <c r="W520" s="956" t="s">
        <v>301</v>
      </c>
      <c r="X520" s="957" t="s">
        <v>301</v>
      </c>
      <c r="Y520" s="975"/>
      <c r="Z520" s="1093" t="s">
        <v>1226</v>
      </c>
      <c r="AA520" s="869"/>
      <c r="AB520" s="1033" t="s">
        <v>3</v>
      </c>
      <c r="AC520" s="798" t="s">
        <v>1423</v>
      </c>
      <c r="AD520" s="1035" t="s">
        <v>547</v>
      </c>
      <c r="AE520" s="958" t="s">
        <v>934</v>
      </c>
      <c r="AF520" s="1036">
        <v>18000</v>
      </c>
      <c r="AG520" s="1037">
        <f t="shared" si="34"/>
        <v>19440</v>
      </c>
      <c r="AH520" s="824"/>
      <c r="AI520" s="875">
        <f t="shared" si="35"/>
        <v>0</v>
      </c>
    </row>
    <row r="521" spans="1:35" s="6" customFormat="1" ht="23.1" customHeight="1" x14ac:dyDescent="0.15">
      <c r="A521" s="28" t="s">
        <v>1136</v>
      </c>
      <c r="B521" s="28" t="s">
        <v>1136</v>
      </c>
      <c r="C521" s="28" t="s">
        <v>1136</v>
      </c>
      <c r="D521" s="28" t="s">
        <v>1136</v>
      </c>
      <c r="E521" s="28" t="s">
        <v>1136</v>
      </c>
      <c r="F521" s="28" t="s">
        <v>1136</v>
      </c>
      <c r="G521" s="28" t="s">
        <v>1136</v>
      </c>
      <c r="H521" s="28" t="s">
        <v>1136</v>
      </c>
      <c r="I521" s="28" t="s">
        <v>1136</v>
      </c>
      <c r="J521" s="28" t="s">
        <v>1136</v>
      </c>
      <c r="K521" s="28" t="s">
        <v>1136</v>
      </c>
      <c r="L521" s="28" t="s">
        <v>1136</v>
      </c>
      <c r="M521" s="28" t="s">
        <v>1136</v>
      </c>
      <c r="N521" s="28"/>
      <c r="O521" s="28" t="s">
        <v>1136</v>
      </c>
      <c r="P521" s="28"/>
      <c r="Q521" s="28" t="s">
        <v>1136</v>
      </c>
      <c r="R521" s="28" t="s">
        <v>1136</v>
      </c>
      <c r="S521" s="28" t="s">
        <v>1136</v>
      </c>
      <c r="T521" s="28"/>
      <c r="U521" s="785" t="s">
        <v>1097</v>
      </c>
      <c r="V521" s="786" t="s">
        <v>358</v>
      </c>
      <c r="W521" s="970" t="s">
        <v>301</v>
      </c>
      <c r="X521" s="971" t="s">
        <v>301</v>
      </c>
      <c r="Y521" s="1011"/>
      <c r="Z521" s="1114" t="s">
        <v>1226</v>
      </c>
      <c r="AA521" s="876"/>
      <c r="AB521" s="1038" t="s">
        <v>3</v>
      </c>
      <c r="AC521" s="806" t="s">
        <v>1423</v>
      </c>
      <c r="AD521" s="1040" t="s">
        <v>548</v>
      </c>
      <c r="AE521" s="972" t="s">
        <v>934</v>
      </c>
      <c r="AF521" s="1041">
        <v>18000</v>
      </c>
      <c r="AG521" s="1042">
        <f t="shared" si="34"/>
        <v>19440</v>
      </c>
      <c r="AH521" s="861"/>
      <c r="AI521" s="882">
        <f t="shared" si="35"/>
        <v>0</v>
      </c>
    </row>
    <row r="522" spans="1:35" s="6" customFormat="1" ht="23.1" customHeight="1" x14ac:dyDescent="0.15">
      <c r="A522" s="28" t="s">
        <v>1531</v>
      </c>
      <c r="B522" s="28" t="s">
        <v>1531</v>
      </c>
      <c r="C522" s="28" t="s">
        <v>1531</v>
      </c>
      <c r="D522" s="28" t="s">
        <v>1531</v>
      </c>
      <c r="E522" s="28" t="s">
        <v>1531</v>
      </c>
      <c r="F522" s="28" t="s">
        <v>1531</v>
      </c>
      <c r="G522" s="28" t="s">
        <v>1531</v>
      </c>
      <c r="H522" s="28" t="s">
        <v>1531</v>
      </c>
      <c r="I522" s="28" t="s">
        <v>1531</v>
      </c>
      <c r="J522" s="28" t="s">
        <v>1531</v>
      </c>
      <c r="K522" s="28" t="s">
        <v>1531</v>
      </c>
      <c r="L522" s="28" t="s">
        <v>1531</v>
      </c>
      <c r="M522" s="28" t="s">
        <v>1531</v>
      </c>
      <c r="N522" s="28" t="s">
        <v>1531</v>
      </c>
      <c r="O522" s="28" t="s">
        <v>1531</v>
      </c>
      <c r="P522" s="28" t="s">
        <v>1531</v>
      </c>
      <c r="Q522" s="28" t="s">
        <v>1531</v>
      </c>
      <c r="R522" s="28" t="s">
        <v>1531</v>
      </c>
      <c r="S522" s="28" t="s">
        <v>1531</v>
      </c>
      <c r="T522" s="28" t="s">
        <v>1531</v>
      </c>
      <c r="U522" s="856" t="s">
        <v>1097</v>
      </c>
      <c r="V522" s="857" t="s">
        <v>391</v>
      </c>
      <c r="W522" s="953" t="s">
        <v>301</v>
      </c>
      <c r="X522" s="954" t="s">
        <v>301</v>
      </c>
      <c r="Y522" s="1003"/>
      <c r="Z522" s="915" t="s">
        <v>479</v>
      </c>
      <c r="AA522" s="883"/>
      <c r="AB522" s="916" t="s">
        <v>1424</v>
      </c>
      <c r="AC522" s="917" t="s">
        <v>1200</v>
      </c>
      <c r="AD522" s="918" t="s">
        <v>560</v>
      </c>
      <c r="AE522" s="919" t="s">
        <v>1039</v>
      </c>
      <c r="AF522" s="920">
        <v>12000</v>
      </c>
      <c r="AG522" s="1043">
        <f t="shared" si="34"/>
        <v>12960</v>
      </c>
      <c r="AH522" s="824"/>
      <c r="AI522" s="889">
        <f t="shared" ref="AI522:AI527" si="36">+AG522*AH522</f>
        <v>0</v>
      </c>
    </row>
    <row r="523" spans="1:35" s="6" customFormat="1" ht="23.1" customHeight="1" x14ac:dyDescent="0.15">
      <c r="A523" s="28" t="s">
        <v>1531</v>
      </c>
      <c r="B523" s="28" t="s">
        <v>1531</v>
      </c>
      <c r="C523" s="28" t="s">
        <v>1531</v>
      </c>
      <c r="D523" s="28" t="s">
        <v>1531</v>
      </c>
      <c r="E523" s="28" t="s">
        <v>1531</v>
      </c>
      <c r="F523" s="28" t="s">
        <v>1531</v>
      </c>
      <c r="G523" s="28" t="s">
        <v>1531</v>
      </c>
      <c r="H523" s="28" t="s">
        <v>1531</v>
      </c>
      <c r="I523" s="28" t="s">
        <v>1531</v>
      </c>
      <c r="J523" s="28" t="s">
        <v>1531</v>
      </c>
      <c r="K523" s="28" t="s">
        <v>1531</v>
      </c>
      <c r="L523" s="28" t="s">
        <v>1531</v>
      </c>
      <c r="M523" s="28" t="s">
        <v>1531</v>
      </c>
      <c r="N523" s="28" t="s">
        <v>1531</v>
      </c>
      <c r="O523" s="28" t="s">
        <v>1531</v>
      </c>
      <c r="P523" s="28" t="s">
        <v>1531</v>
      </c>
      <c r="Q523" s="28" t="s">
        <v>1531</v>
      </c>
      <c r="R523" s="28" t="s">
        <v>1531</v>
      </c>
      <c r="S523" s="28" t="s">
        <v>1531</v>
      </c>
      <c r="T523" s="28" t="s">
        <v>1531</v>
      </c>
      <c r="U523" s="826" t="s">
        <v>1097</v>
      </c>
      <c r="V523" s="784" t="s">
        <v>391</v>
      </c>
      <c r="W523" s="956" t="s">
        <v>301</v>
      </c>
      <c r="X523" s="957" t="s">
        <v>301</v>
      </c>
      <c r="Y523" s="975"/>
      <c r="Z523" s="1093" t="s">
        <v>479</v>
      </c>
      <c r="AA523" s="869"/>
      <c r="AB523" s="1033" t="s">
        <v>1424</v>
      </c>
      <c r="AC523" s="1034" t="s">
        <v>1200</v>
      </c>
      <c r="AD523" s="1035" t="s">
        <v>561</v>
      </c>
      <c r="AE523" s="958" t="s">
        <v>1039</v>
      </c>
      <c r="AF523" s="1036">
        <v>7000</v>
      </c>
      <c r="AG523" s="1037">
        <f t="shared" si="34"/>
        <v>7560.0000000000009</v>
      </c>
      <c r="AH523" s="824"/>
      <c r="AI523" s="875">
        <f t="shared" si="36"/>
        <v>0</v>
      </c>
    </row>
    <row r="524" spans="1:35" s="6" customFormat="1" ht="23.1" customHeight="1" x14ac:dyDescent="0.15">
      <c r="A524" s="28" t="s">
        <v>1531</v>
      </c>
      <c r="B524" s="28" t="s">
        <v>1531</v>
      </c>
      <c r="C524" s="28" t="s">
        <v>1531</v>
      </c>
      <c r="D524" s="28" t="s">
        <v>1531</v>
      </c>
      <c r="E524" s="28" t="s">
        <v>1531</v>
      </c>
      <c r="F524" s="28" t="s">
        <v>1531</v>
      </c>
      <c r="G524" s="28" t="s">
        <v>1531</v>
      </c>
      <c r="H524" s="28" t="s">
        <v>1531</v>
      </c>
      <c r="I524" s="28" t="s">
        <v>1531</v>
      </c>
      <c r="J524" s="28" t="s">
        <v>1531</v>
      </c>
      <c r="K524" s="28" t="s">
        <v>1531</v>
      </c>
      <c r="L524" s="28" t="s">
        <v>1531</v>
      </c>
      <c r="M524" s="28" t="s">
        <v>1531</v>
      </c>
      <c r="N524" s="28" t="s">
        <v>1531</v>
      </c>
      <c r="O524" s="28" t="s">
        <v>1531</v>
      </c>
      <c r="P524" s="28" t="s">
        <v>1531</v>
      </c>
      <c r="Q524" s="28" t="s">
        <v>1531</v>
      </c>
      <c r="R524" s="28" t="s">
        <v>1531</v>
      </c>
      <c r="S524" s="28" t="s">
        <v>1531</v>
      </c>
      <c r="T524" s="28" t="s">
        <v>1531</v>
      </c>
      <c r="U524" s="831" t="s">
        <v>1097</v>
      </c>
      <c r="V524" s="832" t="s">
        <v>391</v>
      </c>
      <c r="W524" s="961" t="s">
        <v>301</v>
      </c>
      <c r="X524" s="962" t="s">
        <v>301</v>
      </c>
      <c r="Y524" s="986"/>
      <c r="Z524" s="1118" t="s">
        <v>479</v>
      </c>
      <c r="AA524" s="890"/>
      <c r="AB524" s="1045" t="s">
        <v>1424</v>
      </c>
      <c r="AC524" s="1046" t="s">
        <v>1200</v>
      </c>
      <c r="AD524" s="1047" t="s">
        <v>562</v>
      </c>
      <c r="AE524" s="963" t="s">
        <v>1039</v>
      </c>
      <c r="AF524" s="1048">
        <v>350000</v>
      </c>
      <c r="AG524" s="1049">
        <f t="shared" si="34"/>
        <v>378000</v>
      </c>
      <c r="AH524" s="861"/>
      <c r="AI524" s="896">
        <f t="shared" si="36"/>
        <v>0</v>
      </c>
    </row>
    <row r="525" spans="1:35" s="6" customFormat="1" ht="23.1" customHeight="1" x14ac:dyDescent="0.15">
      <c r="A525" s="28" t="s">
        <v>1531</v>
      </c>
      <c r="B525" s="28" t="s">
        <v>1531</v>
      </c>
      <c r="C525" s="28" t="s">
        <v>1531</v>
      </c>
      <c r="D525" s="28" t="s">
        <v>1531</v>
      </c>
      <c r="E525" s="28" t="s">
        <v>1531</v>
      </c>
      <c r="F525" s="28" t="s">
        <v>1531</v>
      </c>
      <c r="G525" s="28" t="s">
        <v>1531</v>
      </c>
      <c r="H525" s="28" t="s">
        <v>1531</v>
      </c>
      <c r="I525" s="28" t="s">
        <v>1531</v>
      </c>
      <c r="J525" s="28" t="s">
        <v>1531</v>
      </c>
      <c r="K525" s="28" t="s">
        <v>1531</v>
      </c>
      <c r="L525" s="28" t="s">
        <v>1531</v>
      </c>
      <c r="M525" s="28" t="s">
        <v>1531</v>
      </c>
      <c r="N525" s="28" t="s">
        <v>1531</v>
      </c>
      <c r="O525" s="28" t="s">
        <v>1531</v>
      </c>
      <c r="P525" s="28" t="s">
        <v>1531</v>
      </c>
      <c r="Q525" s="28" t="s">
        <v>1531</v>
      </c>
      <c r="R525" s="28" t="s">
        <v>1531</v>
      </c>
      <c r="S525" s="28" t="s">
        <v>1531</v>
      </c>
      <c r="T525" s="28" t="s">
        <v>1531</v>
      </c>
      <c r="U525" s="1069" t="s">
        <v>1097</v>
      </c>
      <c r="V525" s="989" t="s">
        <v>391</v>
      </c>
      <c r="W525" s="990" t="s">
        <v>301</v>
      </c>
      <c r="X525" s="991" t="s">
        <v>301</v>
      </c>
      <c r="Y525" s="992"/>
      <c r="Z525" s="1094" t="s">
        <v>310</v>
      </c>
      <c r="AA525" s="1095"/>
      <c r="AB525" s="1158" t="s">
        <v>1424</v>
      </c>
      <c r="AC525" s="1129" t="s">
        <v>1200</v>
      </c>
      <c r="AD525" s="1130" t="s">
        <v>563</v>
      </c>
      <c r="AE525" s="1131" t="s">
        <v>1039</v>
      </c>
      <c r="AF525" s="1132">
        <v>300000</v>
      </c>
      <c r="AG525" s="1133">
        <f t="shared" si="34"/>
        <v>324000</v>
      </c>
      <c r="AH525" s="1001"/>
      <c r="AI525" s="1101">
        <f t="shared" si="36"/>
        <v>0</v>
      </c>
    </row>
    <row r="526" spans="1:35" s="6" customFormat="1" ht="23.1" customHeight="1" x14ac:dyDescent="0.15">
      <c r="A526" s="28" t="s">
        <v>1531</v>
      </c>
      <c r="B526" s="28" t="s">
        <v>1531</v>
      </c>
      <c r="C526" s="28" t="s">
        <v>1531</v>
      </c>
      <c r="D526" s="28" t="s">
        <v>1531</v>
      </c>
      <c r="E526" s="28" t="s">
        <v>1531</v>
      </c>
      <c r="F526" s="28" t="s">
        <v>1531</v>
      </c>
      <c r="G526" s="28" t="s">
        <v>1531</v>
      </c>
      <c r="H526" s="28" t="s">
        <v>1531</v>
      </c>
      <c r="I526" s="28" t="s">
        <v>1531</v>
      </c>
      <c r="J526" s="28" t="s">
        <v>1531</v>
      </c>
      <c r="K526" s="28" t="s">
        <v>1531</v>
      </c>
      <c r="L526" s="28" t="s">
        <v>1531</v>
      </c>
      <c r="M526" s="28" t="s">
        <v>1531</v>
      </c>
      <c r="N526" s="28" t="s">
        <v>1531</v>
      </c>
      <c r="O526" s="28" t="s">
        <v>1531</v>
      </c>
      <c r="P526" s="28" t="s">
        <v>1531</v>
      </c>
      <c r="Q526" s="28" t="s">
        <v>1531</v>
      </c>
      <c r="R526" s="28" t="s">
        <v>1531</v>
      </c>
      <c r="S526" s="28" t="s">
        <v>1531</v>
      </c>
      <c r="T526" s="28" t="s">
        <v>1531</v>
      </c>
      <c r="U526" s="843" t="s">
        <v>1097</v>
      </c>
      <c r="V526" s="782" t="s">
        <v>391</v>
      </c>
      <c r="W526" s="966" t="s">
        <v>301</v>
      </c>
      <c r="X526" s="967" t="s">
        <v>301</v>
      </c>
      <c r="Y526" s="1008"/>
      <c r="Z526" s="1092" t="s">
        <v>479</v>
      </c>
      <c r="AA526" s="862"/>
      <c r="AB526" s="1028" t="s">
        <v>1424</v>
      </c>
      <c r="AC526" s="1029" t="s">
        <v>1200</v>
      </c>
      <c r="AD526" s="1030" t="s">
        <v>564</v>
      </c>
      <c r="AE526" s="968" t="s">
        <v>1039</v>
      </c>
      <c r="AF526" s="1031">
        <v>70000</v>
      </c>
      <c r="AG526" s="1032">
        <f t="shared" si="34"/>
        <v>75600</v>
      </c>
      <c r="AH526" s="824"/>
      <c r="AI526" s="868">
        <f t="shared" si="36"/>
        <v>0</v>
      </c>
    </row>
    <row r="527" spans="1:35" s="6" customFormat="1" ht="23.1" customHeight="1" x14ac:dyDescent="0.15">
      <c r="A527" s="28" t="s">
        <v>1531</v>
      </c>
      <c r="B527" s="28" t="s">
        <v>1531</v>
      </c>
      <c r="C527" s="28" t="s">
        <v>1531</v>
      </c>
      <c r="D527" s="28" t="s">
        <v>1531</v>
      </c>
      <c r="E527" s="28" t="s">
        <v>1531</v>
      </c>
      <c r="F527" s="28" t="s">
        <v>1531</v>
      </c>
      <c r="G527" s="28" t="s">
        <v>1531</v>
      </c>
      <c r="H527" s="28" t="s">
        <v>1531</v>
      </c>
      <c r="I527" s="28" t="s">
        <v>1531</v>
      </c>
      <c r="J527" s="28" t="s">
        <v>1531</v>
      </c>
      <c r="K527" s="28" t="s">
        <v>1531</v>
      </c>
      <c r="L527" s="28" t="s">
        <v>1531</v>
      </c>
      <c r="M527" s="28" t="s">
        <v>1531</v>
      </c>
      <c r="N527" s="28" t="s">
        <v>1531</v>
      </c>
      <c r="O527" s="28" t="s">
        <v>1531</v>
      </c>
      <c r="P527" s="28" t="s">
        <v>1531</v>
      </c>
      <c r="Q527" s="28" t="s">
        <v>1531</v>
      </c>
      <c r="R527" s="28" t="s">
        <v>1531</v>
      </c>
      <c r="S527" s="28" t="s">
        <v>1531</v>
      </c>
      <c r="T527" s="28" t="s">
        <v>1531</v>
      </c>
      <c r="U527" s="1187" t="s">
        <v>1097</v>
      </c>
      <c r="V527" s="1188" t="s">
        <v>391</v>
      </c>
      <c r="W527" s="1189" t="s">
        <v>301</v>
      </c>
      <c r="X527" s="1190" t="s">
        <v>301</v>
      </c>
      <c r="Y527" s="1191"/>
      <c r="Z527" s="1192" t="s">
        <v>479</v>
      </c>
      <c r="AA527" s="1193"/>
      <c r="AB527" s="1194" t="s">
        <v>1424</v>
      </c>
      <c r="AC527" s="1195" t="s">
        <v>1200</v>
      </c>
      <c r="AD527" s="1196" t="s">
        <v>565</v>
      </c>
      <c r="AE527" s="1197" t="s">
        <v>1039</v>
      </c>
      <c r="AF527" s="1198">
        <v>280000</v>
      </c>
      <c r="AG527" s="1199">
        <f t="shared" si="34"/>
        <v>302400</v>
      </c>
      <c r="AH527" s="861"/>
      <c r="AI527" s="1200">
        <f t="shared" si="36"/>
        <v>0</v>
      </c>
    </row>
    <row r="528" spans="1:35" s="6" customFormat="1" ht="23.1" customHeight="1" x14ac:dyDescent="0.15">
      <c r="A528" s="28" t="s">
        <v>1531</v>
      </c>
      <c r="B528" s="28" t="s">
        <v>1531</v>
      </c>
      <c r="C528" s="28" t="s">
        <v>1531</v>
      </c>
      <c r="D528" s="28" t="s">
        <v>1531</v>
      </c>
      <c r="E528" s="28" t="s">
        <v>1531</v>
      </c>
      <c r="F528" s="28" t="s">
        <v>1531</v>
      </c>
      <c r="G528" s="28" t="s">
        <v>1531</v>
      </c>
      <c r="H528" s="28" t="s">
        <v>1531</v>
      </c>
      <c r="I528" s="28" t="s">
        <v>1531</v>
      </c>
      <c r="J528" s="28" t="s">
        <v>1531</v>
      </c>
      <c r="K528" s="28" t="s">
        <v>1531</v>
      </c>
      <c r="L528" s="28" t="s">
        <v>1531</v>
      </c>
      <c r="M528" s="28" t="s">
        <v>1531</v>
      </c>
      <c r="N528" s="28" t="s">
        <v>1531</v>
      </c>
      <c r="O528" s="28" t="s">
        <v>1531</v>
      </c>
      <c r="P528" s="28" t="s">
        <v>1531</v>
      </c>
      <c r="Q528" s="28" t="s">
        <v>1531</v>
      </c>
      <c r="R528" s="28" t="s">
        <v>1531</v>
      </c>
      <c r="S528" s="28" t="s">
        <v>1531</v>
      </c>
      <c r="T528" s="28" t="s">
        <v>1531</v>
      </c>
      <c r="U528" s="952" t="s">
        <v>1097</v>
      </c>
      <c r="V528" s="857" t="s">
        <v>358</v>
      </c>
      <c r="W528" s="953" t="s">
        <v>301</v>
      </c>
      <c r="X528" s="954" t="s">
        <v>301</v>
      </c>
      <c r="Y528" s="1003"/>
      <c r="Z528" s="915" t="s">
        <v>310</v>
      </c>
      <c r="AA528" s="883"/>
      <c r="AB528" s="916" t="s">
        <v>3</v>
      </c>
      <c r="AC528" s="917" t="s">
        <v>1200</v>
      </c>
      <c r="AD528" s="918" t="s">
        <v>474</v>
      </c>
      <c r="AE528" s="919" t="s">
        <v>1039</v>
      </c>
      <c r="AF528" s="920">
        <v>18000</v>
      </c>
      <c r="AG528" s="1043">
        <f t="shared" si="34"/>
        <v>19440</v>
      </c>
      <c r="AH528" s="824"/>
      <c r="AI528" s="889">
        <f t="shared" si="35"/>
        <v>0</v>
      </c>
    </row>
    <row r="529" spans="1:35" s="6" customFormat="1" ht="23.1" customHeight="1" x14ac:dyDescent="0.15">
      <c r="A529" s="28" t="s">
        <v>1531</v>
      </c>
      <c r="B529" s="28" t="s">
        <v>1531</v>
      </c>
      <c r="C529" s="28" t="s">
        <v>1531</v>
      </c>
      <c r="D529" s="28" t="s">
        <v>1531</v>
      </c>
      <c r="E529" s="28" t="s">
        <v>1531</v>
      </c>
      <c r="F529" s="28" t="s">
        <v>1531</v>
      </c>
      <c r="G529" s="28" t="s">
        <v>1531</v>
      </c>
      <c r="H529" s="28" t="s">
        <v>1531</v>
      </c>
      <c r="I529" s="28" t="s">
        <v>1531</v>
      </c>
      <c r="J529" s="28" t="s">
        <v>1531</v>
      </c>
      <c r="K529" s="28" t="s">
        <v>1531</v>
      </c>
      <c r="L529" s="28" t="s">
        <v>1531</v>
      </c>
      <c r="M529" s="28" t="s">
        <v>1531</v>
      </c>
      <c r="N529" s="28" t="s">
        <v>1531</v>
      </c>
      <c r="O529" s="28" t="s">
        <v>1531</v>
      </c>
      <c r="P529" s="28" t="s">
        <v>1531</v>
      </c>
      <c r="Q529" s="28" t="s">
        <v>1531</v>
      </c>
      <c r="R529" s="28" t="s">
        <v>1531</v>
      </c>
      <c r="S529" s="28" t="s">
        <v>1531</v>
      </c>
      <c r="T529" s="28" t="s">
        <v>1531</v>
      </c>
      <c r="U529" s="783" t="s">
        <v>1097</v>
      </c>
      <c r="V529" s="784" t="s">
        <v>358</v>
      </c>
      <c r="W529" s="956" t="s">
        <v>301</v>
      </c>
      <c r="X529" s="957" t="s">
        <v>301</v>
      </c>
      <c r="Y529" s="975"/>
      <c r="Z529" s="1093" t="s">
        <v>310</v>
      </c>
      <c r="AA529" s="869"/>
      <c r="AB529" s="1033" t="s">
        <v>3</v>
      </c>
      <c r="AC529" s="1034" t="s">
        <v>1200</v>
      </c>
      <c r="AD529" s="1035" t="s">
        <v>475</v>
      </c>
      <c r="AE529" s="958" t="s">
        <v>1039</v>
      </c>
      <c r="AF529" s="1036">
        <v>18000</v>
      </c>
      <c r="AG529" s="1037">
        <f t="shared" si="34"/>
        <v>19440</v>
      </c>
      <c r="AH529" s="824"/>
      <c r="AI529" s="875">
        <f t="shared" si="35"/>
        <v>0</v>
      </c>
    </row>
    <row r="530" spans="1:35" s="6" customFormat="1" ht="23.1" customHeight="1" x14ac:dyDescent="0.15">
      <c r="A530" s="28" t="s">
        <v>1531</v>
      </c>
      <c r="B530" s="28" t="s">
        <v>1531</v>
      </c>
      <c r="C530" s="28" t="s">
        <v>1531</v>
      </c>
      <c r="D530" s="28" t="s">
        <v>1531</v>
      </c>
      <c r="E530" s="28" t="s">
        <v>1531</v>
      </c>
      <c r="F530" s="28" t="s">
        <v>1531</v>
      </c>
      <c r="G530" s="28" t="s">
        <v>1531</v>
      </c>
      <c r="H530" s="28" t="s">
        <v>1531</v>
      </c>
      <c r="I530" s="28" t="s">
        <v>1531</v>
      </c>
      <c r="J530" s="28" t="s">
        <v>1531</v>
      </c>
      <c r="K530" s="28" t="s">
        <v>1531</v>
      </c>
      <c r="L530" s="28" t="s">
        <v>1531</v>
      </c>
      <c r="M530" s="28" t="s">
        <v>1531</v>
      </c>
      <c r="N530" s="28" t="s">
        <v>1531</v>
      </c>
      <c r="O530" s="28" t="s">
        <v>1531</v>
      </c>
      <c r="P530" s="28" t="s">
        <v>1531</v>
      </c>
      <c r="Q530" s="28" t="s">
        <v>1531</v>
      </c>
      <c r="R530" s="28" t="s">
        <v>1531</v>
      </c>
      <c r="S530" s="28" t="s">
        <v>1531</v>
      </c>
      <c r="T530" s="28" t="s">
        <v>1531</v>
      </c>
      <c r="U530" s="783" t="s">
        <v>1097</v>
      </c>
      <c r="V530" s="784" t="s">
        <v>358</v>
      </c>
      <c r="W530" s="956" t="s">
        <v>301</v>
      </c>
      <c r="X530" s="957" t="s">
        <v>301</v>
      </c>
      <c r="Y530" s="975"/>
      <c r="Z530" s="1093" t="s">
        <v>310</v>
      </c>
      <c r="AA530" s="869"/>
      <c r="AB530" s="1033" t="s">
        <v>3</v>
      </c>
      <c r="AC530" s="1034" t="s">
        <v>1200</v>
      </c>
      <c r="AD530" s="1035" t="s">
        <v>476</v>
      </c>
      <c r="AE530" s="958" t="s">
        <v>1039</v>
      </c>
      <c r="AF530" s="1036">
        <v>18000</v>
      </c>
      <c r="AG530" s="1037">
        <f t="shared" si="34"/>
        <v>19440</v>
      </c>
      <c r="AH530" s="824"/>
      <c r="AI530" s="875">
        <f t="shared" si="35"/>
        <v>0</v>
      </c>
    </row>
    <row r="531" spans="1:35" s="6" customFormat="1" ht="23.1" customHeight="1" x14ac:dyDescent="0.15">
      <c r="A531" s="28" t="s">
        <v>1531</v>
      </c>
      <c r="B531" s="28" t="s">
        <v>1531</v>
      </c>
      <c r="C531" s="28" t="s">
        <v>1531</v>
      </c>
      <c r="D531" s="28" t="s">
        <v>1531</v>
      </c>
      <c r="E531" s="28" t="s">
        <v>1531</v>
      </c>
      <c r="F531" s="28" t="s">
        <v>1531</v>
      </c>
      <c r="G531" s="28" t="s">
        <v>1531</v>
      </c>
      <c r="H531" s="28" t="s">
        <v>1531</v>
      </c>
      <c r="I531" s="28" t="s">
        <v>1531</v>
      </c>
      <c r="J531" s="28" t="s">
        <v>1531</v>
      </c>
      <c r="K531" s="28" t="s">
        <v>1531</v>
      </c>
      <c r="L531" s="28" t="s">
        <v>1531</v>
      </c>
      <c r="M531" s="28" t="s">
        <v>1531</v>
      </c>
      <c r="N531" s="28" t="s">
        <v>1531</v>
      </c>
      <c r="O531" s="28" t="s">
        <v>1531</v>
      </c>
      <c r="P531" s="28" t="s">
        <v>1531</v>
      </c>
      <c r="Q531" s="28" t="s">
        <v>1531</v>
      </c>
      <c r="R531" s="28" t="s">
        <v>1531</v>
      </c>
      <c r="S531" s="28" t="s">
        <v>1531</v>
      </c>
      <c r="T531" s="28" t="s">
        <v>1531</v>
      </c>
      <c r="U531" s="783" t="s">
        <v>1097</v>
      </c>
      <c r="V531" s="784" t="s">
        <v>358</v>
      </c>
      <c r="W531" s="956" t="s">
        <v>301</v>
      </c>
      <c r="X531" s="957" t="s">
        <v>301</v>
      </c>
      <c r="Y531" s="975"/>
      <c r="Z531" s="1093" t="s">
        <v>310</v>
      </c>
      <c r="AA531" s="869"/>
      <c r="AB531" s="1033" t="s">
        <v>3</v>
      </c>
      <c r="AC531" s="1034" t="s">
        <v>1200</v>
      </c>
      <c r="AD531" s="1035" t="s">
        <v>549</v>
      </c>
      <c r="AE531" s="958" t="s">
        <v>1039</v>
      </c>
      <c r="AF531" s="1036">
        <v>5800</v>
      </c>
      <c r="AG531" s="1037">
        <f t="shared" si="34"/>
        <v>6264</v>
      </c>
      <c r="AH531" s="824"/>
      <c r="AI531" s="875">
        <f t="shared" si="35"/>
        <v>0</v>
      </c>
    </row>
    <row r="532" spans="1:35" s="6" customFormat="1" ht="23.1" customHeight="1" x14ac:dyDescent="0.15">
      <c r="A532" s="28" t="s">
        <v>1531</v>
      </c>
      <c r="B532" s="28" t="s">
        <v>1531</v>
      </c>
      <c r="C532" s="28" t="s">
        <v>1531</v>
      </c>
      <c r="D532" s="28" t="s">
        <v>1531</v>
      </c>
      <c r="E532" s="28" t="s">
        <v>1531</v>
      </c>
      <c r="F532" s="28" t="s">
        <v>1531</v>
      </c>
      <c r="G532" s="28" t="s">
        <v>1531</v>
      </c>
      <c r="H532" s="28" t="s">
        <v>1531</v>
      </c>
      <c r="I532" s="28" t="s">
        <v>1531</v>
      </c>
      <c r="J532" s="28" t="s">
        <v>1531</v>
      </c>
      <c r="K532" s="28" t="s">
        <v>1531</v>
      </c>
      <c r="L532" s="28" t="s">
        <v>1531</v>
      </c>
      <c r="M532" s="28" t="s">
        <v>1531</v>
      </c>
      <c r="N532" s="28" t="s">
        <v>1531</v>
      </c>
      <c r="O532" s="28" t="s">
        <v>1531</v>
      </c>
      <c r="P532" s="28" t="s">
        <v>1531</v>
      </c>
      <c r="Q532" s="28" t="s">
        <v>1531</v>
      </c>
      <c r="R532" s="28" t="s">
        <v>1531</v>
      </c>
      <c r="S532" s="28" t="s">
        <v>1531</v>
      </c>
      <c r="T532" s="28" t="s">
        <v>1531</v>
      </c>
      <c r="U532" s="783" t="s">
        <v>1097</v>
      </c>
      <c r="V532" s="784" t="s">
        <v>358</v>
      </c>
      <c r="W532" s="956" t="s">
        <v>301</v>
      </c>
      <c r="X532" s="957" t="s">
        <v>301</v>
      </c>
      <c r="Y532" s="975"/>
      <c r="Z532" s="1093" t="s">
        <v>310</v>
      </c>
      <c r="AA532" s="869"/>
      <c r="AB532" s="1033" t="s">
        <v>3</v>
      </c>
      <c r="AC532" s="1034" t="s">
        <v>1200</v>
      </c>
      <c r="AD532" s="1035" t="s">
        <v>550</v>
      </c>
      <c r="AE532" s="958" t="s">
        <v>1039</v>
      </c>
      <c r="AF532" s="1036">
        <v>5800</v>
      </c>
      <c r="AG532" s="1037">
        <f t="shared" si="34"/>
        <v>6264</v>
      </c>
      <c r="AH532" s="824"/>
      <c r="AI532" s="875">
        <f t="shared" si="35"/>
        <v>0</v>
      </c>
    </row>
    <row r="533" spans="1:35" s="6" customFormat="1" ht="23.1" customHeight="1" thickBot="1" x14ac:dyDescent="0.2">
      <c r="A533" s="28" t="s">
        <v>1531</v>
      </c>
      <c r="B533" s="28" t="s">
        <v>1531</v>
      </c>
      <c r="C533" s="28" t="s">
        <v>1531</v>
      </c>
      <c r="D533" s="28" t="s">
        <v>1531</v>
      </c>
      <c r="E533" s="28" t="s">
        <v>1531</v>
      </c>
      <c r="F533" s="28" t="s">
        <v>1531</v>
      </c>
      <c r="G533" s="28" t="s">
        <v>1531</v>
      </c>
      <c r="H533" s="28" t="s">
        <v>1531</v>
      </c>
      <c r="I533" s="28" t="s">
        <v>1531</v>
      </c>
      <c r="J533" s="28" t="s">
        <v>1531</v>
      </c>
      <c r="K533" s="28" t="s">
        <v>1531</v>
      </c>
      <c r="L533" s="28" t="s">
        <v>1531</v>
      </c>
      <c r="M533" s="28" t="s">
        <v>1531</v>
      </c>
      <c r="N533" s="28" t="s">
        <v>1531</v>
      </c>
      <c r="O533" s="28" t="s">
        <v>1531</v>
      </c>
      <c r="P533" s="28" t="s">
        <v>1531</v>
      </c>
      <c r="Q533" s="28" t="s">
        <v>1531</v>
      </c>
      <c r="R533" s="28" t="s">
        <v>1531</v>
      </c>
      <c r="S533" s="28" t="s">
        <v>1531</v>
      </c>
      <c r="T533" s="28" t="s">
        <v>1531</v>
      </c>
      <c r="U533" s="783" t="s">
        <v>1097</v>
      </c>
      <c r="V533" s="784" t="s">
        <v>358</v>
      </c>
      <c r="W533" s="956" t="s">
        <v>301</v>
      </c>
      <c r="X533" s="957" t="s">
        <v>301</v>
      </c>
      <c r="Y533" s="975"/>
      <c r="Z533" s="1093" t="s">
        <v>310</v>
      </c>
      <c r="AA533" s="869"/>
      <c r="AB533" s="1033" t="s">
        <v>3</v>
      </c>
      <c r="AC533" s="1034" t="s">
        <v>1200</v>
      </c>
      <c r="AD533" s="1035" t="s">
        <v>551</v>
      </c>
      <c r="AE533" s="958" t="s">
        <v>1039</v>
      </c>
      <c r="AF533" s="1036">
        <v>5800</v>
      </c>
      <c r="AG533" s="1037">
        <f t="shared" si="34"/>
        <v>6264</v>
      </c>
      <c r="AH533" s="824"/>
      <c r="AI533" s="875">
        <f t="shared" si="35"/>
        <v>0</v>
      </c>
    </row>
    <row r="534" spans="1:35" s="6" customFormat="1" ht="23.1" customHeight="1" thickTop="1" thickBot="1" x14ac:dyDescent="0.2">
      <c r="A534" s="28" t="s">
        <v>1531</v>
      </c>
      <c r="B534" s="28" t="s">
        <v>1531</v>
      </c>
      <c r="C534" s="28" t="s">
        <v>1531</v>
      </c>
      <c r="D534" s="28" t="s">
        <v>1531</v>
      </c>
      <c r="E534" s="28" t="s">
        <v>1531</v>
      </c>
      <c r="F534" s="28" t="s">
        <v>1531</v>
      </c>
      <c r="G534" s="28" t="s">
        <v>1531</v>
      </c>
      <c r="H534" s="28" t="s">
        <v>1531</v>
      </c>
      <c r="I534" s="28" t="s">
        <v>1531</v>
      </c>
      <c r="J534" s="28" t="s">
        <v>1531</v>
      </c>
      <c r="K534" s="28" t="s">
        <v>1531</v>
      </c>
      <c r="L534" s="28" t="s">
        <v>1531</v>
      </c>
      <c r="M534" s="28" t="s">
        <v>1531</v>
      </c>
      <c r="N534" s="28" t="s">
        <v>1531</v>
      </c>
      <c r="O534" s="28" t="s">
        <v>1531</v>
      </c>
      <c r="P534" s="28" t="s">
        <v>1531</v>
      </c>
      <c r="Q534" s="28" t="s">
        <v>1531</v>
      </c>
      <c r="R534" s="28" t="s">
        <v>1531</v>
      </c>
      <c r="S534" s="28" t="s">
        <v>1531</v>
      </c>
      <c r="T534" s="28" t="s">
        <v>1531</v>
      </c>
      <c r="U534" s="1102" t="s">
        <v>1097</v>
      </c>
      <c r="V534" s="936" t="s">
        <v>358</v>
      </c>
      <c r="W534" s="937" t="s">
        <v>301</v>
      </c>
      <c r="X534" s="938" t="s">
        <v>301</v>
      </c>
      <c r="Y534" s="939"/>
      <c r="Z534" s="940"/>
      <c r="AA534" s="941"/>
      <c r="AB534" s="942"/>
      <c r="AC534" s="943"/>
      <c r="AD534" s="943"/>
      <c r="AE534" s="943"/>
      <c r="AF534" s="1472" t="s">
        <v>1417</v>
      </c>
      <c r="AG534" s="1473"/>
      <c r="AH534" s="944">
        <f>SUM(AH478:AH533)</f>
        <v>0</v>
      </c>
      <c r="AI534" s="945">
        <f>SUM(AI478:AI533)</f>
        <v>0</v>
      </c>
    </row>
    <row r="535" spans="1:35" s="6" customFormat="1" ht="23.1" customHeight="1" x14ac:dyDescent="0.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 t="s">
        <v>1136</v>
      </c>
      <c r="U535" s="952" t="s">
        <v>1097</v>
      </c>
      <c r="V535" s="857" t="s">
        <v>516</v>
      </c>
      <c r="W535" s="956"/>
      <c r="X535" s="957"/>
      <c r="Y535" s="957"/>
      <c r="Z535" s="1171"/>
      <c r="AA535" s="817" t="s">
        <v>309</v>
      </c>
      <c r="AB535" s="818" t="s">
        <v>293</v>
      </c>
      <c r="AC535" s="819" t="s">
        <v>1199</v>
      </c>
      <c r="AD535" s="820" t="s">
        <v>1002</v>
      </c>
      <c r="AE535" s="821" t="s">
        <v>993</v>
      </c>
      <c r="AF535" s="822">
        <v>727</v>
      </c>
      <c r="AG535" s="946">
        <v>727</v>
      </c>
      <c r="AH535" s="824"/>
      <c r="AI535" s="825">
        <f t="shared" si="35"/>
        <v>0</v>
      </c>
    </row>
    <row r="536" spans="1:35" s="6" customFormat="1" ht="23.1" customHeight="1" x14ac:dyDescent="0.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 t="s">
        <v>1136</v>
      </c>
      <c r="U536" s="783" t="s">
        <v>1097</v>
      </c>
      <c r="V536" s="784" t="s">
        <v>516</v>
      </c>
      <c r="W536" s="956"/>
      <c r="X536" s="957"/>
      <c r="Y536" s="957"/>
      <c r="Z536" s="1072"/>
      <c r="AA536" s="796" t="s">
        <v>309</v>
      </c>
      <c r="AB536" s="797" t="s">
        <v>293</v>
      </c>
      <c r="AC536" s="798" t="s">
        <v>1199</v>
      </c>
      <c r="AD536" s="799" t="s">
        <v>1003</v>
      </c>
      <c r="AE536" s="800" t="s">
        <v>932</v>
      </c>
      <c r="AF536" s="801">
        <v>727</v>
      </c>
      <c r="AG536" s="947">
        <v>727</v>
      </c>
      <c r="AH536" s="824"/>
      <c r="AI536" s="830">
        <f t="shared" si="35"/>
        <v>0</v>
      </c>
    </row>
    <row r="537" spans="1:35" s="6" customFormat="1" ht="23.1" customHeight="1" x14ac:dyDescent="0.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 t="s">
        <v>1136</v>
      </c>
      <c r="U537" s="960" t="s">
        <v>1097</v>
      </c>
      <c r="V537" s="832" t="s">
        <v>516</v>
      </c>
      <c r="W537" s="961"/>
      <c r="X537" s="962"/>
      <c r="Y537" s="962"/>
      <c r="Z537" s="1172"/>
      <c r="AA537" s="835" t="s">
        <v>309</v>
      </c>
      <c r="AB537" s="836" t="s">
        <v>293</v>
      </c>
      <c r="AC537" s="837" t="s">
        <v>1199</v>
      </c>
      <c r="AD537" s="838" t="s">
        <v>1004</v>
      </c>
      <c r="AE537" s="839" t="s">
        <v>934</v>
      </c>
      <c r="AF537" s="840">
        <v>727</v>
      </c>
      <c r="AG537" s="948">
        <v>727</v>
      </c>
      <c r="AH537" s="949"/>
      <c r="AI537" s="842">
        <f t="shared" si="35"/>
        <v>0</v>
      </c>
    </row>
    <row r="538" spans="1:35" s="6" customFormat="1" ht="23.1" customHeight="1" x14ac:dyDescent="0.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 t="s">
        <v>1136</v>
      </c>
      <c r="U538" s="781" t="s">
        <v>1097</v>
      </c>
      <c r="V538" s="782" t="s">
        <v>516</v>
      </c>
      <c r="W538" s="966"/>
      <c r="X538" s="967"/>
      <c r="Y538" s="967"/>
      <c r="Z538" s="1173"/>
      <c r="AA538" s="788" t="s">
        <v>309</v>
      </c>
      <c r="AB538" s="789" t="s">
        <v>294</v>
      </c>
      <c r="AC538" s="790" t="s">
        <v>1199</v>
      </c>
      <c r="AD538" s="791" t="s">
        <v>960</v>
      </c>
      <c r="AE538" s="792" t="s">
        <v>289</v>
      </c>
      <c r="AF538" s="793">
        <v>22000</v>
      </c>
      <c r="AG538" s="1010">
        <f t="shared" ref="AG538:AG574" si="37">+AF538*1.08</f>
        <v>23760</v>
      </c>
      <c r="AH538" s="950"/>
      <c r="AI538" s="848">
        <f t="shared" si="35"/>
        <v>0</v>
      </c>
    </row>
    <row r="539" spans="1:35" s="6" customFormat="1" ht="23.1" customHeight="1" x14ac:dyDescent="0.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 t="s">
        <v>1136</v>
      </c>
      <c r="U539" s="783" t="s">
        <v>1097</v>
      </c>
      <c r="V539" s="784" t="s">
        <v>516</v>
      </c>
      <c r="W539" s="956"/>
      <c r="X539" s="957"/>
      <c r="Y539" s="957"/>
      <c r="Z539" s="1072"/>
      <c r="AA539" s="796" t="s">
        <v>309</v>
      </c>
      <c r="AB539" s="797" t="s">
        <v>294</v>
      </c>
      <c r="AC539" s="798" t="s">
        <v>1199</v>
      </c>
      <c r="AD539" s="799" t="s">
        <v>961</v>
      </c>
      <c r="AE539" s="800" t="s">
        <v>932</v>
      </c>
      <c r="AF539" s="801">
        <v>22000</v>
      </c>
      <c r="AG539" s="1006">
        <f t="shared" si="37"/>
        <v>23760</v>
      </c>
      <c r="AH539" s="824"/>
      <c r="AI539" s="830">
        <f t="shared" si="35"/>
        <v>0</v>
      </c>
    </row>
    <row r="540" spans="1:35" s="6" customFormat="1" ht="23.1" customHeight="1" x14ac:dyDescent="0.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 t="s">
        <v>1136</v>
      </c>
      <c r="U540" s="785" t="s">
        <v>1097</v>
      </c>
      <c r="V540" s="786" t="s">
        <v>516</v>
      </c>
      <c r="W540" s="970"/>
      <c r="X540" s="971"/>
      <c r="Y540" s="971"/>
      <c r="Z540" s="1174"/>
      <c r="AA540" s="804" t="s">
        <v>309</v>
      </c>
      <c r="AB540" s="805" t="s">
        <v>294</v>
      </c>
      <c r="AC540" s="806" t="s">
        <v>1199</v>
      </c>
      <c r="AD540" s="807" t="s">
        <v>962</v>
      </c>
      <c r="AE540" s="808" t="s">
        <v>934</v>
      </c>
      <c r="AF540" s="809">
        <v>22000</v>
      </c>
      <c r="AG540" s="1013">
        <f t="shared" si="37"/>
        <v>23760</v>
      </c>
      <c r="AH540" s="861"/>
      <c r="AI540" s="855">
        <f t="shared" si="35"/>
        <v>0</v>
      </c>
    </row>
    <row r="541" spans="1:35" s="6" customFormat="1" ht="23.1" customHeight="1" x14ac:dyDescent="0.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 t="s">
        <v>1136</v>
      </c>
      <c r="U541" s="952" t="s">
        <v>1097</v>
      </c>
      <c r="V541" s="857" t="s">
        <v>516</v>
      </c>
      <c r="W541" s="953" t="s">
        <v>301</v>
      </c>
      <c r="X541" s="954" t="s">
        <v>301</v>
      </c>
      <c r="Y541" s="954" t="s">
        <v>301</v>
      </c>
      <c r="Z541" s="816" t="s">
        <v>303</v>
      </c>
      <c r="AA541" s="883" t="s">
        <v>309</v>
      </c>
      <c r="AB541" s="884" t="s">
        <v>1216</v>
      </c>
      <c r="AC541" s="819" t="s">
        <v>1423</v>
      </c>
      <c r="AD541" s="885" t="s">
        <v>566</v>
      </c>
      <c r="AE541" s="886" t="s">
        <v>289</v>
      </c>
      <c r="AF541" s="887">
        <v>75000</v>
      </c>
      <c r="AG541" s="955">
        <f t="shared" si="37"/>
        <v>81000</v>
      </c>
      <c r="AH541" s="824"/>
      <c r="AI541" s="889">
        <f t="shared" si="35"/>
        <v>0</v>
      </c>
    </row>
    <row r="542" spans="1:35" s="6" customFormat="1" ht="23.1" customHeight="1" x14ac:dyDescent="0.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 t="s">
        <v>1136</v>
      </c>
      <c r="U542" s="783" t="s">
        <v>1097</v>
      </c>
      <c r="V542" s="784" t="s">
        <v>516</v>
      </c>
      <c r="W542" s="956" t="s">
        <v>301</v>
      </c>
      <c r="X542" s="957" t="s">
        <v>301</v>
      </c>
      <c r="Y542" s="957" t="s">
        <v>301</v>
      </c>
      <c r="Z542" s="828" t="s">
        <v>303</v>
      </c>
      <c r="AA542" s="869" t="s">
        <v>309</v>
      </c>
      <c r="AB542" s="870" t="s">
        <v>1216</v>
      </c>
      <c r="AC542" s="798" t="s">
        <v>1423</v>
      </c>
      <c r="AD542" s="871" t="s">
        <v>567</v>
      </c>
      <c r="AE542" s="872" t="s">
        <v>932</v>
      </c>
      <c r="AF542" s="873">
        <v>75000</v>
      </c>
      <c r="AG542" s="959">
        <f t="shared" si="37"/>
        <v>81000</v>
      </c>
      <c r="AH542" s="824"/>
      <c r="AI542" s="875">
        <f t="shared" si="35"/>
        <v>0</v>
      </c>
    </row>
    <row r="543" spans="1:35" s="6" customFormat="1" ht="23.1" customHeight="1" x14ac:dyDescent="0.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 t="s">
        <v>1136</v>
      </c>
      <c r="U543" s="960" t="s">
        <v>1097</v>
      </c>
      <c r="V543" s="832" t="s">
        <v>516</v>
      </c>
      <c r="W543" s="961" t="s">
        <v>301</v>
      </c>
      <c r="X543" s="962" t="s">
        <v>301</v>
      </c>
      <c r="Y543" s="962" t="s">
        <v>301</v>
      </c>
      <c r="Z543" s="834" t="s">
        <v>303</v>
      </c>
      <c r="AA543" s="890" t="s">
        <v>309</v>
      </c>
      <c r="AB543" s="891" t="s">
        <v>1216</v>
      </c>
      <c r="AC543" s="837" t="s">
        <v>1423</v>
      </c>
      <c r="AD543" s="964" t="s">
        <v>568</v>
      </c>
      <c r="AE543" s="893" t="s">
        <v>934</v>
      </c>
      <c r="AF543" s="894">
        <v>75000</v>
      </c>
      <c r="AG543" s="965">
        <f t="shared" si="37"/>
        <v>81000</v>
      </c>
      <c r="AH543" s="949"/>
      <c r="AI543" s="896">
        <f t="shared" si="35"/>
        <v>0</v>
      </c>
    </row>
    <row r="544" spans="1:35" s="6" customFormat="1" ht="23.1" customHeight="1" x14ac:dyDescent="0.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 t="s">
        <v>1136</v>
      </c>
      <c r="U544" s="781" t="s">
        <v>1097</v>
      </c>
      <c r="V544" s="782" t="s">
        <v>516</v>
      </c>
      <c r="W544" s="966" t="s">
        <v>301</v>
      </c>
      <c r="X544" s="967" t="s">
        <v>301</v>
      </c>
      <c r="Y544" s="967" t="s">
        <v>301</v>
      </c>
      <c r="Z544" s="845" t="s">
        <v>303</v>
      </c>
      <c r="AA544" s="862" t="s">
        <v>309</v>
      </c>
      <c r="AB544" s="863" t="s">
        <v>1216</v>
      </c>
      <c r="AC544" s="790" t="s">
        <v>1423</v>
      </c>
      <c r="AD544" s="864" t="s">
        <v>569</v>
      </c>
      <c r="AE544" s="865" t="s">
        <v>289</v>
      </c>
      <c r="AF544" s="866">
        <v>20000</v>
      </c>
      <c r="AG544" s="969">
        <f t="shared" si="37"/>
        <v>21600</v>
      </c>
      <c r="AH544" s="950"/>
      <c r="AI544" s="868">
        <f t="shared" si="35"/>
        <v>0</v>
      </c>
    </row>
    <row r="545" spans="1:35" s="6" customFormat="1" ht="23.1" customHeight="1" x14ac:dyDescent="0.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 t="s">
        <v>1136</v>
      </c>
      <c r="U545" s="783" t="s">
        <v>1097</v>
      </c>
      <c r="V545" s="784" t="s">
        <v>516</v>
      </c>
      <c r="W545" s="956" t="s">
        <v>301</v>
      </c>
      <c r="X545" s="957" t="s">
        <v>301</v>
      </c>
      <c r="Y545" s="957" t="s">
        <v>301</v>
      </c>
      <c r="Z545" s="828" t="s">
        <v>303</v>
      </c>
      <c r="AA545" s="869" t="s">
        <v>309</v>
      </c>
      <c r="AB545" s="870" t="s">
        <v>1216</v>
      </c>
      <c r="AC545" s="798" t="s">
        <v>1423</v>
      </c>
      <c r="AD545" s="871" t="s">
        <v>570</v>
      </c>
      <c r="AE545" s="872" t="s">
        <v>932</v>
      </c>
      <c r="AF545" s="873">
        <v>20000</v>
      </c>
      <c r="AG545" s="959">
        <f t="shared" si="37"/>
        <v>21600</v>
      </c>
      <c r="AH545" s="824"/>
      <c r="AI545" s="875">
        <f t="shared" si="35"/>
        <v>0</v>
      </c>
    </row>
    <row r="546" spans="1:35" s="6" customFormat="1" ht="23.1" customHeight="1" x14ac:dyDescent="0.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 t="s">
        <v>1136</v>
      </c>
      <c r="U546" s="785" t="s">
        <v>1097</v>
      </c>
      <c r="V546" s="786" t="s">
        <v>516</v>
      </c>
      <c r="W546" s="970" t="s">
        <v>301</v>
      </c>
      <c r="X546" s="971" t="s">
        <v>301</v>
      </c>
      <c r="Y546" s="971" t="s">
        <v>301</v>
      </c>
      <c r="Z546" s="853" t="s">
        <v>303</v>
      </c>
      <c r="AA546" s="876" t="s">
        <v>309</v>
      </c>
      <c r="AB546" s="877" t="s">
        <v>1216</v>
      </c>
      <c r="AC546" s="806" t="s">
        <v>1423</v>
      </c>
      <c r="AD546" s="878" t="s">
        <v>571</v>
      </c>
      <c r="AE546" s="879" t="s">
        <v>934</v>
      </c>
      <c r="AF546" s="880">
        <v>20000</v>
      </c>
      <c r="AG546" s="973">
        <f t="shared" si="37"/>
        <v>21600</v>
      </c>
      <c r="AH546" s="949"/>
      <c r="AI546" s="882">
        <f t="shared" si="35"/>
        <v>0</v>
      </c>
    </row>
    <row r="547" spans="1:35" s="6" customFormat="1" ht="23.1" customHeight="1" x14ac:dyDescent="0.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 t="s">
        <v>1136</v>
      </c>
      <c r="U547" s="952" t="s">
        <v>1097</v>
      </c>
      <c r="V547" s="857" t="s">
        <v>516</v>
      </c>
      <c r="W547" s="953" t="s">
        <v>301</v>
      </c>
      <c r="X547" s="954" t="s">
        <v>301</v>
      </c>
      <c r="Y547" s="954"/>
      <c r="Z547" s="816" t="s">
        <v>303</v>
      </c>
      <c r="AA547" s="883"/>
      <c r="AB547" s="916" t="s">
        <v>1424</v>
      </c>
      <c r="AC547" s="917" t="s">
        <v>1200</v>
      </c>
      <c r="AD547" s="918" t="s">
        <v>1123</v>
      </c>
      <c r="AE547" s="919" t="s">
        <v>289</v>
      </c>
      <c r="AF547" s="920">
        <v>60000</v>
      </c>
      <c r="AG547" s="1043">
        <f t="shared" si="37"/>
        <v>64800.000000000007</v>
      </c>
      <c r="AH547" s="950"/>
      <c r="AI547" s="889">
        <f t="shared" ref="AI547:AI607" si="38">+AG547*AH547</f>
        <v>0</v>
      </c>
    </row>
    <row r="548" spans="1:35" s="6" customFormat="1" ht="23.1" customHeight="1" x14ac:dyDescent="0.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 t="s">
        <v>1136</v>
      </c>
      <c r="U548" s="783" t="s">
        <v>1097</v>
      </c>
      <c r="V548" s="784" t="s">
        <v>516</v>
      </c>
      <c r="W548" s="956" t="s">
        <v>301</v>
      </c>
      <c r="X548" s="957" t="s">
        <v>301</v>
      </c>
      <c r="Y548" s="957"/>
      <c r="Z548" s="828" t="s">
        <v>303</v>
      </c>
      <c r="AA548" s="869"/>
      <c r="AB548" s="1033" t="s">
        <v>1424</v>
      </c>
      <c r="AC548" s="1034" t="s">
        <v>1200</v>
      </c>
      <c r="AD548" s="1035" t="s">
        <v>1124</v>
      </c>
      <c r="AE548" s="958" t="s">
        <v>289</v>
      </c>
      <c r="AF548" s="1036">
        <v>60000</v>
      </c>
      <c r="AG548" s="1037">
        <f t="shared" si="37"/>
        <v>64800.000000000007</v>
      </c>
      <c r="AH548" s="824"/>
      <c r="AI548" s="875">
        <f t="shared" si="38"/>
        <v>0</v>
      </c>
    </row>
    <row r="549" spans="1:35" s="6" customFormat="1" ht="23.1" customHeight="1" x14ac:dyDescent="0.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 t="s">
        <v>1136</v>
      </c>
      <c r="U549" s="783" t="s">
        <v>1097</v>
      </c>
      <c r="V549" s="784" t="s">
        <v>516</v>
      </c>
      <c r="W549" s="956" t="s">
        <v>301</v>
      </c>
      <c r="X549" s="957" t="s">
        <v>301</v>
      </c>
      <c r="Y549" s="957"/>
      <c r="Z549" s="828" t="s">
        <v>303</v>
      </c>
      <c r="AA549" s="869"/>
      <c r="AB549" s="1033" t="s">
        <v>1424</v>
      </c>
      <c r="AC549" s="1034" t="s">
        <v>1200</v>
      </c>
      <c r="AD549" s="1035" t="s">
        <v>1125</v>
      </c>
      <c r="AE549" s="958" t="s">
        <v>289</v>
      </c>
      <c r="AF549" s="1036">
        <v>60000</v>
      </c>
      <c r="AG549" s="1037">
        <f t="shared" si="37"/>
        <v>64800.000000000007</v>
      </c>
      <c r="AH549" s="824"/>
      <c r="AI549" s="875">
        <f t="shared" si="38"/>
        <v>0</v>
      </c>
    </row>
    <row r="550" spans="1:35" s="6" customFormat="1" ht="23.1" customHeight="1" x14ac:dyDescent="0.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 t="s">
        <v>1136</v>
      </c>
      <c r="U550" s="783" t="s">
        <v>1097</v>
      </c>
      <c r="V550" s="784" t="s">
        <v>516</v>
      </c>
      <c r="W550" s="956" t="s">
        <v>301</v>
      </c>
      <c r="X550" s="957" t="s">
        <v>301</v>
      </c>
      <c r="Y550" s="957"/>
      <c r="Z550" s="828" t="s">
        <v>303</v>
      </c>
      <c r="AA550" s="869"/>
      <c r="AB550" s="1033" t="s">
        <v>1424</v>
      </c>
      <c r="AC550" s="1034" t="s">
        <v>1200</v>
      </c>
      <c r="AD550" s="1035" t="s">
        <v>1126</v>
      </c>
      <c r="AE550" s="958" t="s">
        <v>289</v>
      </c>
      <c r="AF550" s="1036">
        <v>60000</v>
      </c>
      <c r="AG550" s="1037">
        <f t="shared" si="37"/>
        <v>64800.000000000007</v>
      </c>
      <c r="AH550" s="824"/>
      <c r="AI550" s="875">
        <f t="shared" si="38"/>
        <v>0</v>
      </c>
    </row>
    <row r="551" spans="1:35" s="6" customFormat="1" ht="23.1" customHeight="1" x14ac:dyDescent="0.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 t="s">
        <v>1136</v>
      </c>
      <c r="U551" s="783" t="s">
        <v>1097</v>
      </c>
      <c r="V551" s="784" t="s">
        <v>516</v>
      </c>
      <c r="W551" s="956" t="s">
        <v>301</v>
      </c>
      <c r="X551" s="957" t="s">
        <v>301</v>
      </c>
      <c r="Y551" s="957"/>
      <c r="Z551" s="828" t="s">
        <v>303</v>
      </c>
      <c r="AA551" s="869"/>
      <c r="AB551" s="1033" t="s">
        <v>1424</v>
      </c>
      <c r="AC551" s="1034" t="s">
        <v>1200</v>
      </c>
      <c r="AD551" s="1035" t="s">
        <v>1127</v>
      </c>
      <c r="AE551" s="958" t="s">
        <v>932</v>
      </c>
      <c r="AF551" s="1036">
        <v>60000</v>
      </c>
      <c r="AG551" s="1037">
        <f t="shared" si="37"/>
        <v>64800.000000000007</v>
      </c>
      <c r="AH551" s="824"/>
      <c r="AI551" s="875">
        <f t="shared" si="38"/>
        <v>0</v>
      </c>
    </row>
    <row r="552" spans="1:35" s="6" customFormat="1" ht="23.1" customHeight="1" x14ac:dyDescent="0.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 t="s">
        <v>1136</v>
      </c>
      <c r="U552" s="783" t="s">
        <v>1097</v>
      </c>
      <c r="V552" s="784" t="s">
        <v>516</v>
      </c>
      <c r="W552" s="956" t="s">
        <v>301</v>
      </c>
      <c r="X552" s="957" t="s">
        <v>301</v>
      </c>
      <c r="Y552" s="957"/>
      <c r="Z552" s="828" t="s">
        <v>303</v>
      </c>
      <c r="AA552" s="869"/>
      <c r="AB552" s="1033" t="s">
        <v>1424</v>
      </c>
      <c r="AC552" s="1034" t="s">
        <v>1200</v>
      </c>
      <c r="AD552" s="1035" t="s">
        <v>1128</v>
      </c>
      <c r="AE552" s="958" t="s">
        <v>932</v>
      </c>
      <c r="AF552" s="1036">
        <v>60000</v>
      </c>
      <c r="AG552" s="1037">
        <f t="shared" si="37"/>
        <v>64800.000000000007</v>
      </c>
      <c r="AH552" s="824"/>
      <c r="AI552" s="875">
        <f t="shared" si="38"/>
        <v>0</v>
      </c>
    </row>
    <row r="553" spans="1:35" s="6" customFormat="1" ht="23.1" customHeight="1" x14ac:dyDescent="0.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 t="s">
        <v>1136</v>
      </c>
      <c r="U553" s="783" t="s">
        <v>1097</v>
      </c>
      <c r="V553" s="784" t="s">
        <v>516</v>
      </c>
      <c r="W553" s="956" t="s">
        <v>301</v>
      </c>
      <c r="X553" s="957" t="s">
        <v>301</v>
      </c>
      <c r="Y553" s="957"/>
      <c r="Z553" s="828" t="s">
        <v>303</v>
      </c>
      <c r="AA553" s="869"/>
      <c r="AB553" s="1033" t="s">
        <v>1424</v>
      </c>
      <c r="AC553" s="1034" t="s">
        <v>1200</v>
      </c>
      <c r="AD553" s="1035" t="s">
        <v>1129</v>
      </c>
      <c r="AE553" s="958" t="s">
        <v>932</v>
      </c>
      <c r="AF553" s="1036">
        <v>60000</v>
      </c>
      <c r="AG553" s="1037">
        <f t="shared" si="37"/>
        <v>64800.000000000007</v>
      </c>
      <c r="AH553" s="824"/>
      <c r="AI553" s="875">
        <f t="shared" si="38"/>
        <v>0</v>
      </c>
    </row>
    <row r="554" spans="1:35" s="6" customFormat="1" ht="23.1" customHeight="1" x14ac:dyDescent="0.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 t="s">
        <v>1136</v>
      </c>
      <c r="U554" s="783" t="s">
        <v>1097</v>
      </c>
      <c r="V554" s="784" t="s">
        <v>516</v>
      </c>
      <c r="W554" s="956" t="s">
        <v>301</v>
      </c>
      <c r="X554" s="957" t="s">
        <v>301</v>
      </c>
      <c r="Y554" s="957"/>
      <c r="Z554" s="828" t="s">
        <v>303</v>
      </c>
      <c r="AA554" s="869"/>
      <c r="AB554" s="1033" t="s">
        <v>1424</v>
      </c>
      <c r="AC554" s="1034" t="s">
        <v>1200</v>
      </c>
      <c r="AD554" s="1035" t="s">
        <v>1130</v>
      </c>
      <c r="AE554" s="958" t="s">
        <v>932</v>
      </c>
      <c r="AF554" s="1036">
        <v>60000</v>
      </c>
      <c r="AG554" s="1037">
        <f t="shared" si="37"/>
        <v>64800.000000000007</v>
      </c>
      <c r="AH554" s="824"/>
      <c r="AI554" s="875">
        <f t="shared" si="38"/>
        <v>0</v>
      </c>
    </row>
    <row r="555" spans="1:35" s="6" customFormat="1" ht="23.1" customHeight="1" x14ac:dyDescent="0.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 t="s">
        <v>1136</v>
      </c>
      <c r="U555" s="783" t="s">
        <v>1097</v>
      </c>
      <c r="V555" s="784" t="s">
        <v>516</v>
      </c>
      <c r="W555" s="956" t="s">
        <v>301</v>
      </c>
      <c r="X555" s="957" t="s">
        <v>301</v>
      </c>
      <c r="Y555" s="957"/>
      <c r="Z555" s="828" t="s">
        <v>303</v>
      </c>
      <c r="AA555" s="869"/>
      <c r="AB555" s="1033" t="s">
        <v>1424</v>
      </c>
      <c r="AC555" s="1034" t="s">
        <v>1200</v>
      </c>
      <c r="AD555" s="1035" t="s">
        <v>1131</v>
      </c>
      <c r="AE555" s="958" t="s">
        <v>934</v>
      </c>
      <c r="AF555" s="1036">
        <v>60000</v>
      </c>
      <c r="AG555" s="1037">
        <f t="shared" si="37"/>
        <v>64800.000000000007</v>
      </c>
      <c r="AH555" s="824"/>
      <c r="AI555" s="875">
        <f t="shared" si="38"/>
        <v>0</v>
      </c>
    </row>
    <row r="556" spans="1:35" s="6" customFormat="1" ht="23.1" customHeight="1" x14ac:dyDescent="0.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 t="s">
        <v>1136</v>
      </c>
      <c r="U556" s="783" t="s">
        <v>1097</v>
      </c>
      <c r="V556" s="784" t="s">
        <v>516</v>
      </c>
      <c r="W556" s="956" t="s">
        <v>301</v>
      </c>
      <c r="X556" s="957" t="s">
        <v>301</v>
      </c>
      <c r="Y556" s="957"/>
      <c r="Z556" s="828" t="s">
        <v>303</v>
      </c>
      <c r="AA556" s="869"/>
      <c r="AB556" s="1033" t="s">
        <v>1424</v>
      </c>
      <c r="AC556" s="1034" t="s">
        <v>1200</v>
      </c>
      <c r="AD556" s="1035" t="s">
        <v>1132</v>
      </c>
      <c r="AE556" s="958" t="s">
        <v>934</v>
      </c>
      <c r="AF556" s="1036">
        <v>60000</v>
      </c>
      <c r="AG556" s="1037">
        <f t="shared" si="37"/>
        <v>64800.000000000007</v>
      </c>
      <c r="AH556" s="824"/>
      <c r="AI556" s="875">
        <f t="shared" si="38"/>
        <v>0</v>
      </c>
    </row>
    <row r="557" spans="1:35" s="6" customFormat="1" ht="23.1" customHeight="1" x14ac:dyDescent="0.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 t="s">
        <v>1136</v>
      </c>
      <c r="U557" s="783" t="s">
        <v>1097</v>
      </c>
      <c r="V557" s="784" t="s">
        <v>516</v>
      </c>
      <c r="W557" s="956" t="s">
        <v>301</v>
      </c>
      <c r="X557" s="957" t="s">
        <v>301</v>
      </c>
      <c r="Y557" s="957"/>
      <c r="Z557" s="828" t="s">
        <v>303</v>
      </c>
      <c r="AA557" s="869"/>
      <c r="AB557" s="1033" t="s">
        <v>1424</v>
      </c>
      <c r="AC557" s="1034" t="s">
        <v>1200</v>
      </c>
      <c r="AD557" s="1035" t="s">
        <v>1133</v>
      </c>
      <c r="AE557" s="958" t="s">
        <v>934</v>
      </c>
      <c r="AF557" s="1036">
        <v>60000</v>
      </c>
      <c r="AG557" s="1037">
        <f t="shared" si="37"/>
        <v>64800.000000000007</v>
      </c>
      <c r="AH557" s="824"/>
      <c r="AI557" s="875">
        <f t="shared" si="38"/>
        <v>0</v>
      </c>
    </row>
    <row r="558" spans="1:35" s="6" customFormat="1" ht="23.1" customHeight="1" x14ac:dyDescent="0.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 t="s">
        <v>1136</v>
      </c>
      <c r="U558" s="783" t="s">
        <v>1097</v>
      </c>
      <c r="V558" s="784" t="s">
        <v>516</v>
      </c>
      <c r="W558" s="956" t="s">
        <v>301</v>
      </c>
      <c r="X558" s="957" t="s">
        <v>301</v>
      </c>
      <c r="Y558" s="957"/>
      <c r="Z558" s="828" t="s">
        <v>303</v>
      </c>
      <c r="AA558" s="869"/>
      <c r="AB558" s="1033" t="s">
        <v>1424</v>
      </c>
      <c r="AC558" s="1034" t="s">
        <v>1200</v>
      </c>
      <c r="AD558" s="1035" t="s">
        <v>1134</v>
      </c>
      <c r="AE558" s="958" t="s">
        <v>934</v>
      </c>
      <c r="AF558" s="1036">
        <v>60000</v>
      </c>
      <c r="AG558" s="1201">
        <f t="shared" si="37"/>
        <v>64800.000000000007</v>
      </c>
      <c r="AH558" s="824"/>
      <c r="AI558" s="875">
        <f t="shared" si="38"/>
        <v>0</v>
      </c>
    </row>
    <row r="559" spans="1:35" s="6" customFormat="1" ht="23.1" customHeight="1" x14ac:dyDescent="0.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 t="s">
        <v>1136</v>
      </c>
      <c r="U559" s="785" t="s">
        <v>1097</v>
      </c>
      <c r="V559" s="786" t="s">
        <v>516</v>
      </c>
      <c r="W559" s="970" t="s">
        <v>301</v>
      </c>
      <c r="X559" s="971" t="s">
        <v>301</v>
      </c>
      <c r="Y559" s="971"/>
      <c r="Z559" s="853" t="s">
        <v>303</v>
      </c>
      <c r="AA559" s="876"/>
      <c r="AB559" s="1038" t="s">
        <v>1424</v>
      </c>
      <c r="AC559" s="1039" t="s">
        <v>1200</v>
      </c>
      <c r="AD559" s="1040" t="s">
        <v>1135</v>
      </c>
      <c r="AE559" s="972" t="s">
        <v>934</v>
      </c>
      <c r="AF559" s="1041">
        <v>60000</v>
      </c>
      <c r="AG559" s="1202">
        <f t="shared" si="37"/>
        <v>64800.000000000007</v>
      </c>
      <c r="AH559" s="949"/>
      <c r="AI559" s="882">
        <f t="shared" si="38"/>
        <v>0</v>
      </c>
    </row>
    <row r="560" spans="1:35" s="6" customFormat="1" ht="23.1" customHeight="1" x14ac:dyDescent="0.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 t="s">
        <v>1136</v>
      </c>
      <c r="U560" s="952" t="s">
        <v>1097</v>
      </c>
      <c r="V560" s="857" t="s">
        <v>516</v>
      </c>
      <c r="W560" s="953" t="s">
        <v>301</v>
      </c>
      <c r="X560" s="954" t="s">
        <v>301</v>
      </c>
      <c r="Y560" s="1003"/>
      <c r="Z560" s="915" t="s">
        <v>303</v>
      </c>
      <c r="AA560" s="883"/>
      <c r="AB560" s="916" t="s">
        <v>3</v>
      </c>
      <c r="AC560" s="917" t="s">
        <v>1200</v>
      </c>
      <c r="AD560" s="918" t="s">
        <v>572</v>
      </c>
      <c r="AE560" s="919" t="s">
        <v>289</v>
      </c>
      <c r="AF560" s="920">
        <v>18000</v>
      </c>
      <c r="AG560" s="1043">
        <f t="shared" si="37"/>
        <v>19440</v>
      </c>
      <c r="AH560" s="950"/>
      <c r="AI560" s="889">
        <f t="shared" si="38"/>
        <v>0</v>
      </c>
    </row>
    <row r="561" spans="1:35" s="6" customFormat="1" ht="23.1" customHeight="1" x14ac:dyDescent="0.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 t="s">
        <v>1136</v>
      </c>
      <c r="U561" s="783" t="s">
        <v>1097</v>
      </c>
      <c r="V561" s="784" t="s">
        <v>516</v>
      </c>
      <c r="W561" s="956" t="s">
        <v>301</v>
      </c>
      <c r="X561" s="957" t="s">
        <v>301</v>
      </c>
      <c r="Y561" s="975"/>
      <c r="Z561" s="1093" t="s">
        <v>303</v>
      </c>
      <c r="AA561" s="869"/>
      <c r="AB561" s="1033" t="s">
        <v>573</v>
      </c>
      <c r="AC561" s="1034" t="s">
        <v>1200</v>
      </c>
      <c r="AD561" s="1035" t="s">
        <v>574</v>
      </c>
      <c r="AE561" s="958" t="s">
        <v>289</v>
      </c>
      <c r="AF561" s="1036">
        <v>18000</v>
      </c>
      <c r="AG561" s="1037">
        <f t="shared" si="37"/>
        <v>19440</v>
      </c>
      <c r="AH561" s="824"/>
      <c r="AI561" s="875">
        <f t="shared" si="38"/>
        <v>0</v>
      </c>
    </row>
    <row r="562" spans="1:35" s="6" customFormat="1" ht="23.1" customHeight="1" x14ac:dyDescent="0.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 t="s">
        <v>1136</v>
      </c>
      <c r="U562" s="783" t="s">
        <v>1097</v>
      </c>
      <c r="V562" s="784" t="s">
        <v>516</v>
      </c>
      <c r="W562" s="956" t="s">
        <v>301</v>
      </c>
      <c r="X562" s="957" t="s">
        <v>301</v>
      </c>
      <c r="Y562" s="975"/>
      <c r="Z562" s="1093" t="s">
        <v>303</v>
      </c>
      <c r="AA562" s="869"/>
      <c r="AB562" s="1033" t="s">
        <v>3</v>
      </c>
      <c r="AC562" s="1034" t="s">
        <v>1200</v>
      </c>
      <c r="AD562" s="1035" t="s">
        <v>575</v>
      </c>
      <c r="AE562" s="958" t="s">
        <v>289</v>
      </c>
      <c r="AF562" s="1036">
        <v>18000</v>
      </c>
      <c r="AG562" s="1037">
        <f t="shared" si="37"/>
        <v>19440</v>
      </c>
      <c r="AH562" s="824"/>
      <c r="AI562" s="875">
        <f t="shared" si="38"/>
        <v>0</v>
      </c>
    </row>
    <row r="563" spans="1:35" s="6" customFormat="1" ht="23.1" customHeight="1" x14ac:dyDescent="0.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 t="s">
        <v>1136</v>
      </c>
      <c r="U563" s="783" t="s">
        <v>1097</v>
      </c>
      <c r="V563" s="784" t="s">
        <v>516</v>
      </c>
      <c r="W563" s="956" t="s">
        <v>301</v>
      </c>
      <c r="X563" s="957" t="s">
        <v>301</v>
      </c>
      <c r="Y563" s="975"/>
      <c r="Z563" s="1093" t="s">
        <v>303</v>
      </c>
      <c r="AA563" s="869"/>
      <c r="AB563" s="1033" t="s">
        <v>3</v>
      </c>
      <c r="AC563" s="1034" t="s">
        <v>1200</v>
      </c>
      <c r="AD563" s="1035" t="s">
        <v>576</v>
      </c>
      <c r="AE563" s="958" t="s">
        <v>289</v>
      </c>
      <c r="AF563" s="1036">
        <v>18000</v>
      </c>
      <c r="AG563" s="1037">
        <f t="shared" si="37"/>
        <v>19440</v>
      </c>
      <c r="AH563" s="824"/>
      <c r="AI563" s="875">
        <f t="shared" si="38"/>
        <v>0</v>
      </c>
    </row>
    <row r="564" spans="1:35" s="6" customFormat="1" ht="23.1" customHeight="1" x14ac:dyDescent="0.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 t="s">
        <v>1136</v>
      </c>
      <c r="U564" s="783" t="s">
        <v>1097</v>
      </c>
      <c r="V564" s="784" t="s">
        <v>516</v>
      </c>
      <c r="W564" s="956" t="s">
        <v>301</v>
      </c>
      <c r="X564" s="957" t="s">
        <v>301</v>
      </c>
      <c r="Y564" s="975"/>
      <c r="Z564" s="1093" t="s">
        <v>303</v>
      </c>
      <c r="AA564" s="869"/>
      <c r="AB564" s="1033" t="s">
        <v>3</v>
      </c>
      <c r="AC564" s="1034" t="s">
        <v>1200</v>
      </c>
      <c r="AD564" s="1035" t="s">
        <v>577</v>
      </c>
      <c r="AE564" s="958" t="s">
        <v>932</v>
      </c>
      <c r="AF564" s="1036">
        <v>18000</v>
      </c>
      <c r="AG564" s="1037">
        <f t="shared" si="37"/>
        <v>19440</v>
      </c>
      <c r="AH564" s="824"/>
      <c r="AI564" s="875">
        <f t="shared" si="38"/>
        <v>0</v>
      </c>
    </row>
    <row r="565" spans="1:35" s="6" customFormat="1" ht="23.1" customHeight="1" x14ac:dyDescent="0.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 t="s">
        <v>1136</v>
      </c>
      <c r="U565" s="783" t="s">
        <v>1097</v>
      </c>
      <c r="V565" s="784" t="s">
        <v>516</v>
      </c>
      <c r="W565" s="956" t="s">
        <v>301</v>
      </c>
      <c r="X565" s="957" t="s">
        <v>301</v>
      </c>
      <c r="Y565" s="975"/>
      <c r="Z565" s="1093" t="s">
        <v>303</v>
      </c>
      <c r="AA565" s="869"/>
      <c r="AB565" s="1033" t="s">
        <v>3</v>
      </c>
      <c r="AC565" s="1034" t="s">
        <v>1200</v>
      </c>
      <c r="AD565" s="1035" t="s">
        <v>578</v>
      </c>
      <c r="AE565" s="958" t="s">
        <v>932</v>
      </c>
      <c r="AF565" s="1036">
        <v>18000</v>
      </c>
      <c r="AG565" s="1037">
        <f t="shared" si="37"/>
        <v>19440</v>
      </c>
      <c r="AH565" s="824"/>
      <c r="AI565" s="875">
        <f t="shared" si="38"/>
        <v>0</v>
      </c>
    </row>
    <row r="566" spans="1:35" s="6" customFormat="1" ht="23.1" customHeight="1" x14ac:dyDescent="0.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 t="s">
        <v>1136</v>
      </c>
      <c r="U566" s="783" t="s">
        <v>1097</v>
      </c>
      <c r="V566" s="784" t="s">
        <v>516</v>
      </c>
      <c r="W566" s="956" t="s">
        <v>301</v>
      </c>
      <c r="X566" s="957" t="s">
        <v>301</v>
      </c>
      <c r="Y566" s="975"/>
      <c r="Z566" s="1093" t="s">
        <v>303</v>
      </c>
      <c r="AA566" s="869"/>
      <c r="AB566" s="1033" t="s">
        <v>3</v>
      </c>
      <c r="AC566" s="1034" t="s">
        <v>1200</v>
      </c>
      <c r="AD566" s="1035" t="s">
        <v>579</v>
      </c>
      <c r="AE566" s="958" t="s">
        <v>932</v>
      </c>
      <c r="AF566" s="1036">
        <v>18000</v>
      </c>
      <c r="AG566" s="1037">
        <f t="shared" si="37"/>
        <v>19440</v>
      </c>
      <c r="AH566" s="824"/>
      <c r="AI566" s="875">
        <f t="shared" si="38"/>
        <v>0</v>
      </c>
    </row>
    <row r="567" spans="1:35" s="6" customFormat="1" ht="23.1" customHeight="1" x14ac:dyDescent="0.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 t="s">
        <v>1136</v>
      </c>
      <c r="U567" s="783" t="s">
        <v>1097</v>
      </c>
      <c r="V567" s="784" t="s">
        <v>516</v>
      </c>
      <c r="W567" s="956" t="s">
        <v>301</v>
      </c>
      <c r="X567" s="957" t="s">
        <v>301</v>
      </c>
      <c r="Y567" s="975"/>
      <c r="Z567" s="1093" t="s">
        <v>303</v>
      </c>
      <c r="AA567" s="869"/>
      <c r="AB567" s="1033" t="s">
        <v>3</v>
      </c>
      <c r="AC567" s="1034" t="s">
        <v>1200</v>
      </c>
      <c r="AD567" s="1035" t="s">
        <v>580</v>
      </c>
      <c r="AE567" s="958" t="s">
        <v>932</v>
      </c>
      <c r="AF567" s="1036">
        <v>18000</v>
      </c>
      <c r="AG567" s="1037">
        <f t="shared" si="37"/>
        <v>19440</v>
      </c>
      <c r="AH567" s="824"/>
      <c r="AI567" s="875">
        <f t="shared" si="38"/>
        <v>0</v>
      </c>
    </row>
    <row r="568" spans="1:35" s="6" customFormat="1" ht="23.1" customHeight="1" x14ac:dyDescent="0.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 t="s">
        <v>1136</v>
      </c>
      <c r="U568" s="783" t="s">
        <v>1097</v>
      </c>
      <c r="V568" s="784" t="s">
        <v>516</v>
      </c>
      <c r="W568" s="956" t="s">
        <v>301</v>
      </c>
      <c r="X568" s="957" t="s">
        <v>301</v>
      </c>
      <c r="Y568" s="975"/>
      <c r="Z568" s="1093" t="s">
        <v>303</v>
      </c>
      <c r="AA568" s="869"/>
      <c r="AB568" s="1033" t="s">
        <v>3</v>
      </c>
      <c r="AC568" s="1034" t="s">
        <v>1200</v>
      </c>
      <c r="AD568" s="1035" t="s">
        <v>581</v>
      </c>
      <c r="AE568" s="958" t="s">
        <v>934</v>
      </c>
      <c r="AF568" s="1036">
        <v>18000</v>
      </c>
      <c r="AG568" s="1037">
        <f t="shared" si="37"/>
        <v>19440</v>
      </c>
      <c r="AH568" s="824"/>
      <c r="AI568" s="875">
        <f t="shared" si="38"/>
        <v>0</v>
      </c>
    </row>
    <row r="569" spans="1:35" s="6" customFormat="1" ht="23.1" customHeight="1" x14ac:dyDescent="0.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 t="s">
        <v>1136</v>
      </c>
      <c r="U569" s="783" t="s">
        <v>1097</v>
      </c>
      <c r="V569" s="784" t="s">
        <v>516</v>
      </c>
      <c r="W569" s="956" t="s">
        <v>301</v>
      </c>
      <c r="X569" s="957" t="s">
        <v>301</v>
      </c>
      <c r="Y569" s="975"/>
      <c r="Z569" s="1093" t="s">
        <v>303</v>
      </c>
      <c r="AA569" s="869"/>
      <c r="AB569" s="1033" t="s">
        <v>3</v>
      </c>
      <c r="AC569" s="1034" t="s">
        <v>1200</v>
      </c>
      <c r="AD569" s="1035" t="s">
        <v>582</v>
      </c>
      <c r="AE569" s="958" t="s">
        <v>934</v>
      </c>
      <c r="AF569" s="1036">
        <v>18000</v>
      </c>
      <c r="AG569" s="1037">
        <f t="shared" si="37"/>
        <v>19440</v>
      </c>
      <c r="AH569" s="824"/>
      <c r="AI569" s="875">
        <f t="shared" si="38"/>
        <v>0</v>
      </c>
    </row>
    <row r="570" spans="1:35" s="6" customFormat="1" ht="23.1" customHeight="1" x14ac:dyDescent="0.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 t="s">
        <v>1136</v>
      </c>
      <c r="U570" s="783" t="s">
        <v>1097</v>
      </c>
      <c r="V570" s="784" t="s">
        <v>516</v>
      </c>
      <c r="W570" s="956" t="s">
        <v>301</v>
      </c>
      <c r="X570" s="957" t="s">
        <v>301</v>
      </c>
      <c r="Y570" s="975"/>
      <c r="Z570" s="1093" t="s">
        <v>303</v>
      </c>
      <c r="AA570" s="869"/>
      <c r="AB570" s="1033" t="s">
        <v>3</v>
      </c>
      <c r="AC570" s="1034" t="s">
        <v>1200</v>
      </c>
      <c r="AD570" s="1035" t="s">
        <v>583</v>
      </c>
      <c r="AE570" s="958" t="s">
        <v>934</v>
      </c>
      <c r="AF570" s="1036">
        <v>18000</v>
      </c>
      <c r="AG570" s="1037">
        <f t="shared" si="37"/>
        <v>19440</v>
      </c>
      <c r="AH570" s="824"/>
      <c r="AI570" s="875">
        <f t="shared" si="38"/>
        <v>0</v>
      </c>
    </row>
    <row r="571" spans="1:35" s="6" customFormat="1" ht="23.1" customHeight="1" x14ac:dyDescent="0.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 t="s">
        <v>1136</v>
      </c>
      <c r="U571" s="783" t="s">
        <v>1097</v>
      </c>
      <c r="V571" s="784" t="s">
        <v>516</v>
      </c>
      <c r="W571" s="956" t="s">
        <v>301</v>
      </c>
      <c r="X571" s="957" t="s">
        <v>301</v>
      </c>
      <c r="Y571" s="975"/>
      <c r="Z571" s="1093" t="s">
        <v>303</v>
      </c>
      <c r="AA571" s="869"/>
      <c r="AB571" s="1033" t="s">
        <v>3</v>
      </c>
      <c r="AC571" s="1034" t="s">
        <v>1200</v>
      </c>
      <c r="AD571" s="1035" t="s">
        <v>584</v>
      </c>
      <c r="AE571" s="958" t="s">
        <v>934</v>
      </c>
      <c r="AF571" s="1036">
        <v>18000</v>
      </c>
      <c r="AG571" s="1037">
        <f t="shared" si="37"/>
        <v>19440</v>
      </c>
      <c r="AH571" s="824"/>
      <c r="AI571" s="875">
        <f t="shared" si="38"/>
        <v>0</v>
      </c>
    </row>
    <row r="572" spans="1:35" s="6" customFormat="1" ht="23.1" customHeight="1" thickBo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 t="s">
        <v>1136</v>
      </c>
      <c r="U572" s="960" t="s">
        <v>1097</v>
      </c>
      <c r="V572" s="832" t="s">
        <v>516</v>
      </c>
      <c r="W572" s="970" t="s">
        <v>301</v>
      </c>
      <c r="X572" s="971" t="s">
        <v>301</v>
      </c>
      <c r="Y572" s="1011"/>
      <c r="Z572" s="1118" t="s">
        <v>303</v>
      </c>
      <c r="AA572" s="890"/>
      <c r="AB572" s="1045" t="s">
        <v>3</v>
      </c>
      <c r="AC572" s="1046" t="s">
        <v>1200</v>
      </c>
      <c r="AD572" s="1047" t="s">
        <v>585</v>
      </c>
      <c r="AE572" s="963" t="s">
        <v>934</v>
      </c>
      <c r="AF572" s="1048">
        <v>18000</v>
      </c>
      <c r="AG572" s="1049">
        <f t="shared" si="37"/>
        <v>19440</v>
      </c>
      <c r="AH572" s="949"/>
      <c r="AI572" s="896">
        <f t="shared" si="38"/>
        <v>0</v>
      </c>
    </row>
    <row r="573" spans="1:35" s="6" customFormat="1" ht="23.1" customHeight="1" x14ac:dyDescent="0.15">
      <c r="A573" s="28" t="s">
        <v>1531</v>
      </c>
      <c r="B573" s="28" t="s">
        <v>1531</v>
      </c>
      <c r="C573" s="28" t="s">
        <v>1531</v>
      </c>
      <c r="D573" s="28" t="s">
        <v>1531</v>
      </c>
      <c r="E573" s="28" t="s">
        <v>1531</v>
      </c>
      <c r="F573" s="28" t="s">
        <v>1531</v>
      </c>
      <c r="G573" s="28" t="s">
        <v>1531</v>
      </c>
      <c r="H573" s="28" t="s">
        <v>1531</v>
      </c>
      <c r="I573" s="28" t="s">
        <v>1531</v>
      </c>
      <c r="J573" s="28" t="s">
        <v>1531</v>
      </c>
      <c r="K573" s="28" t="s">
        <v>1531</v>
      </c>
      <c r="L573" s="28" t="s">
        <v>1531</v>
      </c>
      <c r="M573" s="28" t="s">
        <v>1531</v>
      </c>
      <c r="N573" s="28" t="s">
        <v>1531</v>
      </c>
      <c r="O573" s="28" t="s">
        <v>1531</v>
      </c>
      <c r="P573" s="28" t="s">
        <v>1531</v>
      </c>
      <c r="Q573" s="28" t="s">
        <v>1531</v>
      </c>
      <c r="R573" s="28" t="s">
        <v>1531</v>
      </c>
      <c r="S573" s="28" t="s">
        <v>1531</v>
      </c>
      <c r="T573" s="28" t="s">
        <v>1531</v>
      </c>
      <c r="U573" s="974" t="s">
        <v>1097</v>
      </c>
      <c r="V573" s="813" t="s">
        <v>516</v>
      </c>
      <c r="W573" s="953" t="s">
        <v>301</v>
      </c>
      <c r="X573" s="954" t="s">
        <v>301</v>
      </c>
      <c r="Y573" s="1003"/>
      <c r="Z573" s="1137" t="s">
        <v>310</v>
      </c>
      <c r="AA573" s="1138"/>
      <c r="AB573" s="1149" t="s">
        <v>1424</v>
      </c>
      <c r="AC573" s="1150" t="s">
        <v>1200</v>
      </c>
      <c r="AD573" s="1151" t="s">
        <v>586</v>
      </c>
      <c r="AE573" s="1152" t="s">
        <v>1039</v>
      </c>
      <c r="AF573" s="1153">
        <v>5000</v>
      </c>
      <c r="AG573" s="1451">
        <f t="shared" si="37"/>
        <v>5400</v>
      </c>
      <c r="AH573" s="1052"/>
      <c r="AI573" s="1144">
        <f>+AG573*AH573</f>
        <v>0</v>
      </c>
    </row>
    <row r="574" spans="1:35" s="6" customFormat="1" ht="23.1" customHeight="1" thickBot="1" x14ac:dyDescent="0.2">
      <c r="A574" s="28" t="s">
        <v>1531</v>
      </c>
      <c r="B574" s="28" t="s">
        <v>1531</v>
      </c>
      <c r="C574" s="28" t="s">
        <v>1531</v>
      </c>
      <c r="D574" s="28" t="s">
        <v>1531</v>
      </c>
      <c r="E574" s="28" t="s">
        <v>1531</v>
      </c>
      <c r="F574" s="28" t="s">
        <v>1531</v>
      </c>
      <c r="G574" s="28" t="s">
        <v>1531</v>
      </c>
      <c r="H574" s="28" t="s">
        <v>1531</v>
      </c>
      <c r="I574" s="28" t="s">
        <v>1531</v>
      </c>
      <c r="J574" s="28" t="s">
        <v>1531</v>
      </c>
      <c r="K574" s="28" t="s">
        <v>1531</v>
      </c>
      <c r="L574" s="28" t="s">
        <v>1531</v>
      </c>
      <c r="M574" s="28" t="s">
        <v>1531</v>
      </c>
      <c r="N574" s="28" t="s">
        <v>1531</v>
      </c>
      <c r="O574" s="28" t="s">
        <v>1531</v>
      </c>
      <c r="P574" s="28" t="s">
        <v>1531</v>
      </c>
      <c r="Q574" s="28" t="s">
        <v>1531</v>
      </c>
      <c r="R574" s="28" t="s">
        <v>1531</v>
      </c>
      <c r="S574" s="28" t="s">
        <v>1531</v>
      </c>
      <c r="T574" s="28" t="s">
        <v>1531</v>
      </c>
      <c r="U574" s="785" t="s">
        <v>1097</v>
      </c>
      <c r="V574" s="786" t="s">
        <v>516</v>
      </c>
      <c r="W574" s="970" t="s">
        <v>301</v>
      </c>
      <c r="X574" s="971" t="s">
        <v>301</v>
      </c>
      <c r="Y574" s="1011"/>
      <c r="Z574" s="1114" t="s">
        <v>310</v>
      </c>
      <c r="AA574" s="876"/>
      <c r="AB574" s="1038" t="s">
        <v>1424</v>
      </c>
      <c r="AC574" s="1039" t="s">
        <v>1200</v>
      </c>
      <c r="AD574" s="1040" t="s">
        <v>587</v>
      </c>
      <c r="AE574" s="972" t="s">
        <v>1039</v>
      </c>
      <c r="AF574" s="1041">
        <v>500</v>
      </c>
      <c r="AG574" s="1202">
        <f t="shared" si="37"/>
        <v>540</v>
      </c>
      <c r="AH574" s="824"/>
      <c r="AI574" s="882">
        <f>+AG574*AH574</f>
        <v>0</v>
      </c>
    </row>
    <row r="575" spans="1:35" s="6" customFormat="1" ht="23.1" customHeight="1" thickTop="1" thickBot="1" x14ac:dyDescent="0.2">
      <c r="A575" s="28" t="s">
        <v>1531</v>
      </c>
      <c r="B575" s="28" t="s">
        <v>1531</v>
      </c>
      <c r="C575" s="28" t="s">
        <v>1531</v>
      </c>
      <c r="D575" s="28" t="s">
        <v>1531</v>
      </c>
      <c r="E575" s="28" t="s">
        <v>1531</v>
      </c>
      <c r="F575" s="28" t="s">
        <v>1531</v>
      </c>
      <c r="G575" s="28" t="s">
        <v>1531</v>
      </c>
      <c r="H575" s="28" t="s">
        <v>1531</v>
      </c>
      <c r="I575" s="28" t="s">
        <v>1531</v>
      </c>
      <c r="J575" s="28" t="s">
        <v>1531</v>
      </c>
      <c r="K575" s="28" t="s">
        <v>1531</v>
      </c>
      <c r="L575" s="28" t="s">
        <v>1531</v>
      </c>
      <c r="M575" s="28" t="s">
        <v>1531</v>
      </c>
      <c r="N575" s="28" t="s">
        <v>1531</v>
      </c>
      <c r="O575" s="28" t="s">
        <v>1531</v>
      </c>
      <c r="P575" s="28" t="s">
        <v>1531</v>
      </c>
      <c r="Q575" s="28" t="s">
        <v>1531</v>
      </c>
      <c r="R575" s="28" t="s">
        <v>1531</v>
      </c>
      <c r="S575" s="28" t="s">
        <v>1531</v>
      </c>
      <c r="T575" s="28" t="s">
        <v>1531</v>
      </c>
      <c r="U575" s="935" t="s">
        <v>1097</v>
      </c>
      <c r="V575" s="936" t="s">
        <v>516</v>
      </c>
      <c r="W575" s="937" t="s">
        <v>301</v>
      </c>
      <c r="X575" s="938" t="s">
        <v>301</v>
      </c>
      <c r="Y575" s="939"/>
      <c r="Z575" s="940"/>
      <c r="AA575" s="941"/>
      <c r="AB575" s="942"/>
      <c r="AC575" s="943"/>
      <c r="AD575" s="943"/>
      <c r="AE575" s="943"/>
      <c r="AF575" s="1472" t="s">
        <v>1418</v>
      </c>
      <c r="AG575" s="1473"/>
      <c r="AH575" s="944">
        <f>SUM(AH535:AH574)</f>
        <v>0</v>
      </c>
      <c r="AI575" s="945">
        <f>SUM(AI535:AI574)</f>
        <v>0</v>
      </c>
    </row>
    <row r="576" spans="1:35" s="6" customFormat="1" ht="23.1" customHeight="1" x14ac:dyDescent="0.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 t="s">
        <v>1136</v>
      </c>
      <c r="O576" s="28"/>
      <c r="P576" s="28" t="s">
        <v>1136</v>
      </c>
      <c r="Q576" s="28"/>
      <c r="R576" s="28"/>
      <c r="S576" s="28"/>
      <c r="T576" s="28"/>
      <c r="U576" s="952" t="s">
        <v>1097</v>
      </c>
      <c r="V576" s="857" t="s">
        <v>1263</v>
      </c>
      <c r="W576" s="956"/>
      <c r="X576" s="957"/>
      <c r="Y576" s="957"/>
      <c r="Z576" s="1171"/>
      <c r="AA576" s="817" t="s">
        <v>309</v>
      </c>
      <c r="AB576" s="818" t="s">
        <v>293</v>
      </c>
      <c r="AC576" s="819" t="s">
        <v>1199</v>
      </c>
      <c r="AD576" s="820" t="s">
        <v>1005</v>
      </c>
      <c r="AE576" s="821" t="s">
        <v>289</v>
      </c>
      <c r="AF576" s="822">
        <v>550</v>
      </c>
      <c r="AG576" s="946">
        <v>550</v>
      </c>
      <c r="AH576" s="824"/>
      <c r="AI576" s="825">
        <f t="shared" si="38"/>
        <v>0</v>
      </c>
    </row>
    <row r="577" spans="1:35" s="6" customFormat="1" ht="23.1" customHeight="1" x14ac:dyDescent="0.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 t="s">
        <v>1136</v>
      </c>
      <c r="O577" s="28"/>
      <c r="P577" s="28" t="s">
        <v>1136</v>
      </c>
      <c r="Q577" s="28"/>
      <c r="R577" s="28"/>
      <c r="S577" s="28"/>
      <c r="T577" s="28"/>
      <c r="U577" s="783" t="s">
        <v>1097</v>
      </c>
      <c r="V577" s="784" t="s">
        <v>1263</v>
      </c>
      <c r="W577" s="956"/>
      <c r="X577" s="957"/>
      <c r="Y577" s="957"/>
      <c r="Z577" s="1072"/>
      <c r="AA577" s="796" t="s">
        <v>309</v>
      </c>
      <c r="AB577" s="797" t="s">
        <v>293</v>
      </c>
      <c r="AC577" s="798" t="s">
        <v>1199</v>
      </c>
      <c r="AD577" s="799" t="s">
        <v>1007</v>
      </c>
      <c r="AE577" s="800" t="s">
        <v>289</v>
      </c>
      <c r="AF577" s="801">
        <v>177</v>
      </c>
      <c r="AG577" s="947">
        <v>177</v>
      </c>
      <c r="AH577" s="824"/>
      <c r="AI577" s="830">
        <f t="shared" si="38"/>
        <v>0</v>
      </c>
    </row>
    <row r="578" spans="1:35" s="6" customFormat="1" ht="23.1" customHeight="1" x14ac:dyDescent="0.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 t="s">
        <v>1136</v>
      </c>
      <c r="O578" s="28"/>
      <c r="P578" s="28" t="s">
        <v>1136</v>
      </c>
      <c r="Q578" s="28"/>
      <c r="R578" s="28"/>
      <c r="S578" s="28"/>
      <c r="T578" s="28"/>
      <c r="U578" s="783" t="s">
        <v>1097</v>
      </c>
      <c r="V578" s="784" t="s">
        <v>1263</v>
      </c>
      <c r="W578" s="956"/>
      <c r="X578" s="957"/>
      <c r="Y578" s="957"/>
      <c r="Z578" s="1072"/>
      <c r="AA578" s="796" t="s">
        <v>309</v>
      </c>
      <c r="AB578" s="797" t="s">
        <v>293</v>
      </c>
      <c r="AC578" s="798" t="s">
        <v>1199</v>
      </c>
      <c r="AD578" s="799" t="s">
        <v>1006</v>
      </c>
      <c r="AE578" s="800" t="s">
        <v>932</v>
      </c>
      <c r="AF578" s="801">
        <v>550</v>
      </c>
      <c r="AG578" s="947">
        <v>550</v>
      </c>
      <c r="AH578" s="824"/>
      <c r="AI578" s="830">
        <f t="shared" si="38"/>
        <v>0</v>
      </c>
    </row>
    <row r="579" spans="1:35" s="6" customFormat="1" ht="23.1" customHeight="1" x14ac:dyDescent="0.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 t="s">
        <v>1136</v>
      </c>
      <c r="O579" s="28"/>
      <c r="P579" s="28" t="s">
        <v>1136</v>
      </c>
      <c r="Q579" s="28"/>
      <c r="R579" s="28"/>
      <c r="S579" s="28"/>
      <c r="T579" s="28"/>
      <c r="U579" s="783" t="s">
        <v>1097</v>
      </c>
      <c r="V579" s="784" t="s">
        <v>1263</v>
      </c>
      <c r="W579" s="956"/>
      <c r="X579" s="957"/>
      <c r="Y579" s="957"/>
      <c r="Z579" s="1072"/>
      <c r="AA579" s="796" t="s">
        <v>309</v>
      </c>
      <c r="AB579" s="797" t="s">
        <v>293</v>
      </c>
      <c r="AC579" s="798" t="s">
        <v>1199</v>
      </c>
      <c r="AD579" s="799" t="s">
        <v>1008</v>
      </c>
      <c r="AE579" s="800" t="s">
        <v>932</v>
      </c>
      <c r="AF579" s="801">
        <v>177</v>
      </c>
      <c r="AG579" s="947">
        <v>177</v>
      </c>
      <c r="AH579" s="824"/>
      <c r="AI579" s="830">
        <f t="shared" si="38"/>
        <v>0</v>
      </c>
    </row>
    <row r="580" spans="1:35" s="6" customFormat="1" ht="23.1" customHeight="1" x14ac:dyDescent="0.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 t="s">
        <v>1136</v>
      </c>
      <c r="O580" s="28"/>
      <c r="P580" s="28" t="s">
        <v>1136</v>
      </c>
      <c r="Q580" s="28"/>
      <c r="R580" s="28"/>
      <c r="S580" s="28"/>
      <c r="T580" s="28"/>
      <c r="U580" s="783" t="s">
        <v>1097</v>
      </c>
      <c r="V580" s="784" t="s">
        <v>1263</v>
      </c>
      <c r="W580" s="956"/>
      <c r="X580" s="957"/>
      <c r="Y580" s="957"/>
      <c r="Z580" s="1072"/>
      <c r="AA580" s="796" t="s">
        <v>309</v>
      </c>
      <c r="AB580" s="797" t="s">
        <v>293</v>
      </c>
      <c r="AC580" s="798" t="s">
        <v>1199</v>
      </c>
      <c r="AD580" s="799" t="s">
        <v>1009</v>
      </c>
      <c r="AE580" s="800" t="s">
        <v>934</v>
      </c>
      <c r="AF580" s="801">
        <v>550</v>
      </c>
      <c r="AG580" s="947">
        <v>550</v>
      </c>
      <c r="AH580" s="824"/>
      <c r="AI580" s="830">
        <f t="shared" si="38"/>
        <v>0</v>
      </c>
    </row>
    <row r="581" spans="1:35" s="6" customFormat="1" ht="23.1" customHeight="1" x14ac:dyDescent="0.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 t="s">
        <v>1136</v>
      </c>
      <c r="O581" s="28"/>
      <c r="P581" s="28" t="s">
        <v>1136</v>
      </c>
      <c r="Q581" s="28"/>
      <c r="R581" s="28"/>
      <c r="S581" s="28"/>
      <c r="T581" s="28"/>
      <c r="U581" s="960" t="s">
        <v>1097</v>
      </c>
      <c r="V581" s="832" t="s">
        <v>1263</v>
      </c>
      <c r="W581" s="961"/>
      <c r="X581" s="962"/>
      <c r="Y581" s="962"/>
      <c r="Z581" s="1172"/>
      <c r="AA581" s="835" t="s">
        <v>309</v>
      </c>
      <c r="AB581" s="836" t="s">
        <v>293</v>
      </c>
      <c r="AC581" s="837" t="s">
        <v>1199</v>
      </c>
      <c r="AD581" s="838" t="s">
        <v>1010</v>
      </c>
      <c r="AE581" s="839" t="s">
        <v>934</v>
      </c>
      <c r="AF581" s="840">
        <v>177</v>
      </c>
      <c r="AG581" s="948">
        <v>177</v>
      </c>
      <c r="AH581" s="949"/>
      <c r="AI581" s="842">
        <f t="shared" si="38"/>
        <v>0</v>
      </c>
    </row>
    <row r="582" spans="1:35" s="6" customFormat="1" ht="23.1" customHeight="1" x14ac:dyDescent="0.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 t="s">
        <v>1136</v>
      </c>
      <c r="O582" s="28"/>
      <c r="P582" s="28" t="s">
        <v>1136</v>
      </c>
      <c r="Q582" s="28"/>
      <c r="R582" s="28"/>
      <c r="S582" s="28"/>
      <c r="T582" s="28"/>
      <c r="U582" s="988" t="s">
        <v>1097</v>
      </c>
      <c r="V582" s="989" t="s">
        <v>1263</v>
      </c>
      <c r="W582" s="990"/>
      <c r="X582" s="991"/>
      <c r="Y582" s="991"/>
      <c r="Z582" s="1110"/>
      <c r="AA582" s="994" t="s">
        <v>309</v>
      </c>
      <c r="AB582" s="995" t="s">
        <v>294</v>
      </c>
      <c r="AC582" s="996" t="s">
        <v>1199</v>
      </c>
      <c r="AD582" s="997" t="s">
        <v>964</v>
      </c>
      <c r="AE582" s="998" t="s">
        <v>1039</v>
      </c>
      <c r="AF582" s="999">
        <v>9500</v>
      </c>
      <c r="AG582" s="1203">
        <f t="shared" ref="AG582:AG610" si="39">+AF582*1.08</f>
        <v>10260</v>
      </c>
      <c r="AH582" s="847"/>
      <c r="AI582" s="1002">
        <f t="shared" si="38"/>
        <v>0</v>
      </c>
    </row>
    <row r="583" spans="1:35" s="6" customFormat="1" ht="23.1" customHeight="1" x14ac:dyDescent="0.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 t="s">
        <v>1136</v>
      </c>
      <c r="O583" s="28"/>
      <c r="P583" s="28" t="s">
        <v>1136</v>
      </c>
      <c r="Q583" s="28"/>
      <c r="R583" s="28"/>
      <c r="S583" s="28"/>
      <c r="T583" s="28"/>
      <c r="U583" s="952" t="s">
        <v>1097</v>
      </c>
      <c r="V583" s="857" t="s">
        <v>1263</v>
      </c>
      <c r="W583" s="953"/>
      <c r="X583" s="954"/>
      <c r="Y583" s="954"/>
      <c r="Z583" s="1171"/>
      <c r="AA583" s="817" t="s">
        <v>309</v>
      </c>
      <c r="AB583" s="818" t="s">
        <v>294</v>
      </c>
      <c r="AC583" s="819" t="s">
        <v>1199</v>
      </c>
      <c r="AD583" s="820" t="s">
        <v>965</v>
      </c>
      <c r="AE583" s="821" t="s">
        <v>289</v>
      </c>
      <c r="AF583" s="822">
        <v>20500</v>
      </c>
      <c r="AG583" s="1204">
        <f t="shared" si="39"/>
        <v>22140</v>
      </c>
      <c r="AH583" s="950"/>
      <c r="AI583" s="825">
        <f t="shared" si="38"/>
        <v>0</v>
      </c>
    </row>
    <row r="584" spans="1:35" s="6" customFormat="1" ht="23.1" customHeight="1" x14ac:dyDescent="0.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 t="s">
        <v>1136</v>
      </c>
      <c r="O584" s="28"/>
      <c r="P584" s="28" t="s">
        <v>1136</v>
      </c>
      <c r="Q584" s="28"/>
      <c r="R584" s="28"/>
      <c r="S584" s="28"/>
      <c r="T584" s="28"/>
      <c r="U584" s="783" t="s">
        <v>1097</v>
      </c>
      <c r="V584" s="784" t="s">
        <v>1263</v>
      </c>
      <c r="W584" s="956"/>
      <c r="X584" s="957"/>
      <c r="Y584" s="957"/>
      <c r="Z584" s="1072"/>
      <c r="AA584" s="796" t="s">
        <v>309</v>
      </c>
      <c r="AB584" s="797" t="s">
        <v>294</v>
      </c>
      <c r="AC584" s="798" t="s">
        <v>1199</v>
      </c>
      <c r="AD584" s="799" t="s">
        <v>966</v>
      </c>
      <c r="AE584" s="800" t="s">
        <v>932</v>
      </c>
      <c r="AF584" s="801">
        <v>20500</v>
      </c>
      <c r="AG584" s="1205">
        <f t="shared" si="39"/>
        <v>22140</v>
      </c>
      <c r="AH584" s="824"/>
      <c r="AI584" s="830">
        <f t="shared" si="38"/>
        <v>0</v>
      </c>
    </row>
    <row r="585" spans="1:35" s="6" customFormat="1" ht="23.1" customHeight="1" x14ac:dyDescent="0.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 t="s">
        <v>1136</v>
      </c>
      <c r="O585" s="28"/>
      <c r="P585" s="28" t="s">
        <v>1136</v>
      </c>
      <c r="Q585" s="28"/>
      <c r="R585" s="28"/>
      <c r="S585" s="28"/>
      <c r="T585" s="28"/>
      <c r="U585" s="960" t="s">
        <v>1097</v>
      </c>
      <c r="V585" s="832" t="s">
        <v>1263</v>
      </c>
      <c r="W585" s="961"/>
      <c r="X585" s="962"/>
      <c r="Y585" s="962"/>
      <c r="Z585" s="1172"/>
      <c r="AA585" s="835" t="s">
        <v>309</v>
      </c>
      <c r="AB585" s="836" t="s">
        <v>294</v>
      </c>
      <c r="AC585" s="837" t="s">
        <v>1199</v>
      </c>
      <c r="AD585" s="838" t="s">
        <v>967</v>
      </c>
      <c r="AE585" s="839" t="s">
        <v>934</v>
      </c>
      <c r="AF585" s="840">
        <v>20500</v>
      </c>
      <c r="AG585" s="1206">
        <f t="shared" si="39"/>
        <v>22140</v>
      </c>
      <c r="AH585" s="949"/>
      <c r="AI585" s="842">
        <f t="shared" si="38"/>
        <v>0</v>
      </c>
    </row>
    <row r="586" spans="1:35" s="6" customFormat="1" ht="23.1" customHeight="1" x14ac:dyDescent="0.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 t="s">
        <v>1136</v>
      </c>
      <c r="O586" s="28"/>
      <c r="P586" s="28" t="s">
        <v>1136</v>
      </c>
      <c r="Q586" s="28"/>
      <c r="R586" s="28"/>
      <c r="S586" s="28"/>
      <c r="T586" s="28"/>
      <c r="U586" s="781" t="s">
        <v>1097</v>
      </c>
      <c r="V586" s="782" t="s">
        <v>1263</v>
      </c>
      <c r="W586" s="966" t="s">
        <v>301</v>
      </c>
      <c r="X586" s="967" t="s">
        <v>301</v>
      </c>
      <c r="Y586" s="967" t="s">
        <v>301</v>
      </c>
      <c r="Z586" s="845" t="s">
        <v>303</v>
      </c>
      <c r="AA586" s="862" t="s">
        <v>309</v>
      </c>
      <c r="AB586" s="863" t="s">
        <v>1216</v>
      </c>
      <c r="AC586" s="790" t="s">
        <v>1423</v>
      </c>
      <c r="AD586" s="864" t="s">
        <v>1465</v>
      </c>
      <c r="AE586" s="865" t="s">
        <v>289</v>
      </c>
      <c r="AF586" s="866">
        <v>80000</v>
      </c>
      <c r="AG586" s="1207">
        <f t="shared" si="39"/>
        <v>86400</v>
      </c>
      <c r="AH586" s="950"/>
      <c r="AI586" s="868">
        <f t="shared" si="38"/>
        <v>0</v>
      </c>
    </row>
    <row r="587" spans="1:35" s="6" customFormat="1" ht="23.1" customHeight="1" x14ac:dyDescent="0.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 t="s">
        <v>1136</v>
      </c>
      <c r="O587" s="28"/>
      <c r="P587" s="28" t="s">
        <v>1136</v>
      </c>
      <c r="Q587" s="28"/>
      <c r="R587" s="28"/>
      <c r="S587" s="28"/>
      <c r="T587" s="28"/>
      <c r="U587" s="783" t="s">
        <v>1097</v>
      </c>
      <c r="V587" s="784" t="s">
        <v>1263</v>
      </c>
      <c r="W587" s="956" t="s">
        <v>301</v>
      </c>
      <c r="X587" s="957" t="s">
        <v>301</v>
      </c>
      <c r="Y587" s="957" t="s">
        <v>301</v>
      </c>
      <c r="Z587" s="828" t="s">
        <v>303</v>
      </c>
      <c r="AA587" s="869" t="s">
        <v>309</v>
      </c>
      <c r="AB587" s="870" t="s">
        <v>1216</v>
      </c>
      <c r="AC587" s="798" t="s">
        <v>1423</v>
      </c>
      <c r="AD587" s="871" t="s">
        <v>1466</v>
      </c>
      <c r="AE587" s="872" t="s">
        <v>932</v>
      </c>
      <c r="AF587" s="873">
        <v>80000</v>
      </c>
      <c r="AG587" s="1208">
        <f t="shared" si="39"/>
        <v>86400</v>
      </c>
      <c r="AH587" s="824"/>
      <c r="AI587" s="875">
        <f t="shared" si="38"/>
        <v>0</v>
      </c>
    </row>
    <row r="588" spans="1:35" s="6" customFormat="1" ht="23.1" customHeight="1" x14ac:dyDescent="0.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 t="s">
        <v>1136</v>
      </c>
      <c r="O588" s="28"/>
      <c r="P588" s="28" t="s">
        <v>1136</v>
      </c>
      <c r="Q588" s="28"/>
      <c r="R588" s="28"/>
      <c r="S588" s="28"/>
      <c r="T588" s="28"/>
      <c r="U588" s="785" t="s">
        <v>1097</v>
      </c>
      <c r="V588" s="786" t="s">
        <v>1263</v>
      </c>
      <c r="W588" s="970" t="s">
        <v>301</v>
      </c>
      <c r="X588" s="971" t="s">
        <v>301</v>
      </c>
      <c r="Y588" s="971" t="s">
        <v>301</v>
      </c>
      <c r="Z588" s="853" t="s">
        <v>303</v>
      </c>
      <c r="AA588" s="876" t="s">
        <v>309</v>
      </c>
      <c r="AB588" s="877" t="s">
        <v>1216</v>
      </c>
      <c r="AC588" s="806" t="s">
        <v>1423</v>
      </c>
      <c r="AD588" s="878" t="s">
        <v>1467</v>
      </c>
      <c r="AE588" s="879" t="s">
        <v>934</v>
      </c>
      <c r="AF588" s="880">
        <v>80000</v>
      </c>
      <c r="AG588" s="1209">
        <f t="shared" si="39"/>
        <v>86400</v>
      </c>
      <c r="AH588" s="861"/>
      <c r="AI588" s="882">
        <f t="shared" si="38"/>
        <v>0</v>
      </c>
    </row>
    <row r="589" spans="1:35" s="6" customFormat="1" ht="23.1" customHeight="1" x14ac:dyDescent="0.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 t="s">
        <v>1136</v>
      </c>
      <c r="O589" s="28"/>
      <c r="P589" s="28" t="s">
        <v>1136</v>
      </c>
      <c r="Q589" s="28"/>
      <c r="R589" s="28"/>
      <c r="S589" s="28"/>
      <c r="T589" s="28"/>
      <c r="U589" s="952" t="s">
        <v>1097</v>
      </c>
      <c r="V589" s="857" t="s">
        <v>1263</v>
      </c>
      <c r="W589" s="953" t="s">
        <v>301</v>
      </c>
      <c r="X589" s="954" t="s">
        <v>301</v>
      </c>
      <c r="Y589" s="954" t="s">
        <v>301</v>
      </c>
      <c r="Z589" s="816" t="s">
        <v>303</v>
      </c>
      <c r="AA589" s="883" t="s">
        <v>309</v>
      </c>
      <c r="AB589" s="884" t="s">
        <v>1216</v>
      </c>
      <c r="AC589" s="819" t="s">
        <v>1423</v>
      </c>
      <c r="AD589" s="885" t="s">
        <v>1468</v>
      </c>
      <c r="AE589" s="886" t="s">
        <v>289</v>
      </c>
      <c r="AF589" s="887">
        <v>23000</v>
      </c>
      <c r="AG589" s="1210">
        <f t="shared" si="39"/>
        <v>24840</v>
      </c>
      <c r="AH589" s="824"/>
      <c r="AI589" s="889">
        <f t="shared" si="38"/>
        <v>0</v>
      </c>
    </row>
    <row r="590" spans="1:35" s="6" customFormat="1" ht="23.1" customHeight="1" x14ac:dyDescent="0.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 t="s">
        <v>1136</v>
      </c>
      <c r="O590" s="28"/>
      <c r="P590" s="28" t="s">
        <v>1136</v>
      </c>
      <c r="Q590" s="28"/>
      <c r="R590" s="28"/>
      <c r="S590" s="28"/>
      <c r="T590" s="28"/>
      <c r="U590" s="783" t="s">
        <v>1097</v>
      </c>
      <c r="V590" s="784" t="s">
        <v>1263</v>
      </c>
      <c r="W590" s="956" t="s">
        <v>301</v>
      </c>
      <c r="X590" s="957" t="s">
        <v>301</v>
      </c>
      <c r="Y590" s="957" t="s">
        <v>301</v>
      </c>
      <c r="Z590" s="828" t="s">
        <v>303</v>
      </c>
      <c r="AA590" s="869" t="s">
        <v>309</v>
      </c>
      <c r="AB590" s="870" t="s">
        <v>1216</v>
      </c>
      <c r="AC590" s="798" t="s">
        <v>1423</v>
      </c>
      <c r="AD590" s="871" t="s">
        <v>1469</v>
      </c>
      <c r="AE590" s="872" t="s">
        <v>932</v>
      </c>
      <c r="AF590" s="873">
        <v>23000</v>
      </c>
      <c r="AG590" s="1208">
        <f t="shared" si="39"/>
        <v>24840</v>
      </c>
      <c r="AH590" s="824"/>
      <c r="AI590" s="875">
        <f t="shared" si="38"/>
        <v>0</v>
      </c>
    </row>
    <row r="591" spans="1:35" s="6" customFormat="1" ht="23.1" customHeight="1" x14ac:dyDescent="0.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 t="s">
        <v>1136</v>
      </c>
      <c r="O591" s="28"/>
      <c r="P591" s="28" t="s">
        <v>1136</v>
      </c>
      <c r="Q591" s="28"/>
      <c r="R591" s="28"/>
      <c r="S591" s="28"/>
      <c r="T591" s="28"/>
      <c r="U591" s="785" t="s">
        <v>1097</v>
      </c>
      <c r="V591" s="786" t="s">
        <v>1263</v>
      </c>
      <c r="W591" s="970" t="s">
        <v>301</v>
      </c>
      <c r="X591" s="971" t="s">
        <v>301</v>
      </c>
      <c r="Y591" s="971" t="s">
        <v>301</v>
      </c>
      <c r="Z591" s="853" t="s">
        <v>303</v>
      </c>
      <c r="AA591" s="876" t="s">
        <v>309</v>
      </c>
      <c r="AB591" s="877" t="s">
        <v>1216</v>
      </c>
      <c r="AC591" s="806" t="s">
        <v>1423</v>
      </c>
      <c r="AD591" s="878" t="s">
        <v>1470</v>
      </c>
      <c r="AE591" s="879" t="s">
        <v>934</v>
      </c>
      <c r="AF591" s="880">
        <v>23000</v>
      </c>
      <c r="AG591" s="1209">
        <f t="shared" si="39"/>
        <v>24840</v>
      </c>
      <c r="AH591" s="949"/>
      <c r="AI591" s="882">
        <f t="shared" si="38"/>
        <v>0</v>
      </c>
    </row>
    <row r="592" spans="1:35" s="6" customFormat="1" ht="23.1" customHeight="1" x14ac:dyDescent="0.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 t="s">
        <v>1136</v>
      </c>
      <c r="O592" s="28"/>
      <c r="P592" s="28" t="s">
        <v>1136</v>
      </c>
      <c r="Q592" s="28"/>
      <c r="R592" s="28"/>
      <c r="S592" s="28"/>
      <c r="T592" s="28"/>
      <c r="U592" s="952" t="s">
        <v>1097</v>
      </c>
      <c r="V592" s="857" t="s">
        <v>1263</v>
      </c>
      <c r="W592" s="953" t="s">
        <v>301</v>
      </c>
      <c r="X592" s="954" t="s">
        <v>301</v>
      </c>
      <c r="Y592" s="954"/>
      <c r="Z592" s="816" t="s">
        <v>303</v>
      </c>
      <c r="AA592" s="883" t="s">
        <v>1113</v>
      </c>
      <c r="AB592" s="884" t="s">
        <v>3</v>
      </c>
      <c r="AC592" s="819" t="s">
        <v>1200</v>
      </c>
      <c r="AD592" s="885" t="s">
        <v>591</v>
      </c>
      <c r="AE592" s="886" t="s">
        <v>1039</v>
      </c>
      <c r="AF592" s="887">
        <v>225000</v>
      </c>
      <c r="AG592" s="1210">
        <f t="shared" si="39"/>
        <v>243000.00000000003</v>
      </c>
      <c r="AH592" s="950"/>
      <c r="AI592" s="889">
        <f t="shared" si="38"/>
        <v>0</v>
      </c>
    </row>
    <row r="593" spans="1:35" s="6" customFormat="1" ht="23.1" customHeight="1" x14ac:dyDescent="0.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 t="s">
        <v>1136</v>
      </c>
      <c r="O593" s="28"/>
      <c r="P593" s="28" t="s">
        <v>1136</v>
      </c>
      <c r="Q593" s="28"/>
      <c r="R593" s="28"/>
      <c r="S593" s="28"/>
      <c r="T593" s="28"/>
      <c r="U593" s="783" t="s">
        <v>1097</v>
      </c>
      <c r="V593" s="784" t="s">
        <v>1263</v>
      </c>
      <c r="W593" s="956" t="s">
        <v>301</v>
      </c>
      <c r="X593" s="957" t="s">
        <v>301</v>
      </c>
      <c r="Y593" s="957"/>
      <c r="Z593" s="828" t="s">
        <v>303</v>
      </c>
      <c r="AA593" s="869" t="s">
        <v>304</v>
      </c>
      <c r="AB593" s="870" t="s">
        <v>3</v>
      </c>
      <c r="AC593" s="798" t="s">
        <v>1200</v>
      </c>
      <c r="AD593" s="871" t="s">
        <v>592</v>
      </c>
      <c r="AE593" s="872" t="s">
        <v>289</v>
      </c>
      <c r="AF593" s="873">
        <v>15000</v>
      </c>
      <c r="AG593" s="1208">
        <f t="shared" si="39"/>
        <v>16200.000000000002</v>
      </c>
      <c r="AH593" s="824"/>
      <c r="AI593" s="875">
        <f t="shared" si="38"/>
        <v>0</v>
      </c>
    </row>
    <row r="594" spans="1:35" s="6" customFormat="1" ht="23.1" customHeight="1" x14ac:dyDescent="0.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 t="s">
        <v>1136</v>
      </c>
      <c r="O594" s="28"/>
      <c r="P594" s="28" t="s">
        <v>1136</v>
      </c>
      <c r="Q594" s="28"/>
      <c r="R594" s="28"/>
      <c r="S594" s="28"/>
      <c r="T594" s="28"/>
      <c r="U594" s="783" t="s">
        <v>1097</v>
      </c>
      <c r="V594" s="784" t="s">
        <v>1263</v>
      </c>
      <c r="W594" s="956" t="s">
        <v>301</v>
      </c>
      <c r="X594" s="957" t="s">
        <v>301</v>
      </c>
      <c r="Y594" s="957"/>
      <c r="Z594" s="828" t="s">
        <v>303</v>
      </c>
      <c r="AA594" s="869" t="s">
        <v>304</v>
      </c>
      <c r="AB594" s="870" t="s">
        <v>3</v>
      </c>
      <c r="AC594" s="798" t="s">
        <v>1200</v>
      </c>
      <c r="AD594" s="871" t="s">
        <v>593</v>
      </c>
      <c r="AE594" s="872" t="s">
        <v>289</v>
      </c>
      <c r="AF594" s="873">
        <v>15000</v>
      </c>
      <c r="AG594" s="1208">
        <f t="shared" si="39"/>
        <v>16200.000000000002</v>
      </c>
      <c r="AH594" s="824"/>
      <c r="AI594" s="875">
        <f t="shared" si="38"/>
        <v>0</v>
      </c>
    </row>
    <row r="595" spans="1:35" s="6" customFormat="1" ht="23.1" customHeight="1" x14ac:dyDescent="0.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 t="s">
        <v>1136</v>
      </c>
      <c r="O595" s="28"/>
      <c r="P595" s="28" t="s">
        <v>1136</v>
      </c>
      <c r="Q595" s="28"/>
      <c r="R595" s="28"/>
      <c r="S595" s="28"/>
      <c r="T595" s="28"/>
      <c r="U595" s="783" t="s">
        <v>1097</v>
      </c>
      <c r="V595" s="784" t="s">
        <v>1263</v>
      </c>
      <c r="W595" s="956" t="s">
        <v>301</v>
      </c>
      <c r="X595" s="957" t="s">
        <v>301</v>
      </c>
      <c r="Y595" s="957"/>
      <c r="Z595" s="828" t="s">
        <v>303</v>
      </c>
      <c r="AA595" s="869" t="s">
        <v>304</v>
      </c>
      <c r="AB595" s="870" t="s">
        <v>3</v>
      </c>
      <c r="AC595" s="798" t="s">
        <v>1200</v>
      </c>
      <c r="AD595" s="871" t="s">
        <v>594</v>
      </c>
      <c r="AE595" s="872" t="s">
        <v>289</v>
      </c>
      <c r="AF595" s="873">
        <v>15000</v>
      </c>
      <c r="AG595" s="1208">
        <f t="shared" si="39"/>
        <v>16200.000000000002</v>
      </c>
      <c r="AH595" s="824"/>
      <c r="AI595" s="875">
        <f t="shared" si="38"/>
        <v>0</v>
      </c>
    </row>
    <row r="596" spans="1:35" s="6" customFormat="1" ht="23.1" customHeight="1" x14ac:dyDescent="0.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 t="s">
        <v>1136</v>
      </c>
      <c r="O596" s="28"/>
      <c r="P596" s="28" t="s">
        <v>1136</v>
      </c>
      <c r="Q596" s="28"/>
      <c r="R596" s="28"/>
      <c r="S596" s="28"/>
      <c r="T596" s="28"/>
      <c r="U596" s="783" t="s">
        <v>1097</v>
      </c>
      <c r="V596" s="784" t="s">
        <v>1263</v>
      </c>
      <c r="W596" s="956" t="s">
        <v>301</v>
      </c>
      <c r="X596" s="957" t="s">
        <v>301</v>
      </c>
      <c r="Y596" s="957"/>
      <c r="Z596" s="828" t="s">
        <v>303</v>
      </c>
      <c r="AA596" s="869"/>
      <c r="AB596" s="1033" t="s">
        <v>3</v>
      </c>
      <c r="AC596" s="1034" t="s">
        <v>1200</v>
      </c>
      <c r="AD596" s="1035" t="s">
        <v>595</v>
      </c>
      <c r="AE596" s="958" t="s">
        <v>289</v>
      </c>
      <c r="AF596" s="1036">
        <v>15000</v>
      </c>
      <c r="AG596" s="1201">
        <f t="shared" si="39"/>
        <v>16200.000000000002</v>
      </c>
      <c r="AH596" s="824"/>
      <c r="AI596" s="875">
        <f t="shared" si="38"/>
        <v>0</v>
      </c>
    </row>
    <row r="597" spans="1:35" s="6" customFormat="1" ht="23.1" customHeight="1" x14ac:dyDescent="0.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 t="s">
        <v>1136</v>
      </c>
      <c r="O597" s="28"/>
      <c r="P597" s="28" t="s">
        <v>1136</v>
      </c>
      <c r="Q597" s="28"/>
      <c r="R597" s="28"/>
      <c r="S597" s="28"/>
      <c r="T597" s="28"/>
      <c r="U597" s="783" t="s">
        <v>1097</v>
      </c>
      <c r="V597" s="784" t="s">
        <v>1263</v>
      </c>
      <c r="W597" s="956" t="s">
        <v>301</v>
      </c>
      <c r="X597" s="957" t="s">
        <v>301</v>
      </c>
      <c r="Y597" s="957"/>
      <c r="Z597" s="828" t="s">
        <v>303</v>
      </c>
      <c r="AA597" s="869" t="s">
        <v>304</v>
      </c>
      <c r="AB597" s="870" t="s">
        <v>3</v>
      </c>
      <c r="AC597" s="798" t="s">
        <v>1200</v>
      </c>
      <c r="AD597" s="871" t="s">
        <v>596</v>
      </c>
      <c r="AE597" s="872" t="s">
        <v>932</v>
      </c>
      <c r="AF597" s="873">
        <v>15000</v>
      </c>
      <c r="AG597" s="1208">
        <f t="shared" si="39"/>
        <v>16200.000000000002</v>
      </c>
      <c r="AH597" s="824"/>
      <c r="AI597" s="875">
        <f t="shared" si="38"/>
        <v>0</v>
      </c>
    </row>
    <row r="598" spans="1:35" s="6" customFormat="1" ht="23.1" customHeight="1" x14ac:dyDescent="0.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 t="s">
        <v>1136</v>
      </c>
      <c r="O598" s="28"/>
      <c r="P598" s="28" t="s">
        <v>1136</v>
      </c>
      <c r="Q598" s="28"/>
      <c r="R598" s="28"/>
      <c r="S598" s="28"/>
      <c r="T598" s="28"/>
      <c r="U598" s="783" t="s">
        <v>1097</v>
      </c>
      <c r="V598" s="784" t="s">
        <v>1263</v>
      </c>
      <c r="W598" s="956" t="s">
        <v>301</v>
      </c>
      <c r="X598" s="957" t="s">
        <v>301</v>
      </c>
      <c r="Y598" s="957"/>
      <c r="Z598" s="828" t="s">
        <v>303</v>
      </c>
      <c r="AA598" s="869" t="s">
        <v>309</v>
      </c>
      <c r="AB598" s="870" t="s">
        <v>3</v>
      </c>
      <c r="AC598" s="798" t="s">
        <v>1200</v>
      </c>
      <c r="AD598" s="871" t="s">
        <v>597</v>
      </c>
      <c r="AE598" s="872" t="s">
        <v>932</v>
      </c>
      <c r="AF598" s="873">
        <v>15000</v>
      </c>
      <c r="AG598" s="1208">
        <f t="shared" si="39"/>
        <v>16200.000000000002</v>
      </c>
      <c r="AH598" s="824"/>
      <c r="AI598" s="875">
        <f t="shared" si="38"/>
        <v>0</v>
      </c>
    </row>
    <row r="599" spans="1:35" s="6" customFormat="1" ht="23.1" customHeight="1" x14ac:dyDescent="0.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 t="s">
        <v>1136</v>
      </c>
      <c r="O599" s="28"/>
      <c r="P599" s="28" t="s">
        <v>1136</v>
      </c>
      <c r="Q599" s="28"/>
      <c r="R599" s="28"/>
      <c r="S599" s="28"/>
      <c r="T599" s="28"/>
      <c r="U599" s="783" t="s">
        <v>1097</v>
      </c>
      <c r="V599" s="784" t="s">
        <v>1263</v>
      </c>
      <c r="W599" s="956" t="s">
        <v>301</v>
      </c>
      <c r="X599" s="957" t="s">
        <v>301</v>
      </c>
      <c r="Y599" s="957"/>
      <c r="Z599" s="828" t="s">
        <v>303</v>
      </c>
      <c r="AA599" s="869" t="s">
        <v>309</v>
      </c>
      <c r="AB599" s="870" t="s">
        <v>3</v>
      </c>
      <c r="AC599" s="798" t="s">
        <v>1200</v>
      </c>
      <c r="AD599" s="871" t="s">
        <v>598</v>
      </c>
      <c r="AE599" s="872" t="s">
        <v>932</v>
      </c>
      <c r="AF599" s="873">
        <v>15000</v>
      </c>
      <c r="AG599" s="1208">
        <f t="shared" si="39"/>
        <v>16200.000000000002</v>
      </c>
      <c r="AH599" s="824"/>
      <c r="AI599" s="875">
        <f t="shared" si="38"/>
        <v>0</v>
      </c>
    </row>
    <row r="600" spans="1:35" s="6" customFormat="1" ht="23.1" customHeight="1" x14ac:dyDescent="0.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 t="s">
        <v>1136</v>
      </c>
      <c r="O600" s="28"/>
      <c r="P600" s="28" t="s">
        <v>1136</v>
      </c>
      <c r="Q600" s="28"/>
      <c r="R600" s="28"/>
      <c r="S600" s="28"/>
      <c r="T600" s="28"/>
      <c r="U600" s="783" t="s">
        <v>1097</v>
      </c>
      <c r="V600" s="784" t="s">
        <v>1263</v>
      </c>
      <c r="W600" s="956" t="s">
        <v>301</v>
      </c>
      <c r="X600" s="957" t="s">
        <v>301</v>
      </c>
      <c r="Y600" s="957"/>
      <c r="Z600" s="828" t="s">
        <v>303</v>
      </c>
      <c r="AA600" s="869" t="s">
        <v>304</v>
      </c>
      <c r="AB600" s="870" t="s">
        <v>3</v>
      </c>
      <c r="AC600" s="798" t="s">
        <v>1200</v>
      </c>
      <c r="AD600" s="871" t="s">
        <v>599</v>
      </c>
      <c r="AE600" s="872" t="s">
        <v>932</v>
      </c>
      <c r="AF600" s="873">
        <v>15000</v>
      </c>
      <c r="AG600" s="1208">
        <f t="shared" si="39"/>
        <v>16200.000000000002</v>
      </c>
      <c r="AH600" s="824"/>
      <c r="AI600" s="875">
        <f t="shared" si="38"/>
        <v>0</v>
      </c>
    </row>
    <row r="601" spans="1:35" s="6" customFormat="1" ht="23.1" customHeight="1" x14ac:dyDescent="0.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 t="s">
        <v>1136</v>
      </c>
      <c r="O601" s="28"/>
      <c r="P601" s="28" t="s">
        <v>1136</v>
      </c>
      <c r="Q601" s="28"/>
      <c r="R601" s="28"/>
      <c r="S601" s="28"/>
      <c r="T601" s="28"/>
      <c r="U601" s="783" t="s">
        <v>1097</v>
      </c>
      <c r="V601" s="784" t="s">
        <v>1263</v>
      </c>
      <c r="W601" s="956" t="s">
        <v>301</v>
      </c>
      <c r="X601" s="957" t="s">
        <v>301</v>
      </c>
      <c r="Y601" s="957"/>
      <c r="Z601" s="828" t="s">
        <v>303</v>
      </c>
      <c r="AA601" s="869" t="s">
        <v>304</v>
      </c>
      <c r="AB601" s="870" t="s">
        <v>3</v>
      </c>
      <c r="AC601" s="798" t="s">
        <v>1200</v>
      </c>
      <c r="AD601" s="871" t="s">
        <v>600</v>
      </c>
      <c r="AE601" s="872" t="s">
        <v>934</v>
      </c>
      <c r="AF601" s="873">
        <v>15000</v>
      </c>
      <c r="AG601" s="1208">
        <f t="shared" si="39"/>
        <v>16200.000000000002</v>
      </c>
      <c r="AH601" s="824"/>
      <c r="AI601" s="875">
        <f t="shared" si="38"/>
        <v>0</v>
      </c>
    </row>
    <row r="602" spans="1:35" s="6" customFormat="1" ht="23.1" customHeight="1" x14ac:dyDescent="0.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 t="s">
        <v>1136</v>
      </c>
      <c r="O602" s="28"/>
      <c r="P602" s="28" t="s">
        <v>1136</v>
      </c>
      <c r="Q602" s="28"/>
      <c r="R602" s="28"/>
      <c r="S602" s="28"/>
      <c r="T602" s="28"/>
      <c r="U602" s="783" t="s">
        <v>1097</v>
      </c>
      <c r="V602" s="784" t="s">
        <v>1263</v>
      </c>
      <c r="W602" s="956" t="s">
        <v>301</v>
      </c>
      <c r="X602" s="957" t="s">
        <v>301</v>
      </c>
      <c r="Y602" s="957"/>
      <c r="Z602" s="828" t="s">
        <v>303</v>
      </c>
      <c r="AA602" s="869" t="s">
        <v>304</v>
      </c>
      <c r="AB602" s="870" t="s">
        <v>3</v>
      </c>
      <c r="AC602" s="798" t="s">
        <v>1200</v>
      </c>
      <c r="AD602" s="871" t="s">
        <v>601</v>
      </c>
      <c r="AE602" s="872" t="s">
        <v>934</v>
      </c>
      <c r="AF602" s="873">
        <v>15000</v>
      </c>
      <c r="AG602" s="1208">
        <f t="shared" si="39"/>
        <v>16200.000000000002</v>
      </c>
      <c r="AH602" s="824"/>
      <c r="AI602" s="875">
        <f t="shared" si="38"/>
        <v>0</v>
      </c>
    </row>
    <row r="603" spans="1:35" s="6" customFormat="1" ht="23.1" customHeight="1" x14ac:dyDescent="0.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 t="s">
        <v>1136</v>
      </c>
      <c r="O603" s="28"/>
      <c r="P603" s="28" t="s">
        <v>1136</v>
      </c>
      <c r="Q603" s="28"/>
      <c r="R603" s="28"/>
      <c r="S603" s="28"/>
      <c r="T603" s="28"/>
      <c r="U603" s="783" t="s">
        <v>1097</v>
      </c>
      <c r="V603" s="784" t="s">
        <v>1263</v>
      </c>
      <c r="W603" s="956" t="s">
        <v>301</v>
      </c>
      <c r="X603" s="957" t="s">
        <v>301</v>
      </c>
      <c r="Y603" s="957"/>
      <c r="Z603" s="828" t="s">
        <v>303</v>
      </c>
      <c r="AA603" s="869" t="s">
        <v>309</v>
      </c>
      <c r="AB603" s="870" t="s">
        <v>3</v>
      </c>
      <c r="AC603" s="798" t="s">
        <v>1200</v>
      </c>
      <c r="AD603" s="871" t="s">
        <v>602</v>
      </c>
      <c r="AE603" s="872" t="s">
        <v>934</v>
      </c>
      <c r="AF603" s="873">
        <v>15000</v>
      </c>
      <c r="AG603" s="1208">
        <f t="shared" si="39"/>
        <v>16200.000000000002</v>
      </c>
      <c r="AH603" s="824"/>
      <c r="AI603" s="875">
        <f t="shared" si="38"/>
        <v>0</v>
      </c>
    </row>
    <row r="604" spans="1:35" s="6" customFormat="1" ht="23.1" customHeight="1" x14ac:dyDescent="0.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 t="s">
        <v>1136</v>
      </c>
      <c r="O604" s="28"/>
      <c r="P604" s="28" t="s">
        <v>1136</v>
      </c>
      <c r="Q604" s="28"/>
      <c r="R604" s="28"/>
      <c r="S604" s="28"/>
      <c r="T604" s="28"/>
      <c r="U604" s="783" t="s">
        <v>1097</v>
      </c>
      <c r="V604" s="784" t="s">
        <v>1263</v>
      </c>
      <c r="W604" s="956" t="s">
        <v>301</v>
      </c>
      <c r="X604" s="957" t="s">
        <v>301</v>
      </c>
      <c r="Y604" s="957"/>
      <c r="Z604" s="828" t="s">
        <v>303</v>
      </c>
      <c r="AA604" s="869" t="s">
        <v>309</v>
      </c>
      <c r="AB604" s="870" t="s">
        <v>3</v>
      </c>
      <c r="AC604" s="798" t="s">
        <v>1200</v>
      </c>
      <c r="AD604" s="871" t="s">
        <v>603</v>
      </c>
      <c r="AE604" s="872" t="s">
        <v>934</v>
      </c>
      <c r="AF604" s="873">
        <v>15000</v>
      </c>
      <c r="AG604" s="1208">
        <f t="shared" si="39"/>
        <v>16200.000000000002</v>
      </c>
      <c r="AH604" s="824"/>
      <c r="AI604" s="875">
        <f t="shared" si="38"/>
        <v>0</v>
      </c>
    </row>
    <row r="605" spans="1:35" s="6" customFormat="1" ht="23.1" customHeight="1" x14ac:dyDescent="0.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 t="s">
        <v>1136</v>
      </c>
      <c r="O605" s="28"/>
      <c r="P605" s="28" t="s">
        <v>1136</v>
      </c>
      <c r="Q605" s="28"/>
      <c r="R605" s="28"/>
      <c r="S605" s="28"/>
      <c r="T605" s="28"/>
      <c r="U605" s="783" t="s">
        <v>1097</v>
      </c>
      <c r="V605" s="784" t="s">
        <v>1263</v>
      </c>
      <c r="W605" s="956" t="s">
        <v>301</v>
      </c>
      <c r="X605" s="957" t="s">
        <v>301</v>
      </c>
      <c r="Y605" s="957"/>
      <c r="Z605" s="828" t="s">
        <v>303</v>
      </c>
      <c r="AA605" s="869"/>
      <c r="AB605" s="1033" t="s">
        <v>3</v>
      </c>
      <c r="AC605" s="1034" t="s">
        <v>1200</v>
      </c>
      <c r="AD605" s="1035" t="s">
        <v>604</v>
      </c>
      <c r="AE605" s="958" t="s">
        <v>934</v>
      </c>
      <c r="AF605" s="1036">
        <v>15000</v>
      </c>
      <c r="AG605" s="1201">
        <f t="shared" si="39"/>
        <v>16200.000000000002</v>
      </c>
      <c r="AH605" s="824"/>
      <c r="AI605" s="875">
        <f t="shared" si="38"/>
        <v>0</v>
      </c>
    </row>
    <row r="606" spans="1:35" s="6" customFormat="1" ht="23.1" customHeight="1" x14ac:dyDescent="0.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 t="s">
        <v>1136</v>
      </c>
      <c r="O606" s="28"/>
      <c r="P606" s="28" t="s">
        <v>1136</v>
      </c>
      <c r="Q606" s="28"/>
      <c r="R606" s="28"/>
      <c r="S606" s="28"/>
      <c r="T606" s="28"/>
      <c r="U606" s="783" t="s">
        <v>1097</v>
      </c>
      <c r="V606" s="784" t="s">
        <v>1263</v>
      </c>
      <c r="W606" s="956" t="s">
        <v>301</v>
      </c>
      <c r="X606" s="957" t="s">
        <v>301</v>
      </c>
      <c r="Y606" s="957"/>
      <c r="Z606" s="828" t="s">
        <v>303</v>
      </c>
      <c r="AA606" s="869"/>
      <c r="AB606" s="1033" t="s">
        <v>3</v>
      </c>
      <c r="AC606" s="1034" t="s">
        <v>1200</v>
      </c>
      <c r="AD606" s="1035" t="s">
        <v>605</v>
      </c>
      <c r="AE606" s="958" t="s">
        <v>934</v>
      </c>
      <c r="AF606" s="1036">
        <v>15000</v>
      </c>
      <c r="AG606" s="1201">
        <f t="shared" si="39"/>
        <v>16200.000000000002</v>
      </c>
      <c r="AH606" s="824"/>
      <c r="AI606" s="875">
        <f t="shared" si="38"/>
        <v>0</v>
      </c>
    </row>
    <row r="607" spans="1:35" s="6" customFormat="1" ht="23.1" customHeight="1" thickBo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 t="s">
        <v>1136</v>
      </c>
      <c r="O607" s="28"/>
      <c r="P607" s="28" t="s">
        <v>1136</v>
      </c>
      <c r="Q607" s="28"/>
      <c r="R607" s="28"/>
      <c r="S607" s="28"/>
      <c r="T607" s="28"/>
      <c r="U607" s="960" t="s">
        <v>1097</v>
      </c>
      <c r="V607" s="832" t="s">
        <v>1263</v>
      </c>
      <c r="W607" s="970" t="s">
        <v>301</v>
      </c>
      <c r="X607" s="971" t="s">
        <v>301</v>
      </c>
      <c r="Y607" s="971"/>
      <c r="Z607" s="834" t="s">
        <v>303</v>
      </c>
      <c r="AA607" s="890" t="s">
        <v>309</v>
      </c>
      <c r="AB607" s="891" t="s">
        <v>3</v>
      </c>
      <c r="AC607" s="837" t="s">
        <v>1200</v>
      </c>
      <c r="AD607" s="964" t="s">
        <v>606</v>
      </c>
      <c r="AE607" s="893" t="s">
        <v>1039</v>
      </c>
      <c r="AF607" s="894">
        <v>15000</v>
      </c>
      <c r="AG607" s="1413">
        <f t="shared" si="39"/>
        <v>16200.000000000002</v>
      </c>
      <c r="AH607" s="949"/>
      <c r="AI607" s="896">
        <f t="shared" si="38"/>
        <v>0</v>
      </c>
    </row>
    <row r="608" spans="1:35" s="6" customFormat="1" ht="23.1" customHeight="1" x14ac:dyDescent="0.15">
      <c r="A608" s="28" t="s">
        <v>1531</v>
      </c>
      <c r="B608" s="28" t="s">
        <v>1531</v>
      </c>
      <c r="C608" s="28" t="s">
        <v>1531</v>
      </c>
      <c r="D608" s="28" t="s">
        <v>1531</v>
      </c>
      <c r="E608" s="28" t="s">
        <v>1531</v>
      </c>
      <c r="F608" s="28" t="s">
        <v>1531</v>
      </c>
      <c r="G608" s="28" t="s">
        <v>1531</v>
      </c>
      <c r="H608" s="28" t="s">
        <v>1531</v>
      </c>
      <c r="I608" s="28" t="s">
        <v>1531</v>
      </c>
      <c r="J608" s="28" t="s">
        <v>1531</v>
      </c>
      <c r="K608" s="28" t="s">
        <v>1531</v>
      </c>
      <c r="L608" s="28" t="s">
        <v>1531</v>
      </c>
      <c r="M608" s="28" t="s">
        <v>1531</v>
      </c>
      <c r="N608" s="28" t="s">
        <v>1531</v>
      </c>
      <c r="O608" s="28" t="s">
        <v>1531</v>
      </c>
      <c r="P608" s="28" t="s">
        <v>1531</v>
      </c>
      <c r="Q608" s="28" t="s">
        <v>1531</v>
      </c>
      <c r="R608" s="28" t="s">
        <v>1531</v>
      </c>
      <c r="S608" s="28" t="s">
        <v>1531</v>
      </c>
      <c r="T608" s="28" t="s">
        <v>1531</v>
      </c>
      <c r="U608" s="1420" t="s">
        <v>1097</v>
      </c>
      <c r="V608" s="900" t="s">
        <v>1263</v>
      </c>
      <c r="W608" s="1189" t="s">
        <v>301</v>
      </c>
      <c r="X608" s="1190" t="s">
        <v>301</v>
      </c>
      <c r="Y608" s="1191"/>
      <c r="Z608" s="904" t="s">
        <v>310</v>
      </c>
      <c r="AA608" s="905" t="s">
        <v>309</v>
      </c>
      <c r="AB608" s="906" t="s">
        <v>1424</v>
      </c>
      <c r="AC608" s="907" t="s">
        <v>1200</v>
      </c>
      <c r="AD608" s="908" t="s">
        <v>588</v>
      </c>
      <c r="AE608" s="909" t="s">
        <v>1039</v>
      </c>
      <c r="AF608" s="910">
        <v>7000</v>
      </c>
      <c r="AG608" s="1452">
        <f t="shared" si="39"/>
        <v>7560.0000000000009</v>
      </c>
      <c r="AH608" s="1467"/>
      <c r="AI608" s="913">
        <f>+AG608*AH608</f>
        <v>0</v>
      </c>
    </row>
    <row r="609" spans="1:35" s="6" customFormat="1" ht="23.1" customHeight="1" x14ac:dyDescent="0.15">
      <c r="A609" s="28" t="s">
        <v>1531</v>
      </c>
      <c r="B609" s="28" t="s">
        <v>1531</v>
      </c>
      <c r="C609" s="28" t="s">
        <v>1531</v>
      </c>
      <c r="D609" s="28" t="s">
        <v>1531</v>
      </c>
      <c r="E609" s="28" t="s">
        <v>1531</v>
      </c>
      <c r="F609" s="28" t="s">
        <v>1531</v>
      </c>
      <c r="G609" s="28" t="s">
        <v>1531</v>
      </c>
      <c r="H609" s="28" t="s">
        <v>1531</v>
      </c>
      <c r="I609" s="28" t="s">
        <v>1531</v>
      </c>
      <c r="J609" s="28" t="s">
        <v>1531</v>
      </c>
      <c r="K609" s="28" t="s">
        <v>1531</v>
      </c>
      <c r="L609" s="28" t="s">
        <v>1531</v>
      </c>
      <c r="M609" s="28" t="s">
        <v>1531</v>
      </c>
      <c r="N609" s="28" t="s">
        <v>1531</v>
      </c>
      <c r="O609" s="28" t="s">
        <v>1531</v>
      </c>
      <c r="P609" s="28" t="s">
        <v>1531</v>
      </c>
      <c r="Q609" s="28" t="s">
        <v>1531</v>
      </c>
      <c r="R609" s="28" t="s">
        <v>1531</v>
      </c>
      <c r="S609" s="28" t="s">
        <v>1531</v>
      </c>
      <c r="T609" s="28" t="s">
        <v>1531</v>
      </c>
      <c r="U609" s="1015" t="s">
        <v>1097</v>
      </c>
      <c r="V609" s="1016" t="s">
        <v>1263</v>
      </c>
      <c r="W609" s="1017" t="s">
        <v>301</v>
      </c>
      <c r="X609" s="1018" t="s">
        <v>301</v>
      </c>
      <c r="Y609" s="1019"/>
      <c r="Z609" s="1123" t="s">
        <v>310</v>
      </c>
      <c r="AA609" s="1021" t="s">
        <v>309</v>
      </c>
      <c r="AB609" s="1022" t="s">
        <v>1424</v>
      </c>
      <c r="AC609" s="1023" t="s">
        <v>1200</v>
      </c>
      <c r="AD609" s="1014" t="s">
        <v>589</v>
      </c>
      <c r="AE609" s="1024" t="s">
        <v>1039</v>
      </c>
      <c r="AF609" s="1025">
        <v>18000</v>
      </c>
      <c r="AG609" s="1211">
        <f t="shared" si="39"/>
        <v>19440</v>
      </c>
      <c r="AH609" s="1001"/>
      <c r="AI609" s="1027">
        <f>+AG609*AH609</f>
        <v>0</v>
      </c>
    </row>
    <row r="610" spans="1:35" s="6" customFormat="1" ht="23.1" customHeight="1" thickBot="1" x14ac:dyDescent="0.2">
      <c r="A610" s="28" t="s">
        <v>1531</v>
      </c>
      <c r="B610" s="28" t="s">
        <v>1531</v>
      </c>
      <c r="C610" s="28" t="s">
        <v>1531</v>
      </c>
      <c r="D610" s="28" t="s">
        <v>1531</v>
      </c>
      <c r="E610" s="28" t="s">
        <v>1531</v>
      </c>
      <c r="F610" s="28" t="s">
        <v>1531</v>
      </c>
      <c r="G610" s="28" t="s">
        <v>1531</v>
      </c>
      <c r="H610" s="28" t="s">
        <v>1531</v>
      </c>
      <c r="I610" s="28" t="s">
        <v>1531</v>
      </c>
      <c r="J610" s="28" t="s">
        <v>1531</v>
      </c>
      <c r="K610" s="28" t="s">
        <v>1531</v>
      </c>
      <c r="L610" s="28" t="s">
        <v>1531</v>
      </c>
      <c r="M610" s="28" t="s">
        <v>1531</v>
      </c>
      <c r="N610" s="28" t="s">
        <v>1531</v>
      </c>
      <c r="O610" s="28" t="s">
        <v>1531</v>
      </c>
      <c r="P610" s="28" t="s">
        <v>1531</v>
      </c>
      <c r="Q610" s="28" t="s">
        <v>1531</v>
      </c>
      <c r="R610" s="28" t="s">
        <v>1531</v>
      </c>
      <c r="S610" s="28" t="s">
        <v>1531</v>
      </c>
      <c r="T610" s="28" t="s">
        <v>1531</v>
      </c>
      <c r="U610" s="1212" t="s">
        <v>1097</v>
      </c>
      <c r="V610" s="1213" t="s">
        <v>1263</v>
      </c>
      <c r="W610" s="990" t="s">
        <v>301</v>
      </c>
      <c r="X610" s="991"/>
      <c r="Y610" s="992"/>
      <c r="Z610" s="1214" t="s">
        <v>310</v>
      </c>
      <c r="AA610" s="1215"/>
      <c r="AB610" s="1216" t="s">
        <v>1424</v>
      </c>
      <c r="AC610" s="1217" t="s">
        <v>1200</v>
      </c>
      <c r="AD610" s="1218" t="s">
        <v>590</v>
      </c>
      <c r="AE610" s="1219" t="s">
        <v>934</v>
      </c>
      <c r="AF610" s="1220">
        <v>9524</v>
      </c>
      <c r="AG610" s="1221">
        <f t="shared" si="39"/>
        <v>10285.92</v>
      </c>
      <c r="AH610" s="824"/>
      <c r="AI610" s="1222">
        <f>ROUND(+AG610*AH610,0)</f>
        <v>0</v>
      </c>
    </row>
    <row r="611" spans="1:35" s="6" customFormat="1" ht="23.1" customHeight="1" thickTop="1" thickBot="1" x14ac:dyDescent="0.2">
      <c r="A611" s="28" t="s">
        <v>1531</v>
      </c>
      <c r="B611" s="28" t="s">
        <v>1531</v>
      </c>
      <c r="C611" s="28" t="s">
        <v>1531</v>
      </c>
      <c r="D611" s="28" t="s">
        <v>1531</v>
      </c>
      <c r="E611" s="28" t="s">
        <v>1531</v>
      </c>
      <c r="F611" s="28" t="s">
        <v>1531</v>
      </c>
      <c r="G611" s="28" t="s">
        <v>1531</v>
      </c>
      <c r="H611" s="28" t="s">
        <v>1531</v>
      </c>
      <c r="I611" s="28" t="s">
        <v>1531</v>
      </c>
      <c r="J611" s="28" t="s">
        <v>1531</v>
      </c>
      <c r="K611" s="28" t="s">
        <v>1531</v>
      </c>
      <c r="L611" s="28" t="s">
        <v>1531</v>
      </c>
      <c r="M611" s="28" t="s">
        <v>1531</v>
      </c>
      <c r="N611" s="28" t="s">
        <v>1531</v>
      </c>
      <c r="O611" s="28" t="s">
        <v>1531</v>
      </c>
      <c r="P611" s="28" t="s">
        <v>1531</v>
      </c>
      <c r="Q611" s="28" t="s">
        <v>1531</v>
      </c>
      <c r="R611" s="28" t="s">
        <v>1531</v>
      </c>
      <c r="S611" s="28" t="s">
        <v>1531</v>
      </c>
      <c r="T611" s="28" t="s">
        <v>1531</v>
      </c>
      <c r="U611" s="1223" t="s">
        <v>1097</v>
      </c>
      <c r="V611" s="1224" t="s">
        <v>1263</v>
      </c>
      <c r="W611" s="937" t="s">
        <v>301</v>
      </c>
      <c r="X611" s="938" t="s">
        <v>301</v>
      </c>
      <c r="Y611" s="939"/>
      <c r="Z611" s="1225"/>
      <c r="AA611" s="1226"/>
      <c r="AB611" s="1227"/>
      <c r="AC611" s="1228"/>
      <c r="AD611" s="1228"/>
      <c r="AE611" s="1228"/>
      <c r="AF611" s="1474" t="s">
        <v>1419</v>
      </c>
      <c r="AG611" s="1475"/>
      <c r="AH611" s="1229">
        <f>SUM(AH576:AH610)</f>
        <v>0</v>
      </c>
      <c r="AI611" s="1230">
        <f>SUM(AI576:AI610)</f>
        <v>0</v>
      </c>
    </row>
    <row r="612" spans="1:35" s="6" customFormat="1" ht="23.1" customHeight="1" x14ac:dyDescent="0.15">
      <c r="A612" s="28" t="s">
        <v>1531</v>
      </c>
      <c r="B612" s="28" t="s">
        <v>1531</v>
      </c>
      <c r="C612" s="28" t="s">
        <v>1531</v>
      </c>
      <c r="D612" s="28" t="s">
        <v>1531</v>
      </c>
      <c r="E612" s="28" t="s">
        <v>1531</v>
      </c>
      <c r="F612" s="28" t="s">
        <v>1531</v>
      </c>
      <c r="G612" s="28" t="s">
        <v>1531</v>
      </c>
      <c r="H612" s="28" t="s">
        <v>1531</v>
      </c>
      <c r="I612" s="28" t="s">
        <v>1531</v>
      </c>
      <c r="J612" s="28" t="s">
        <v>1531</v>
      </c>
      <c r="K612" s="28" t="s">
        <v>1531</v>
      </c>
      <c r="L612" s="28" t="s">
        <v>1531</v>
      </c>
      <c r="M612" s="28" t="s">
        <v>1531</v>
      </c>
      <c r="N612" s="28" t="s">
        <v>1531</v>
      </c>
      <c r="O612" s="28" t="s">
        <v>1531</v>
      </c>
      <c r="P612" s="28" t="s">
        <v>1531</v>
      </c>
      <c r="Q612" s="28" t="s">
        <v>1531</v>
      </c>
      <c r="R612" s="28" t="s">
        <v>1531</v>
      </c>
      <c r="S612" s="28" t="s">
        <v>1531</v>
      </c>
      <c r="T612" s="28" t="s">
        <v>1531</v>
      </c>
      <c r="U612" s="952" t="s">
        <v>1097</v>
      </c>
      <c r="V612" s="857" t="s">
        <v>95</v>
      </c>
      <c r="W612" s="953" t="s">
        <v>301</v>
      </c>
      <c r="X612" s="954" t="s">
        <v>301</v>
      </c>
      <c r="Y612" s="1003"/>
      <c r="Z612" s="915" t="s">
        <v>310</v>
      </c>
      <c r="AA612" s="883" t="s">
        <v>1113</v>
      </c>
      <c r="AB612" s="884" t="s">
        <v>3</v>
      </c>
      <c r="AC612" s="819" t="s">
        <v>1200</v>
      </c>
      <c r="AD612" s="885" t="s">
        <v>591</v>
      </c>
      <c r="AE612" s="886" t="s">
        <v>1039</v>
      </c>
      <c r="AF612" s="887">
        <v>225000</v>
      </c>
      <c r="AG612" s="1210">
        <f t="shared" ref="AG612:AG669" si="40">+AF612*1.08</f>
        <v>243000.00000000003</v>
      </c>
      <c r="AH612" s="1058"/>
      <c r="AI612" s="889">
        <f>ROUND(+AG612*AH612,0)</f>
        <v>0</v>
      </c>
    </row>
    <row r="613" spans="1:35" s="6" customFormat="1" ht="23.1" customHeight="1" x14ac:dyDescent="0.15">
      <c r="A613" s="28" t="s">
        <v>1531</v>
      </c>
      <c r="B613" s="28" t="s">
        <v>1531</v>
      </c>
      <c r="C613" s="28" t="s">
        <v>1531</v>
      </c>
      <c r="D613" s="28" t="s">
        <v>1531</v>
      </c>
      <c r="E613" s="28" t="s">
        <v>1531</v>
      </c>
      <c r="F613" s="28" t="s">
        <v>1531</v>
      </c>
      <c r="G613" s="28" t="s">
        <v>1531</v>
      </c>
      <c r="H613" s="28" t="s">
        <v>1531</v>
      </c>
      <c r="I613" s="28" t="s">
        <v>1531</v>
      </c>
      <c r="J613" s="28" t="s">
        <v>1531</v>
      </c>
      <c r="K613" s="28" t="s">
        <v>1531</v>
      </c>
      <c r="L613" s="28" t="s">
        <v>1531</v>
      </c>
      <c r="M613" s="28" t="s">
        <v>1531</v>
      </c>
      <c r="N613" s="28" t="s">
        <v>1531</v>
      </c>
      <c r="O613" s="28" t="s">
        <v>1531</v>
      </c>
      <c r="P613" s="28" t="s">
        <v>1531</v>
      </c>
      <c r="Q613" s="28" t="s">
        <v>1531</v>
      </c>
      <c r="R613" s="28" t="s">
        <v>1531</v>
      </c>
      <c r="S613" s="28" t="s">
        <v>1531</v>
      </c>
      <c r="T613" s="28" t="s">
        <v>1531</v>
      </c>
      <c r="U613" s="783" t="s">
        <v>1097</v>
      </c>
      <c r="V613" s="784" t="s">
        <v>95</v>
      </c>
      <c r="W613" s="956" t="s">
        <v>301</v>
      </c>
      <c r="X613" s="957" t="s">
        <v>301</v>
      </c>
      <c r="Y613" s="975"/>
      <c r="Z613" s="1093" t="s">
        <v>310</v>
      </c>
      <c r="AA613" s="869" t="s">
        <v>304</v>
      </c>
      <c r="AB613" s="870" t="s">
        <v>3</v>
      </c>
      <c r="AC613" s="798" t="s">
        <v>1200</v>
      </c>
      <c r="AD613" s="871" t="s">
        <v>592</v>
      </c>
      <c r="AE613" s="872" t="s">
        <v>289</v>
      </c>
      <c r="AF613" s="873">
        <v>15000</v>
      </c>
      <c r="AG613" s="1208">
        <f t="shared" si="40"/>
        <v>16200.000000000002</v>
      </c>
      <c r="AH613" s="1146"/>
      <c r="AI613" s="875">
        <f t="shared" ref="AI613:AI627" si="41">+AG613*AH613</f>
        <v>0</v>
      </c>
    </row>
    <row r="614" spans="1:35" s="6" customFormat="1" ht="23.1" customHeight="1" x14ac:dyDescent="0.15">
      <c r="A614" s="28" t="s">
        <v>1531</v>
      </c>
      <c r="B614" s="28" t="s">
        <v>1531</v>
      </c>
      <c r="C614" s="28" t="s">
        <v>1531</v>
      </c>
      <c r="D614" s="28" t="s">
        <v>1531</v>
      </c>
      <c r="E614" s="28" t="s">
        <v>1531</v>
      </c>
      <c r="F614" s="28" t="s">
        <v>1531</v>
      </c>
      <c r="G614" s="28" t="s">
        <v>1531</v>
      </c>
      <c r="H614" s="28" t="s">
        <v>1531</v>
      </c>
      <c r="I614" s="28" t="s">
        <v>1531</v>
      </c>
      <c r="J614" s="28" t="s">
        <v>1531</v>
      </c>
      <c r="K614" s="28" t="s">
        <v>1531</v>
      </c>
      <c r="L614" s="28" t="s">
        <v>1531</v>
      </c>
      <c r="M614" s="28" t="s">
        <v>1531</v>
      </c>
      <c r="N614" s="28" t="s">
        <v>1531</v>
      </c>
      <c r="O614" s="28" t="s">
        <v>1531</v>
      </c>
      <c r="P614" s="28" t="s">
        <v>1531</v>
      </c>
      <c r="Q614" s="28" t="s">
        <v>1531</v>
      </c>
      <c r="R614" s="28" t="s">
        <v>1531</v>
      </c>
      <c r="S614" s="28" t="s">
        <v>1531</v>
      </c>
      <c r="T614" s="28" t="s">
        <v>1531</v>
      </c>
      <c r="U614" s="783" t="s">
        <v>1097</v>
      </c>
      <c r="V614" s="784" t="s">
        <v>95</v>
      </c>
      <c r="W614" s="956" t="s">
        <v>301</v>
      </c>
      <c r="X614" s="957" t="s">
        <v>301</v>
      </c>
      <c r="Y614" s="975"/>
      <c r="Z614" s="1093" t="s">
        <v>310</v>
      </c>
      <c r="AA614" s="869" t="s">
        <v>304</v>
      </c>
      <c r="AB614" s="870" t="s">
        <v>3</v>
      </c>
      <c r="AC614" s="798" t="s">
        <v>1200</v>
      </c>
      <c r="AD614" s="871" t="s">
        <v>593</v>
      </c>
      <c r="AE614" s="872" t="s">
        <v>289</v>
      </c>
      <c r="AF614" s="873">
        <v>15000</v>
      </c>
      <c r="AG614" s="1208">
        <f t="shared" si="40"/>
        <v>16200.000000000002</v>
      </c>
      <c r="AH614" s="1146"/>
      <c r="AI614" s="875">
        <f t="shared" si="41"/>
        <v>0</v>
      </c>
    </row>
    <row r="615" spans="1:35" s="6" customFormat="1" ht="23.1" customHeight="1" x14ac:dyDescent="0.15">
      <c r="A615" s="28" t="s">
        <v>1531</v>
      </c>
      <c r="B615" s="28" t="s">
        <v>1531</v>
      </c>
      <c r="C615" s="28" t="s">
        <v>1531</v>
      </c>
      <c r="D615" s="28" t="s">
        <v>1531</v>
      </c>
      <c r="E615" s="28" t="s">
        <v>1531</v>
      </c>
      <c r="F615" s="28" t="s">
        <v>1531</v>
      </c>
      <c r="G615" s="28" t="s">
        <v>1531</v>
      </c>
      <c r="H615" s="28" t="s">
        <v>1531</v>
      </c>
      <c r="I615" s="28" t="s">
        <v>1531</v>
      </c>
      <c r="J615" s="28" t="s">
        <v>1531</v>
      </c>
      <c r="K615" s="28" t="s">
        <v>1531</v>
      </c>
      <c r="L615" s="28" t="s">
        <v>1531</v>
      </c>
      <c r="M615" s="28" t="s">
        <v>1531</v>
      </c>
      <c r="N615" s="28" t="s">
        <v>1531</v>
      </c>
      <c r="O615" s="28" t="s">
        <v>1531</v>
      </c>
      <c r="P615" s="28" t="s">
        <v>1531</v>
      </c>
      <c r="Q615" s="28" t="s">
        <v>1531</v>
      </c>
      <c r="R615" s="28" t="s">
        <v>1531</v>
      </c>
      <c r="S615" s="28" t="s">
        <v>1531</v>
      </c>
      <c r="T615" s="28" t="s">
        <v>1531</v>
      </c>
      <c r="U615" s="783" t="s">
        <v>1097</v>
      </c>
      <c r="V615" s="784" t="s">
        <v>95</v>
      </c>
      <c r="W615" s="956" t="s">
        <v>301</v>
      </c>
      <c r="X615" s="957" t="s">
        <v>301</v>
      </c>
      <c r="Y615" s="975"/>
      <c r="Z615" s="1093" t="s">
        <v>310</v>
      </c>
      <c r="AA615" s="869" t="s">
        <v>304</v>
      </c>
      <c r="AB615" s="870" t="s">
        <v>3</v>
      </c>
      <c r="AC615" s="798" t="s">
        <v>1200</v>
      </c>
      <c r="AD615" s="871" t="s">
        <v>594</v>
      </c>
      <c r="AE615" s="872" t="s">
        <v>289</v>
      </c>
      <c r="AF615" s="873">
        <v>15000</v>
      </c>
      <c r="AG615" s="1208">
        <f t="shared" si="40"/>
        <v>16200.000000000002</v>
      </c>
      <c r="AH615" s="1146"/>
      <c r="AI615" s="875">
        <f t="shared" si="41"/>
        <v>0</v>
      </c>
    </row>
    <row r="616" spans="1:35" s="6" customFormat="1" ht="23.1" customHeight="1" x14ac:dyDescent="0.15">
      <c r="A616" s="28" t="s">
        <v>1531</v>
      </c>
      <c r="B616" s="28" t="s">
        <v>1531</v>
      </c>
      <c r="C616" s="28" t="s">
        <v>1531</v>
      </c>
      <c r="D616" s="28" t="s">
        <v>1531</v>
      </c>
      <c r="E616" s="28" t="s">
        <v>1531</v>
      </c>
      <c r="F616" s="28" t="s">
        <v>1531</v>
      </c>
      <c r="G616" s="28" t="s">
        <v>1531</v>
      </c>
      <c r="H616" s="28" t="s">
        <v>1531</v>
      </c>
      <c r="I616" s="28" t="s">
        <v>1531</v>
      </c>
      <c r="J616" s="28" t="s">
        <v>1531</v>
      </c>
      <c r="K616" s="28" t="s">
        <v>1531</v>
      </c>
      <c r="L616" s="28" t="s">
        <v>1531</v>
      </c>
      <c r="M616" s="28" t="s">
        <v>1531</v>
      </c>
      <c r="N616" s="28" t="s">
        <v>1531</v>
      </c>
      <c r="O616" s="28" t="s">
        <v>1531</v>
      </c>
      <c r="P616" s="28" t="s">
        <v>1531</v>
      </c>
      <c r="Q616" s="28" t="s">
        <v>1531</v>
      </c>
      <c r="R616" s="28" t="s">
        <v>1531</v>
      </c>
      <c r="S616" s="28" t="s">
        <v>1531</v>
      </c>
      <c r="T616" s="28" t="s">
        <v>1531</v>
      </c>
      <c r="U616" s="783" t="s">
        <v>1097</v>
      </c>
      <c r="V616" s="784" t="s">
        <v>95</v>
      </c>
      <c r="W616" s="956" t="s">
        <v>301</v>
      </c>
      <c r="X616" s="957" t="s">
        <v>301</v>
      </c>
      <c r="Y616" s="975"/>
      <c r="Z616" s="1093" t="s">
        <v>310</v>
      </c>
      <c r="AA616" s="869"/>
      <c r="AB616" s="1033" t="s">
        <v>3</v>
      </c>
      <c r="AC616" s="1034" t="s">
        <v>1200</v>
      </c>
      <c r="AD616" s="1035" t="s">
        <v>595</v>
      </c>
      <c r="AE616" s="958" t="s">
        <v>289</v>
      </c>
      <c r="AF616" s="1036">
        <v>15000</v>
      </c>
      <c r="AG616" s="1201">
        <f t="shared" si="40"/>
        <v>16200.000000000002</v>
      </c>
      <c r="AH616" s="1055"/>
      <c r="AI616" s="875">
        <f t="shared" si="41"/>
        <v>0</v>
      </c>
    </row>
    <row r="617" spans="1:35" s="6" customFormat="1" ht="23.1" customHeight="1" x14ac:dyDescent="0.15">
      <c r="A617" s="28" t="s">
        <v>1531</v>
      </c>
      <c r="B617" s="28" t="s">
        <v>1531</v>
      </c>
      <c r="C617" s="28" t="s">
        <v>1531</v>
      </c>
      <c r="D617" s="28" t="s">
        <v>1531</v>
      </c>
      <c r="E617" s="28" t="s">
        <v>1531</v>
      </c>
      <c r="F617" s="28" t="s">
        <v>1531</v>
      </c>
      <c r="G617" s="28" t="s">
        <v>1531</v>
      </c>
      <c r="H617" s="28" t="s">
        <v>1531</v>
      </c>
      <c r="I617" s="28" t="s">
        <v>1531</v>
      </c>
      <c r="J617" s="28" t="s">
        <v>1531</v>
      </c>
      <c r="K617" s="28" t="s">
        <v>1531</v>
      </c>
      <c r="L617" s="28" t="s">
        <v>1531</v>
      </c>
      <c r="M617" s="28" t="s">
        <v>1531</v>
      </c>
      <c r="N617" s="28" t="s">
        <v>1531</v>
      </c>
      <c r="O617" s="28" t="s">
        <v>1531</v>
      </c>
      <c r="P617" s="28" t="s">
        <v>1531</v>
      </c>
      <c r="Q617" s="28" t="s">
        <v>1531</v>
      </c>
      <c r="R617" s="28" t="s">
        <v>1531</v>
      </c>
      <c r="S617" s="28" t="s">
        <v>1531</v>
      </c>
      <c r="T617" s="28" t="s">
        <v>1531</v>
      </c>
      <c r="U617" s="783" t="s">
        <v>1097</v>
      </c>
      <c r="V617" s="784" t="s">
        <v>95</v>
      </c>
      <c r="W617" s="956" t="s">
        <v>301</v>
      </c>
      <c r="X617" s="957" t="s">
        <v>301</v>
      </c>
      <c r="Y617" s="975"/>
      <c r="Z617" s="1093" t="s">
        <v>310</v>
      </c>
      <c r="AA617" s="869" t="s">
        <v>304</v>
      </c>
      <c r="AB617" s="870" t="s">
        <v>3</v>
      </c>
      <c r="AC617" s="798" t="s">
        <v>1200</v>
      </c>
      <c r="AD617" s="871" t="s">
        <v>596</v>
      </c>
      <c r="AE617" s="872" t="s">
        <v>932</v>
      </c>
      <c r="AF617" s="873">
        <v>15000</v>
      </c>
      <c r="AG617" s="1208">
        <f t="shared" si="40"/>
        <v>16200.000000000002</v>
      </c>
      <c r="AH617" s="1054"/>
      <c r="AI617" s="875">
        <f t="shared" si="41"/>
        <v>0</v>
      </c>
    </row>
    <row r="618" spans="1:35" s="6" customFormat="1" ht="23.1" customHeight="1" x14ac:dyDescent="0.15">
      <c r="A618" s="28" t="s">
        <v>1531</v>
      </c>
      <c r="B618" s="28" t="s">
        <v>1531</v>
      </c>
      <c r="C618" s="28" t="s">
        <v>1531</v>
      </c>
      <c r="D618" s="28" t="s">
        <v>1531</v>
      </c>
      <c r="E618" s="28" t="s">
        <v>1531</v>
      </c>
      <c r="F618" s="28" t="s">
        <v>1531</v>
      </c>
      <c r="G618" s="28" t="s">
        <v>1531</v>
      </c>
      <c r="H618" s="28" t="s">
        <v>1531</v>
      </c>
      <c r="I618" s="28" t="s">
        <v>1531</v>
      </c>
      <c r="J618" s="28" t="s">
        <v>1531</v>
      </c>
      <c r="K618" s="28" t="s">
        <v>1531</v>
      </c>
      <c r="L618" s="28" t="s">
        <v>1531</v>
      </c>
      <c r="M618" s="28" t="s">
        <v>1531</v>
      </c>
      <c r="N618" s="28" t="s">
        <v>1531</v>
      </c>
      <c r="O618" s="28" t="s">
        <v>1531</v>
      </c>
      <c r="P618" s="28" t="s">
        <v>1531</v>
      </c>
      <c r="Q618" s="28" t="s">
        <v>1531</v>
      </c>
      <c r="R618" s="28" t="s">
        <v>1531</v>
      </c>
      <c r="S618" s="28" t="s">
        <v>1531</v>
      </c>
      <c r="T618" s="28" t="s">
        <v>1531</v>
      </c>
      <c r="U618" s="783" t="s">
        <v>1097</v>
      </c>
      <c r="V618" s="784" t="s">
        <v>95</v>
      </c>
      <c r="W618" s="956" t="s">
        <v>301</v>
      </c>
      <c r="X618" s="957" t="s">
        <v>301</v>
      </c>
      <c r="Y618" s="975"/>
      <c r="Z618" s="1093" t="s">
        <v>310</v>
      </c>
      <c r="AA618" s="869" t="s">
        <v>309</v>
      </c>
      <c r="AB618" s="870" t="s">
        <v>3</v>
      </c>
      <c r="AC618" s="798" t="s">
        <v>1200</v>
      </c>
      <c r="AD618" s="871" t="s">
        <v>597</v>
      </c>
      <c r="AE618" s="872" t="s">
        <v>932</v>
      </c>
      <c r="AF618" s="873">
        <v>15000</v>
      </c>
      <c r="AG618" s="1208">
        <f t="shared" si="40"/>
        <v>16200.000000000002</v>
      </c>
      <c r="AH618" s="1146"/>
      <c r="AI618" s="875">
        <f t="shared" si="41"/>
        <v>0</v>
      </c>
    </row>
    <row r="619" spans="1:35" s="6" customFormat="1" ht="23.1" customHeight="1" x14ac:dyDescent="0.15">
      <c r="A619" s="28" t="s">
        <v>1531</v>
      </c>
      <c r="B619" s="28" t="s">
        <v>1531</v>
      </c>
      <c r="C619" s="28" t="s">
        <v>1531</v>
      </c>
      <c r="D619" s="28" t="s">
        <v>1531</v>
      </c>
      <c r="E619" s="28" t="s">
        <v>1531</v>
      </c>
      <c r="F619" s="28" t="s">
        <v>1531</v>
      </c>
      <c r="G619" s="28" t="s">
        <v>1531</v>
      </c>
      <c r="H619" s="28" t="s">
        <v>1531</v>
      </c>
      <c r="I619" s="28" t="s">
        <v>1531</v>
      </c>
      <c r="J619" s="28" t="s">
        <v>1531</v>
      </c>
      <c r="K619" s="28" t="s">
        <v>1531</v>
      </c>
      <c r="L619" s="28" t="s">
        <v>1531</v>
      </c>
      <c r="M619" s="28" t="s">
        <v>1531</v>
      </c>
      <c r="N619" s="28" t="s">
        <v>1531</v>
      </c>
      <c r="O619" s="28" t="s">
        <v>1531</v>
      </c>
      <c r="P619" s="28" t="s">
        <v>1531</v>
      </c>
      <c r="Q619" s="28" t="s">
        <v>1531</v>
      </c>
      <c r="R619" s="28" t="s">
        <v>1531</v>
      </c>
      <c r="S619" s="28" t="s">
        <v>1531</v>
      </c>
      <c r="T619" s="28" t="s">
        <v>1531</v>
      </c>
      <c r="U619" s="783" t="s">
        <v>1097</v>
      </c>
      <c r="V619" s="784" t="s">
        <v>95</v>
      </c>
      <c r="W619" s="956" t="s">
        <v>301</v>
      </c>
      <c r="X619" s="957" t="s">
        <v>301</v>
      </c>
      <c r="Y619" s="975"/>
      <c r="Z619" s="1093" t="s">
        <v>310</v>
      </c>
      <c r="AA619" s="869" t="s">
        <v>309</v>
      </c>
      <c r="AB619" s="870" t="s">
        <v>3</v>
      </c>
      <c r="AC619" s="798" t="s">
        <v>1200</v>
      </c>
      <c r="AD619" s="871" t="s">
        <v>598</v>
      </c>
      <c r="AE619" s="872" t="s">
        <v>932</v>
      </c>
      <c r="AF619" s="873">
        <v>15000</v>
      </c>
      <c r="AG619" s="1208">
        <f t="shared" si="40"/>
        <v>16200.000000000002</v>
      </c>
      <c r="AH619" s="1146"/>
      <c r="AI619" s="875">
        <f t="shared" si="41"/>
        <v>0</v>
      </c>
    </row>
    <row r="620" spans="1:35" s="6" customFormat="1" ht="23.1" customHeight="1" x14ac:dyDescent="0.15">
      <c r="A620" s="28" t="s">
        <v>1531</v>
      </c>
      <c r="B620" s="28" t="s">
        <v>1531</v>
      </c>
      <c r="C620" s="28" t="s">
        <v>1531</v>
      </c>
      <c r="D620" s="28" t="s">
        <v>1531</v>
      </c>
      <c r="E620" s="28" t="s">
        <v>1531</v>
      </c>
      <c r="F620" s="28" t="s">
        <v>1531</v>
      </c>
      <c r="G620" s="28" t="s">
        <v>1531</v>
      </c>
      <c r="H620" s="28" t="s">
        <v>1531</v>
      </c>
      <c r="I620" s="28" t="s">
        <v>1531</v>
      </c>
      <c r="J620" s="28" t="s">
        <v>1531</v>
      </c>
      <c r="K620" s="28" t="s">
        <v>1531</v>
      </c>
      <c r="L620" s="28" t="s">
        <v>1531</v>
      </c>
      <c r="M620" s="28" t="s">
        <v>1531</v>
      </c>
      <c r="N620" s="28" t="s">
        <v>1531</v>
      </c>
      <c r="O620" s="28" t="s">
        <v>1531</v>
      </c>
      <c r="P620" s="28" t="s">
        <v>1531</v>
      </c>
      <c r="Q620" s="28" t="s">
        <v>1531</v>
      </c>
      <c r="R620" s="28" t="s">
        <v>1531</v>
      </c>
      <c r="S620" s="28" t="s">
        <v>1531</v>
      </c>
      <c r="T620" s="28" t="s">
        <v>1531</v>
      </c>
      <c r="U620" s="783" t="s">
        <v>1097</v>
      </c>
      <c r="V620" s="784" t="s">
        <v>95</v>
      </c>
      <c r="W620" s="956" t="s">
        <v>301</v>
      </c>
      <c r="X620" s="957" t="s">
        <v>301</v>
      </c>
      <c r="Y620" s="975"/>
      <c r="Z620" s="1093" t="s">
        <v>310</v>
      </c>
      <c r="AA620" s="869" t="s">
        <v>304</v>
      </c>
      <c r="AB620" s="870" t="s">
        <v>3</v>
      </c>
      <c r="AC620" s="798" t="s">
        <v>1200</v>
      </c>
      <c r="AD620" s="871" t="s">
        <v>599</v>
      </c>
      <c r="AE620" s="872" t="s">
        <v>932</v>
      </c>
      <c r="AF620" s="873">
        <v>15000</v>
      </c>
      <c r="AG620" s="1208">
        <f t="shared" si="40"/>
        <v>16200.000000000002</v>
      </c>
      <c r="AH620" s="1146"/>
      <c r="AI620" s="875">
        <f t="shared" si="41"/>
        <v>0</v>
      </c>
    </row>
    <row r="621" spans="1:35" s="6" customFormat="1" ht="23.1" customHeight="1" x14ac:dyDescent="0.15">
      <c r="A621" s="28" t="s">
        <v>1531</v>
      </c>
      <c r="B621" s="28" t="s">
        <v>1531</v>
      </c>
      <c r="C621" s="28" t="s">
        <v>1531</v>
      </c>
      <c r="D621" s="28" t="s">
        <v>1531</v>
      </c>
      <c r="E621" s="28" t="s">
        <v>1531</v>
      </c>
      <c r="F621" s="28" t="s">
        <v>1531</v>
      </c>
      <c r="G621" s="28" t="s">
        <v>1531</v>
      </c>
      <c r="H621" s="28" t="s">
        <v>1531</v>
      </c>
      <c r="I621" s="28" t="s">
        <v>1531</v>
      </c>
      <c r="J621" s="28" t="s">
        <v>1531</v>
      </c>
      <c r="K621" s="28" t="s">
        <v>1531</v>
      </c>
      <c r="L621" s="28" t="s">
        <v>1531</v>
      </c>
      <c r="M621" s="28" t="s">
        <v>1531</v>
      </c>
      <c r="N621" s="28" t="s">
        <v>1531</v>
      </c>
      <c r="O621" s="28" t="s">
        <v>1531</v>
      </c>
      <c r="P621" s="28" t="s">
        <v>1531</v>
      </c>
      <c r="Q621" s="28" t="s">
        <v>1531</v>
      </c>
      <c r="R621" s="28" t="s">
        <v>1531</v>
      </c>
      <c r="S621" s="28" t="s">
        <v>1531</v>
      </c>
      <c r="T621" s="28" t="s">
        <v>1531</v>
      </c>
      <c r="U621" s="783" t="s">
        <v>1097</v>
      </c>
      <c r="V621" s="784" t="s">
        <v>95</v>
      </c>
      <c r="W621" s="956" t="s">
        <v>301</v>
      </c>
      <c r="X621" s="957" t="s">
        <v>301</v>
      </c>
      <c r="Y621" s="975"/>
      <c r="Z621" s="1093" t="s">
        <v>310</v>
      </c>
      <c r="AA621" s="869" t="s">
        <v>304</v>
      </c>
      <c r="AB621" s="870" t="s">
        <v>3</v>
      </c>
      <c r="AC621" s="798" t="s">
        <v>1200</v>
      </c>
      <c r="AD621" s="871" t="s">
        <v>600</v>
      </c>
      <c r="AE621" s="872" t="s">
        <v>934</v>
      </c>
      <c r="AF621" s="873">
        <v>15000</v>
      </c>
      <c r="AG621" s="1208">
        <f t="shared" si="40"/>
        <v>16200.000000000002</v>
      </c>
      <c r="AH621" s="1055"/>
      <c r="AI621" s="875">
        <f t="shared" si="41"/>
        <v>0</v>
      </c>
    </row>
    <row r="622" spans="1:35" s="6" customFormat="1" ht="23.1" customHeight="1" x14ac:dyDescent="0.15">
      <c r="A622" s="28" t="s">
        <v>1531</v>
      </c>
      <c r="B622" s="28" t="s">
        <v>1531</v>
      </c>
      <c r="C622" s="28" t="s">
        <v>1531</v>
      </c>
      <c r="D622" s="28" t="s">
        <v>1531</v>
      </c>
      <c r="E622" s="28" t="s">
        <v>1531</v>
      </c>
      <c r="F622" s="28" t="s">
        <v>1531</v>
      </c>
      <c r="G622" s="28" t="s">
        <v>1531</v>
      </c>
      <c r="H622" s="28" t="s">
        <v>1531</v>
      </c>
      <c r="I622" s="28" t="s">
        <v>1531</v>
      </c>
      <c r="J622" s="28" t="s">
        <v>1531</v>
      </c>
      <c r="K622" s="28" t="s">
        <v>1531</v>
      </c>
      <c r="L622" s="28" t="s">
        <v>1531</v>
      </c>
      <c r="M622" s="28" t="s">
        <v>1531</v>
      </c>
      <c r="N622" s="28" t="s">
        <v>1531</v>
      </c>
      <c r="O622" s="28" t="s">
        <v>1531</v>
      </c>
      <c r="P622" s="28" t="s">
        <v>1531</v>
      </c>
      <c r="Q622" s="28" t="s">
        <v>1531</v>
      </c>
      <c r="R622" s="28" t="s">
        <v>1531</v>
      </c>
      <c r="S622" s="28" t="s">
        <v>1531</v>
      </c>
      <c r="T622" s="28" t="s">
        <v>1531</v>
      </c>
      <c r="U622" s="783" t="s">
        <v>1097</v>
      </c>
      <c r="V622" s="784" t="s">
        <v>95</v>
      </c>
      <c r="W622" s="956" t="s">
        <v>301</v>
      </c>
      <c r="X622" s="957" t="s">
        <v>301</v>
      </c>
      <c r="Y622" s="975"/>
      <c r="Z622" s="1093" t="s">
        <v>310</v>
      </c>
      <c r="AA622" s="869" t="s">
        <v>304</v>
      </c>
      <c r="AB622" s="870" t="s">
        <v>3</v>
      </c>
      <c r="AC622" s="798" t="s">
        <v>1200</v>
      </c>
      <c r="AD622" s="871" t="s">
        <v>601</v>
      </c>
      <c r="AE622" s="872" t="s">
        <v>934</v>
      </c>
      <c r="AF622" s="873">
        <v>15000</v>
      </c>
      <c r="AG622" s="1208">
        <f t="shared" si="40"/>
        <v>16200.000000000002</v>
      </c>
      <c r="AH622" s="1054"/>
      <c r="AI622" s="875">
        <f t="shared" si="41"/>
        <v>0</v>
      </c>
    </row>
    <row r="623" spans="1:35" s="6" customFormat="1" ht="23.1" customHeight="1" x14ac:dyDescent="0.15">
      <c r="A623" s="28" t="s">
        <v>1531</v>
      </c>
      <c r="B623" s="28" t="s">
        <v>1531</v>
      </c>
      <c r="C623" s="28" t="s">
        <v>1531</v>
      </c>
      <c r="D623" s="28" t="s">
        <v>1531</v>
      </c>
      <c r="E623" s="28" t="s">
        <v>1531</v>
      </c>
      <c r="F623" s="28" t="s">
        <v>1531</v>
      </c>
      <c r="G623" s="28" t="s">
        <v>1531</v>
      </c>
      <c r="H623" s="28" t="s">
        <v>1531</v>
      </c>
      <c r="I623" s="28" t="s">
        <v>1531</v>
      </c>
      <c r="J623" s="28" t="s">
        <v>1531</v>
      </c>
      <c r="K623" s="28" t="s">
        <v>1531</v>
      </c>
      <c r="L623" s="28" t="s">
        <v>1531</v>
      </c>
      <c r="M623" s="28" t="s">
        <v>1531</v>
      </c>
      <c r="N623" s="28" t="s">
        <v>1531</v>
      </c>
      <c r="O623" s="28" t="s">
        <v>1531</v>
      </c>
      <c r="P623" s="28" t="s">
        <v>1531</v>
      </c>
      <c r="Q623" s="28" t="s">
        <v>1531</v>
      </c>
      <c r="R623" s="28" t="s">
        <v>1531</v>
      </c>
      <c r="S623" s="28" t="s">
        <v>1531</v>
      </c>
      <c r="T623" s="28" t="s">
        <v>1531</v>
      </c>
      <c r="U623" s="783" t="s">
        <v>1097</v>
      </c>
      <c r="V623" s="784" t="s">
        <v>95</v>
      </c>
      <c r="W623" s="956" t="s">
        <v>301</v>
      </c>
      <c r="X623" s="957" t="s">
        <v>301</v>
      </c>
      <c r="Y623" s="975"/>
      <c r="Z623" s="1093" t="s">
        <v>310</v>
      </c>
      <c r="AA623" s="869" t="s">
        <v>309</v>
      </c>
      <c r="AB623" s="870" t="s">
        <v>3</v>
      </c>
      <c r="AC623" s="798" t="s">
        <v>1200</v>
      </c>
      <c r="AD623" s="871" t="s">
        <v>602</v>
      </c>
      <c r="AE623" s="872" t="s">
        <v>934</v>
      </c>
      <c r="AF623" s="873">
        <v>15000</v>
      </c>
      <c r="AG623" s="1208">
        <f t="shared" si="40"/>
        <v>16200.000000000002</v>
      </c>
      <c r="AH623" s="1146"/>
      <c r="AI623" s="875">
        <f t="shared" si="41"/>
        <v>0</v>
      </c>
    </row>
    <row r="624" spans="1:35" s="6" customFormat="1" ht="23.1" customHeight="1" x14ac:dyDescent="0.15">
      <c r="A624" s="28" t="s">
        <v>1531</v>
      </c>
      <c r="B624" s="28" t="s">
        <v>1531</v>
      </c>
      <c r="C624" s="28" t="s">
        <v>1531</v>
      </c>
      <c r="D624" s="28" t="s">
        <v>1531</v>
      </c>
      <c r="E624" s="28" t="s">
        <v>1531</v>
      </c>
      <c r="F624" s="28" t="s">
        <v>1531</v>
      </c>
      <c r="G624" s="28" t="s">
        <v>1531</v>
      </c>
      <c r="H624" s="28" t="s">
        <v>1531</v>
      </c>
      <c r="I624" s="28" t="s">
        <v>1531</v>
      </c>
      <c r="J624" s="28" t="s">
        <v>1531</v>
      </c>
      <c r="K624" s="28" t="s">
        <v>1531</v>
      </c>
      <c r="L624" s="28" t="s">
        <v>1531</v>
      </c>
      <c r="M624" s="28" t="s">
        <v>1531</v>
      </c>
      <c r="N624" s="28" t="s">
        <v>1531</v>
      </c>
      <c r="O624" s="28" t="s">
        <v>1531</v>
      </c>
      <c r="P624" s="28" t="s">
        <v>1531</v>
      </c>
      <c r="Q624" s="28" t="s">
        <v>1531</v>
      </c>
      <c r="R624" s="28" t="s">
        <v>1531</v>
      </c>
      <c r="S624" s="28" t="s">
        <v>1531</v>
      </c>
      <c r="T624" s="28" t="s">
        <v>1531</v>
      </c>
      <c r="U624" s="783" t="s">
        <v>1097</v>
      </c>
      <c r="V624" s="784" t="s">
        <v>95</v>
      </c>
      <c r="W624" s="956" t="s">
        <v>301</v>
      </c>
      <c r="X624" s="957" t="s">
        <v>301</v>
      </c>
      <c r="Y624" s="975"/>
      <c r="Z624" s="1093" t="s">
        <v>310</v>
      </c>
      <c r="AA624" s="869" t="s">
        <v>309</v>
      </c>
      <c r="AB624" s="870" t="s">
        <v>3</v>
      </c>
      <c r="AC624" s="798" t="s">
        <v>1200</v>
      </c>
      <c r="AD624" s="871" t="s">
        <v>603</v>
      </c>
      <c r="AE624" s="872" t="s">
        <v>934</v>
      </c>
      <c r="AF624" s="873">
        <v>15000</v>
      </c>
      <c r="AG624" s="1208">
        <f t="shared" si="40"/>
        <v>16200.000000000002</v>
      </c>
      <c r="AH624" s="1146"/>
      <c r="AI624" s="875">
        <f t="shared" si="41"/>
        <v>0</v>
      </c>
    </row>
    <row r="625" spans="1:35" s="6" customFormat="1" ht="23.1" customHeight="1" x14ac:dyDescent="0.15">
      <c r="A625" s="28" t="s">
        <v>1531</v>
      </c>
      <c r="B625" s="28" t="s">
        <v>1531</v>
      </c>
      <c r="C625" s="28" t="s">
        <v>1531</v>
      </c>
      <c r="D625" s="28" t="s">
        <v>1531</v>
      </c>
      <c r="E625" s="28" t="s">
        <v>1531</v>
      </c>
      <c r="F625" s="28" t="s">
        <v>1531</v>
      </c>
      <c r="G625" s="28" t="s">
        <v>1531</v>
      </c>
      <c r="H625" s="28" t="s">
        <v>1531</v>
      </c>
      <c r="I625" s="28" t="s">
        <v>1531</v>
      </c>
      <c r="J625" s="28" t="s">
        <v>1531</v>
      </c>
      <c r="K625" s="28" t="s">
        <v>1531</v>
      </c>
      <c r="L625" s="28" t="s">
        <v>1531</v>
      </c>
      <c r="M625" s="28" t="s">
        <v>1531</v>
      </c>
      <c r="N625" s="28" t="s">
        <v>1531</v>
      </c>
      <c r="O625" s="28" t="s">
        <v>1531</v>
      </c>
      <c r="P625" s="28" t="s">
        <v>1531</v>
      </c>
      <c r="Q625" s="28" t="s">
        <v>1531</v>
      </c>
      <c r="R625" s="28" t="s">
        <v>1531</v>
      </c>
      <c r="S625" s="28" t="s">
        <v>1531</v>
      </c>
      <c r="T625" s="28" t="s">
        <v>1531</v>
      </c>
      <c r="U625" s="783" t="s">
        <v>1097</v>
      </c>
      <c r="V625" s="784" t="s">
        <v>95</v>
      </c>
      <c r="W625" s="956" t="s">
        <v>301</v>
      </c>
      <c r="X625" s="957" t="s">
        <v>301</v>
      </c>
      <c r="Y625" s="975"/>
      <c r="Z625" s="1093" t="s">
        <v>310</v>
      </c>
      <c r="AA625" s="869"/>
      <c r="AB625" s="1033" t="s">
        <v>3</v>
      </c>
      <c r="AC625" s="1034" t="s">
        <v>1200</v>
      </c>
      <c r="AD625" s="1035" t="s">
        <v>604</v>
      </c>
      <c r="AE625" s="958" t="s">
        <v>934</v>
      </c>
      <c r="AF625" s="1036">
        <v>15000</v>
      </c>
      <c r="AG625" s="1201">
        <f t="shared" si="40"/>
        <v>16200.000000000002</v>
      </c>
      <c r="AH625" s="1146"/>
      <c r="AI625" s="875">
        <f t="shared" si="41"/>
        <v>0</v>
      </c>
    </row>
    <row r="626" spans="1:35" s="6" customFormat="1" ht="23.1" customHeight="1" x14ac:dyDescent="0.15">
      <c r="A626" s="28" t="s">
        <v>1531</v>
      </c>
      <c r="B626" s="28" t="s">
        <v>1531</v>
      </c>
      <c r="C626" s="28" t="s">
        <v>1531</v>
      </c>
      <c r="D626" s="28" t="s">
        <v>1531</v>
      </c>
      <c r="E626" s="28" t="s">
        <v>1531</v>
      </c>
      <c r="F626" s="28" t="s">
        <v>1531</v>
      </c>
      <c r="G626" s="28" t="s">
        <v>1531</v>
      </c>
      <c r="H626" s="28" t="s">
        <v>1531</v>
      </c>
      <c r="I626" s="28" t="s">
        <v>1531</v>
      </c>
      <c r="J626" s="28" t="s">
        <v>1531</v>
      </c>
      <c r="K626" s="28" t="s">
        <v>1531</v>
      </c>
      <c r="L626" s="28" t="s">
        <v>1531</v>
      </c>
      <c r="M626" s="28" t="s">
        <v>1531</v>
      </c>
      <c r="N626" s="28" t="s">
        <v>1531</v>
      </c>
      <c r="O626" s="28" t="s">
        <v>1531</v>
      </c>
      <c r="P626" s="28" t="s">
        <v>1531</v>
      </c>
      <c r="Q626" s="28" t="s">
        <v>1531</v>
      </c>
      <c r="R626" s="28" t="s">
        <v>1531</v>
      </c>
      <c r="S626" s="28" t="s">
        <v>1531</v>
      </c>
      <c r="T626" s="28" t="s">
        <v>1531</v>
      </c>
      <c r="U626" s="783" t="s">
        <v>1097</v>
      </c>
      <c r="V626" s="784" t="s">
        <v>95</v>
      </c>
      <c r="W626" s="956" t="s">
        <v>301</v>
      </c>
      <c r="X626" s="957" t="s">
        <v>301</v>
      </c>
      <c r="Y626" s="975"/>
      <c r="Z626" s="1093" t="s">
        <v>310</v>
      </c>
      <c r="AA626" s="869"/>
      <c r="AB626" s="1033" t="s">
        <v>3</v>
      </c>
      <c r="AC626" s="1034" t="s">
        <v>1200</v>
      </c>
      <c r="AD626" s="1035" t="s">
        <v>605</v>
      </c>
      <c r="AE626" s="958" t="s">
        <v>934</v>
      </c>
      <c r="AF626" s="1036">
        <v>15000</v>
      </c>
      <c r="AG626" s="1201">
        <f t="shared" si="40"/>
        <v>16200.000000000002</v>
      </c>
      <c r="AH626" s="1146"/>
      <c r="AI626" s="875">
        <f t="shared" si="41"/>
        <v>0</v>
      </c>
    </row>
    <row r="627" spans="1:35" s="6" customFormat="1" ht="23.1" customHeight="1" x14ac:dyDescent="0.15">
      <c r="A627" s="28" t="s">
        <v>1531</v>
      </c>
      <c r="B627" s="28" t="s">
        <v>1531</v>
      </c>
      <c r="C627" s="28" t="s">
        <v>1531</v>
      </c>
      <c r="D627" s="28" t="s">
        <v>1531</v>
      </c>
      <c r="E627" s="28" t="s">
        <v>1531</v>
      </c>
      <c r="F627" s="28" t="s">
        <v>1531</v>
      </c>
      <c r="G627" s="28" t="s">
        <v>1531</v>
      </c>
      <c r="H627" s="28" t="s">
        <v>1531</v>
      </c>
      <c r="I627" s="28" t="s">
        <v>1531</v>
      </c>
      <c r="J627" s="28" t="s">
        <v>1531</v>
      </c>
      <c r="K627" s="28" t="s">
        <v>1531</v>
      </c>
      <c r="L627" s="28" t="s">
        <v>1531</v>
      </c>
      <c r="M627" s="28" t="s">
        <v>1531</v>
      </c>
      <c r="N627" s="28" t="s">
        <v>1531</v>
      </c>
      <c r="O627" s="28" t="s">
        <v>1531</v>
      </c>
      <c r="P627" s="28" t="s">
        <v>1531</v>
      </c>
      <c r="Q627" s="28" t="s">
        <v>1531</v>
      </c>
      <c r="R627" s="28" t="s">
        <v>1531</v>
      </c>
      <c r="S627" s="28" t="s">
        <v>1531</v>
      </c>
      <c r="T627" s="28" t="s">
        <v>1531</v>
      </c>
      <c r="U627" s="783" t="s">
        <v>1097</v>
      </c>
      <c r="V627" s="784" t="s">
        <v>95</v>
      </c>
      <c r="W627" s="956" t="s">
        <v>301</v>
      </c>
      <c r="X627" s="957" t="s">
        <v>301</v>
      </c>
      <c r="Y627" s="975"/>
      <c r="Z627" s="1093" t="s">
        <v>310</v>
      </c>
      <c r="AA627" s="869" t="s">
        <v>309</v>
      </c>
      <c r="AB627" s="870" t="s">
        <v>3</v>
      </c>
      <c r="AC627" s="798" t="s">
        <v>1200</v>
      </c>
      <c r="AD627" s="871" t="s">
        <v>606</v>
      </c>
      <c r="AE627" s="872" t="s">
        <v>1039</v>
      </c>
      <c r="AF627" s="873">
        <v>15000</v>
      </c>
      <c r="AG627" s="1208">
        <f t="shared" si="40"/>
        <v>16200.000000000002</v>
      </c>
      <c r="AH627" s="1145"/>
      <c r="AI627" s="875">
        <f t="shared" si="41"/>
        <v>0</v>
      </c>
    </row>
    <row r="628" spans="1:35" s="6" customFormat="1" ht="23.1" customHeight="1" x14ac:dyDescent="0.15">
      <c r="A628" s="28" t="s">
        <v>1531</v>
      </c>
      <c r="B628" s="28" t="s">
        <v>1531</v>
      </c>
      <c r="C628" s="28" t="s">
        <v>1531</v>
      </c>
      <c r="D628" s="28" t="s">
        <v>1531</v>
      </c>
      <c r="E628" s="28" t="s">
        <v>1531</v>
      </c>
      <c r="F628" s="28" t="s">
        <v>1531</v>
      </c>
      <c r="G628" s="28" t="s">
        <v>1531</v>
      </c>
      <c r="H628" s="28" t="s">
        <v>1531</v>
      </c>
      <c r="I628" s="28" t="s">
        <v>1531</v>
      </c>
      <c r="J628" s="28" t="s">
        <v>1531</v>
      </c>
      <c r="K628" s="28" t="s">
        <v>1531</v>
      </c>
      <c r="L628" s="28" t="s">
        <v>1531</v>
      </c>
      <c r="M628" s="28" t="s">
        <v>1531</v>
      </c>
      <c r="N628" s="28" t="s">
        <v>1531</v>
      </c>
      <c r="O628" s="28" t="s">
        <v>1531</v>
      </c>
      <c r="P628" s="28" t="s">
        <v>1531</v>
      </c>
      <c r="Q628" s="28" t="s">
        <v>1531</v>
      </c>
      <c r="R628" s="28" t="s">
        <v>1531</v>
      </c>
      <c r="S628" s="28" t="s">
        <v>1531</v>
      </c>
      <c r="T628" s="28" t="s">
        <v>1531</v>
      </c>
      <c r="U628" s="843" t="s">
        <v>1097</v>
      </c>
      <c r="V628" s="782" t="s">
        <v>95</v>
      </c>
      <c r="W628" s="844"/>
      <c r="X628" s="845"/>
      <c r="Y628" s="1161"/>
      <c r="Z628" s="1092" t="s">
        <v>310</v>
      </c>
      <c r="AA628" s="862" t="s">
        <v>309</v>
      </c>
      <c r="AB628" s="863" t="s">
        <v>3</v>
      </c>
      <c r="AC628" s="790" t="s">
        <v>1200</v>
      </c>
      <c r="AD628" s="864" t="s">
        <v>219</v>
      </c>
      <c r="AE628" s="865" t="s">
        <v>934</v>
      </c>
      <c r="AF628" s="866">
        <v>75000</v>
      </c>
      <c r="AG628" s="867">
        <f t="shared" si="40"/>
        <v>81000</v>
      </c>
      <c r="AH628" s="922"/>
      <c r="AI628" s="868">
        <f t="shared" ref="AI628:AI677" si="42">+AG628*AH628</f>
        <v>0</v>
      </c>
    </row>
    <row r="629" spans="1:35" s="6" customFormat="1" ht="23.1" customHeight="1" x14ac:dyDescent="0.15">
      <c r="A629" s="28" t="s">
        <v>1531</v>
      </c>
      <c r="B629" s="28" t="s">
        <v>1531</v>
      </c>
      <c r="C629" s="28" t="s">
        <v>1531</v>
      </c>
      <c r="D629" s="28" t="s">
        <v>1531</v>
      </c>
      <c r="E629" s="28" t="s">
        <v>1531</v>
      </c>
      <c r="F629" s="28" t="s">
        <v>1531</v>
      </c>
      <c r="G629" s="28" t="s">
        <v>1531</v>
      </c>
      <c r="H629" s="28" t="s">
        <v>1531</v>
      </c>
      <c r="I629" s="28" t="s">
        <v>1531</v>
      </c>
      <c r="J629" s="28" t="s">
        <v>1531</v>
      </c>
      <c r="K629" s="28" t="s">
        <v>1531</v>
      </c>
      <c r="L629" s="28" t="s">
        <v>1531</v>
      </c>
      <c r="M629" s="28" t="s">
        <v>1531</v>
      </c>
      <c r="N629" s="28" t="s">
        <v>1531</v>
      </c>
      <c r="O629" s="28" t="s">
        <v>1531</v>
      </c>
      <c r="P629" s="28" t="s">
        <v>1531</v>
      </c>
      <c r="Q629" s="28" t="s">
        <v>1531</v>
      </c>
      <c r="R629" s="28" t="s">
        <v>1531</v>
      </c>
      <c r="S629" s="28" t="s">
        <v>1531</v>
      </c>
      <c r="T629" s="28" t="s">
        <v>1531</v>
      </c>
      <c r="U629" s="826" t="s">
        <v>1097</v>
      </c>
      <c r="V629" s="784" t="s">
        <v>95</v>
      </c>
      <c r="W629" s="827"/>
      <c r="X629" s="828"/>
      <c r="Y629" s="925"/>
      <c r="Z629" s="1093" t="s">
        <v>310</v>
      </c>
      <c r="AA629" s="869" t="s">
        <v>309</v>
      </c>
      <c r="AB629" s="870" t="s">
        <v>3</v>
      </c>
      <c r="AC629" s="798" t="s">
        <v>1200</v>
      </c>
      <c r="AD629" s="871" t="s">
        <v>1471</v>
      </c>
      <c r="AE629" s="872" t="s">
        <v>934</v>
      </c>
      <c r="AF629" s="873">
        <v>15000</v>
      </c>
      <c r="AG629" s="874">
        <f t="shared" si="40"/>
        <v>16200.000000000002</v>
      </c>
      <c r="AH629" s="1054"/>
      <c r="AI629" s="875">
        <f t="shared" si="42"/>
        <v>0</v>
      </c>
    </row>
    <row r="630" spans="1:35" s="6" customFormat="1" ht="23.1" customHeight="1" x14ac:dyDescent="0.15">
      <c r="A630" s="28" t="s">
        <v>1531</v>
      </c>
      <c r="B630" s="28" t="s">
        <v>1531</v>
      </c>
      <c r="C630" s="28" t="s">
        <v>1531</v>
      </c>
      <c r="D630" s="28" t="s">
        <v>1531</v>
      </c>
      <c r="E630" s="28" t="s">
        <v>1531</v>
      </c>
      <c r="F630" s="28" t="s">
        <v>1531</v>
      </c>
      <c r="G630" s="28" t="s">
        <v>1531</v>
      </c>
      <c r="H630" s="28" t="s">
        <v>1531</v>
      </c>
      <c r="I630" s="28" t="s">
        <v>1531</v>
      </c>
      <c r="J630" s="28" t="s">
        <v>1531</v>
      </c>
      <c r="K630" s="28" t="s">
        <v>1531</v>
      </c>
      <c r="L630" s="28" t="s">
        <v>1531</v>
      </c>
      <c r="M630" s="28" t="s">
        <v>1531</v>
      </c>
      <c r="N630" s="28" t="s">
        <v>1531</v>
      </c>
      <c r="O630" s="28" t="s">
        <v>1531</v>
      </c>
      <c r="P630" s="28" t="s">
        <v>1531</v>
      </c>
      <c r="Q630" s="28" t="s">
        <v>1531</v>
      </c>
      <c r="R630" s="28" t="s">
        <v>1531</v>
      </c>
      <c r="S630" s="28" t="s">
        <v>1531</v>
      </c>
      <c r="T630" s="28" t="s">
        <v>1531</v>
      </c>
      <c r="U630" s="826" t="s">
        <v>1097</v>
      </c>
      <c r="V630" s="784" t="s">
        <v>95</v>
      </c>
      <c r="W630" s="827"/>
      <c r="X630" s="828"/>
      <c r="Y630" s="925"/>
      <c r="Z630" s="1093" t="s">
        <v>310</v>
      </c>
      <c r="AA630" s="869" t="s">
        <v>309</v>
      </c>
      <c r="AB630" s="870" t="s">
        <v>3</v>
      </c>
      <c r="AC630" s="798" t="s">
        <v>1200</v>
      </c>
      <c r="AD630" s="871" t="s">
        <v>1472</v>
      </c>
      <c r="AE630" s="872" t="s">
        <v>934</v>
      </c>
      <c r="AF630" s="873">
        <v>15000</v>
      </c>
      <c r="AG630" s="874">
        <f t="shared" si="40"/>
        <v>16200.000000000002</v>
      </c>
      <c r="AH630" s="1055"/>
      <c r="AI630" s="875">
        <f t="shared" si="42"/>
        <v>0</v>
      </c>
    </row>
    <row r="631" spans="1:35" s="6" customFormat="1" ht="23.1" customHeight="1" x14ac:dyDescent="0.15">
      <c r="A631" s="28" t="s">
        <v>1531</v>
      </c>
      <c r="B631" s="28" t="s">
        <v>1531</v>
      </c>
      <c r="C631" s="28" t="s">
        <v>1531</v>
      </c>
      <c r="D631" s="28" t="s">
        <v>1531</v>
      </c>
      <c r="E631" s="28" t="s">
        <v>1531</v>
      </c>
      <c r="F631" s="28" t="s">
        <v>1531</v>
      </c>
      <c r="G631" s="28" t="s">
        <v>1531</v>
      </c>
      <c r="H631" s="28" t="s">
        <v>1531</v>
      </c>
      <c r="I631" s="28" t="s">
        <v>1531</v>
      </c>
      <c r="J631" s="28" t="s">
        <v>1531</v>
      </c>
      <c r="K631" s="28" t="s">
        <v>1531</v>
      </c>
      <c r="L631" s="28" t="s">
        <v>1531</v>
      </c>
      <c r="M631" s="28" t="s">
        <v>1531</v>
      </c>
      <c r="N631" s="28" t="s">
        <v>1531</v>
      </c>
      <c r="O631" s="28" t="s">
        <v>1531</v>
      </c>
      <c r="P631" s="28" t="s">
        <v>1531</v>
      </c>
      <c r="Q631" s="28" t="s">
        <v>1531</v>
      </c>
      <c r="R631" s="28" t="s">
        <v>1531</v>
      </c>
      <c r="S631" s="28" t="s">
        <v>1531</v>
      </c>
      <c r="T631" s="28" t="s">
        <v>1531</v>
      </c>
      <c r="U631" s="826" t="s">
        <v>1097</v>
      </c>
      <c r="V631" s="784" t="s">
        <v>95</v>
      </c>
      <c r="W631" s="827"/>
      <c r="X631" s="828"/>
      <c r="Y631" s="925"/>
      <c r="Z631" s="1093" t="s">
        <v>310</v>
      </c>
      <c r="AA631" s="869" t="s">
        <v>309</v>
      </c>
      <c r="AB631" s="870" t="s">
        <v>3</v>
      </c>
      <c r="AC631" s="798" t="s">
        <v>1200</v>
      </c>
      <c r="AD631" s="871" t="s">
        <v>1473</v>
      </c>
      <c r="AE631" s="872" t="s">
        <v>934</v>
      </c>
      <c r="AF631" s="873">
        <v>15000</v>
      </c>
      <c r="AG631" s="874">
        <f t="shared" si="40"/>
        <v>16200.000000000002</v>
      </c>
      <c r="AH631" s="1055"/>
      <c r="AI631" s="875">
        <f t="shared" si="42"/>
        <v>0</v>
      </c>
    </row>
    <row r="632" spans="1:35" s="6" customFormat="1" ht="23.1" customHeight="1" x14ac:dyDescent="0.15">
      <c r="A632" s="28" t="s">
        <v>1531</v>
      </c>
      <c r="B632" s="28" t="s">
        <v>1531</v>
      </c>
      <c r="C632" s="28" t="s">
        <v>1531</v>
      </c>
      <c r="D632" s="28" t="s">
        <v>1531</v>
      </c>
      <c r="E632" s="28" t="s">
        <v>1531</v>
      </c>
      <c r="F632" s="28" t="s">
        <v>1531</v>
      </c>
      <c r="G632" s="28" t="s">
        <v>1531</v>
      </c>
      <c r="H632" s="28" t="s">
        <v>1531</v>
      </c>
      <c r="I632" s="28" t="s">
        <v>1531</v>
      </c>
      <c r="J632" s="28" t="s">
        <v>1531</v>
      </c>
      <c r="K632" s="28" t="s">
        <v>1531</v>
      </c>
      <c r="L632" s="28" t="s">
        <v>1531</v>
      </c>
      <c r="M632" s="28" t="s">
        <v>1531</v>
      </c>
      <c r="N632" s="28" t="s">
        <v>1531</v>
      </c>
      <c r="O632" s="28" t="s">
        <v>1531</v>
      </c>
      <c r="P632" s="28" t="s">
        <v>1531</v>
      </c>
      <c r="Q632" s="28" t="s">
        <v>1531</v>
      </c>
      <c r="R632" s="28" t="s">
        <v>1531</v>
      </c>
      <c r="S632" s="28" t="s">
        <v>1531</v>
      </c>
      <c r="T632" s="28" t="s">
        <v>1531</v>
      </c>
      <c r="U632" s="826" t="s">
        <v>1097</v>
      </c>
      <c r="V632" s="784" t="s">
        <v>95</v>
      </c>
      <c r="W632" s="827"/>
      <c r="X632" s="828"/>
      <c r="Y632" s="925"/>
      <c r="Z632" s="1093" t="s">
        <v>310</v>
      </c>
      <c r="AA632" s="869" t="s">
        <v>309</v>
      </c>
      <c r="AB632" s="870" t="s">
        <v>3</v>
      </c>
      <c r="AC632" s="798" t="s">
        <v>1200</v>
      </c>
      <c r="AD632" s="871" t="s">
        <v>1474</v>
      </c>
      <c r="AE632" s="872" t="s">
        <v>934</v>
      </c>
      <c r="AF632" s="873">
        <v>15000</v>
      </c>
      <c r="AG632" s="874">
        <f t="shared" si="40"/>
        <v>16200.000000000002</v>
      </c>
      <c r="AH632" s="1054"/>
      <c r="AI632" s="875">
        <f t="shared" si="42"/>
        <v>0</v>
      </c>
    </row>
    <row r="633" spans="1:35" s="6" customFormat="1" ht="23.1" customHeight="1" x14ac:dyDescent="0.15">
      <c r="A633" s="28" t="s">
        <v>1531</v>
      </c>
      <c r="B633" s="28" t="s">
        <v>1531</v>
      </c>
      <c r="C633" s="28" t="s">
        <v>1531</v>
      </c>
      <c r="D633" s="28" t="s">
        <v>1531</v>
      </c>
      <c r="E633" s="28" t="s">
        <v>1531</v>
      </c>
      <c r="F633" s="28" t="s">
        <v>1531</v>
      </c>
      <c r="G633" s="28" t="s">
        <v>1531</v>
      </c>
      <c r="H633" s="28" t="s">
        <v>1531</v>
      </c>
      <c r="I633" s="28" t="s">
        <v>1531</v>
      </c>
      <c r="J633" s="28" t="s">
        <v>1531</v>
      </c>
      <c r="K633" s="28" t="s">
        <v>1531</v>
      </c>
      <c r="L633" s="28" t="s">
        <v>1531</v>
      </c>
      <c r="M633" s="28" t="s">
        <v>1531</v>
      </c>
      <c r="N633" s="28" t="s">
        <v>1531</v>
      </c>
      <c r="O633" s="28" t="s">
        <v>1531</v>
      </c>
      <c r="P633" s="28" t="s">
        <v>1531</v>
      </c>
      <c r="Q633" s="28" t="s">
        <v>1531</v>
      </c>
      <c r="R633" s="28" t="s">
        <v>1531</v>
      </c>
      <c r="S633" s="28" t="s">
        <v>1531</v>
      </c>
      <c r="T633" s="28" t="s">
        <v>1531</v>
      </c>
      <c r="U633" s="851" t="s">
        <v>1097</v>
      </c>
      <c r="V633" s="786" t="s">
        <v>95</v>
      </c>
      <c r="W633" s="852"/>
      <c r="X633" s="853"/>
      <c r="Y633" s="1057"/>
      <c r="Z633" s="1114" t="s">
        <v>310</v>
      </c>
      <c r="AA633" s="876" t="s">
        <v>309</v>
      </c>
      <c r="AB633" s="877" t="s">
        <v>3</v>
      </c>
      <c r="AC633" s="806" t="s">
        <v>1200</v>
      </c>
      <c r="AD633" s="878" t="s">
        <v>1475</v>
      </c>
      <c r="AE633" s="879" t="s">
        <v>934</v>
      </c>
      <c r="AF633" s="880">
        <v>15000</v>
      </c>
      <c r="AG633" s="881">
        <f t="shared" si="40"/>
        <v>16200.000000000002</v>
      </c>
      <c r="AH633" s="1145"/>
      <c r="AI633" s="882">
        <f t="shared" si="42"/>
        <v>0</v>
      </c>
    </row>
    <row r="634" spans="1:35" s="6" customFormat="1" ht="23.1" customHeight="1" x14ac:dyDescent="0.15">
      <c r="A634" s="28" t="s">
        <v>1531</v>
      </c>
      <c r="B634" s="28" t="s">
        <v>1531</v>
      </c>
      <c r="C634" s="28" t="s">
        <v>1531</v>
      </c>
      <c r="D634" s="28" t="s">
        <v>1531</v>
      </c>
      <c r="E634" s="28" t="s">
        <v>1531</v>
      </c>
      <c r="F634" s="28" t="s">
        <v>1531</v>
      </c>
      <c r="G634" s="28" t="s">
        <v>1531</v>
      </c>
      <c r="H634" s="28" t="s">
        <v>1531</v>
      </c>
      <c r="I634" s="28" t="s">
        <v>1531</v>
      </c>
      <c r="J634" s="28" t="s">
        <v>1531</v>
      </c>
      <c r="K634" s="28" t="s">
        <v>1531</v>
      </c>
      <c r="L634" s="28" t="s">
        <v>1531</v>
      </c>
      <c r="M634" s="28" t="s">
        <v>1531</v>
      </c>
      <c r="N634" s="28" t="s">
        <v>1531</v>
      </c>
      <c r="O634" s="28" t="s">
        <v>1531</v>
      </c>
      <c r="P634" s="28" t="s">
        <v>1531</v>
      </c>
      <c r="Q634" s="28" t="s">
        <v>1531</v>
      </c>
      <c r="R634" s="28" t="s">
        <v>1531</v>
      </c>
      <c r="S634" s="28" t="s">
        <v>1531</v>
      </c>
      <c r="T634" s="28" t="s">
        <v>1531</v>
      </c>
      <c r="U634" s="856" t="s">
        <v>1097</v>
      </c>
      <c r="V634" s="857" t="s">
        <v>95</v>
      </c>
      <c r="W634" s="858"/>
      <c r="X634" s="816"/>
      <c r="Y634" s="914"/>
      <c r="Z634" s="915" t="s">
        <v>310</v>
      </c>
      <c r="AA634" s="883" t="s">
        <v>309</v>
      </c>
      <c r="AB634" s="884" t="s">
        <v>3</v>
      </c>
      <c r="AC634" s="819" t="s">
        <v>1200</v>
      </c>
      <c r="AD634" s="885" t="s">
        <v>220</v>
      </c>
      <c r="AE634" s="886" t="s">
        <v>289</v>
      </c>
      <c r="AF634" s="887">
        <v>60000</v>
      </c>
      <c r="AG634" s="888">
        <f t="shared" si="40"/>
        <v>64800.000000000007</v>
      </c>
      <c r="AH634" s="1058"/>
      <c r="AI634" s="889">
        <f t="shared" si="42"/>
        <v>0</v>
      </c>
    </row>
    <row r="635" spans="1:35" s="6" customFormat="1" ht="23.1" customHeight="1" x14ac:dyDescent="0.15">
      <c r="A635" s="28" t="s">
        <v>1531</v>
      </c>
      <c r="B635" s="28" t="s">
        <v>1531</v>
      </c>
      <c r="C635" s="28" t="s">
        <v>1531</v>
      </c>
      <c r="D635" s="28" t="s">
        <v>1531</v>
      </c>
      <c r="E635" s="28" t="s">
        <v>1531</v>
      </c>
      <c r="F635" s="28" t="s">
        <v>1531</v>
      </c>
      <c r="G635" s="28" t="s">
        <v>1531</v>
      </c>
      <c r="H635" s="28" t="s">
        <v>1531</v>
      </c>
      <c r="I635" s="28" t="s">
        <v>1531</v>
      </c>
      <c r="J635" s="28" t="s">
        <v>1531</v>
      </c>
      <c r="K635" s="28" t="s">
        <v>1531</v>
      </c>
      <c r="L635" s="28" t="s">
        <v>1531</v>
      </c>
      <c r="M635" s="28" t="s">
        <v>1531</v>
      </c>
      <c r="N635" s="28" t="s">
        <v>1531</v>
      </c>
      <c r="O635" s="28" t="s">
        <v>1531</v>
      </c>
      <c r="P635" s="28" t="s">
        <v>1531</v>
      </c>
      <c r="Q635" s="28" t="s">
        <v>1531</v>
      </c>
      <c r="R635" s="28" t="s">
        <v>1531</v>
      </c>
      <c r="S635" s="28" t="s">
        <v>1531</v>
      </c>
      <c r="T635" s="28" t="s">
        <v>1531</v>
      </c>
      <c r="U635" s="826" t="s">
        <v>1097</v>
      </c>
      <c r="V635" s="784" t="s">
        <v>95</v>
      </c>
      <c r="W635" s="827"/>
      <c r="X635" s="828"/>
      <c r="Y635" s="925"/>
      <c r="Z635" s="1093" t="s">
        <v>310</v>
      </c>
      <c r="AA635" s="869" t="s">
        <v>309</v>
      </c>
      <c r="AB635" s="870" t="s">
        <v>3</v>
      </c>
      <c r="AC635" s="798" t="s">
        <v>1200</v>
      </c>
      <c r="AD635" s="871" t="s">
        <v>1476</v>
      </c>
      <c r="AE635" s="872" t="s">
        <v>289</v>
      </c>
      <c r="AF635" s="873">
        <v>15000</v>
      </c>
      <c r="AG635" s="874">
        <f t="shared" si="40"/>
        <v>16200.000000000002</v>
      </c>
      <c r="AH635" s="1146"/>
      <c r="AI635" s="875">
        <f t="shared" si="42"/>
        <v>0</v>
      </c>
    </row>
    <row r="636" spans="1:35" s="6" customFormat="1" ht="23.1" customHeight="1" x14ac:dyDescent="0.15">
      <c r="A636" s="28" t="s">
        <v>1531</v>
      </c>
      <c r="B636" s="28" t="s">
        <v>1531</v>
      </c>
      <c r="C636" s="28" t="s">
        <v>1531</v>
      </c>
      <c r="D636" s="28" t="s">
        <v>1531</v>
      </c>
      <c r="E636" s="28" t="s">
        <v>1531</v>
      </c>
      <c r="F636" s="28" t="s">
        <v>1531</v>
      </c>
      <c r="G636" s="28" t="s">
        <v>1531</v>
      </c>
      <c r="H636" s="28" t="s">
        <v>1531</v>
      </c>
      <c r="I636" s="28" t="s">
        <v>1531</v>
      </c>
      <c r="J636" s="28" t="s">
        <v>1531</v>
      </c>
      <c r="K636" s="28" t="s">
        <v>1531</v>
      </c>
      <c r="L636" s="28" t="s">
        <v>1531</v>
      </c>
      <c r="M636" s="28" t="s">
        <v>1531</v>
      </c>
      <c r="N636" s="28" t="s">
        <v>1531</v>
      </c>
      <c r="O636" s="28" t="s">
        <v>1531</v>
      </c>
      <c r="P636" s="28" t="s">
        <v>1531</v>
      </c>
      <c r="Q636" s="28" t="s">
        <v>1531</v>
      </c>
      <c r="R636" s="28" t="s">
        <v>1531</v>
      </c>
      <c r="S636" s="28" t="s">
        <v>1531</v>
      </c>
      <c r="T636" s="28" t="s">
        <v>1531</v>
      </c>
      <c r="U636" s="826" t="s">
        <v>1097</v>
      </c>
      <c r="V636" s="784" t="s">
        <v>95</v>
      </c>
      <c r="W636" s="827"/>
      <c r="X636" s="828"/>
      <c r="Y636" s="925"/>
      <c r="Z636" s="1093" t="s">
        <v>310</v>
      </c>
      <c r="AA636" s="869" t="s">
        <v>309</v>
      </c>
      <c r="AB636" s="870" t="s">
        <v>3</v>
      </c>
      <c r="AC636" s="798" t="s">
        <v>1200</v>
      </c>
      <c r="AD636" s="871" t="s">
        <v>1477</v>
      </c>
      <c r="AE636" s="872" t="s">
        <v>289</v>
      </c>
      <c r="AF636" s="873">
        <v>15000</v>
      </c>
      <c r="AG636" s="874">
        <f t="shared" si="40"/>
        <v>16200.000000000002</v>
      </c>
      <c r="AH636" s="1055"/>
      <c r="AI636" s="875">
        <f t="shared" si="42"/>
        <v>0</v>
      </c>
    </row>
    <row r="637" spans="1:35" s="6" customFormat="1" ht="23.1" customHeight="1" x14ac:dyDescent="0.15">
      <c r="A637" s="28" t="s">
        <v>1531</v>
      </c>
      <c r="B637" s="28" t="s">
        <v>1531</v>
      </c>
      <c r="C637" s="28" t="s">
        <v>1531</v>
      </c>
      <c r="D637" s="28" t="s">
        <v>1531</v>
      </c>
      <c r="E637" s="28" t="s">
        <v>1531</v>
      </c>
      <c r="F637" s="28" t="s">
        <v>1531</v>
      </c>
      <c r="G637" s="28" t="s">
        <v>1531</v>
      </c>
      <c r="H637" s="28" t="s">
        <v>1531</v>
      </c>
      <c r="I637" s="28" t="s">
        <v>1531</v>
      </c>
      <c r="J637" s="28" t="s">
        <v>1531</v>
      </c>
      <c r="K637" s="28" t="s">
        <v>1531</v>
      </c>
      <c r="L637" s="28" t="s">
        <v>1531</v>
      </c>
      <c r="M637" s="28" t="s">
        <v>1531</v>
      </c>
      <c r="N637" s="28" t="s">
        <v>1531</v>
      </c>
      <c r="O637" s="28" t="s">
        <v>1531</v>
      </c>
      <c r="P637" s="28" t="s">
        <v>1531</v>
      </c>
      <c r="Q637" s="28" t="s">
        <v>1531</v>
      </c>
      <c r="R637" s="28" t="s">
        <v>1531</v>
      </c>
      <c r="S637" s="28" t="s">
        <v>1531</v>
      </c>
      <c r="T637" s="28" t="s">
        <v>1531</v>
      </c>
      <c r="U637" s="826" t="s">
        <v>1097</v>
      </c>
      <c r="V637" s="784" t="s">
        <v>95</v>
      </c>
      <c r="W637" s="827"/>
      <c r="X637" s="828"/>
      <c r="Y637" s="925"/>
      <c r="Z637" s="1093" t="s">
        <v>310</v>
      </c>
      <c r="AA637" s="869" t="s">
        <v>309</v>
      </c>
      <c r="AB637" s="870" t="s">
        <v>3</v>
      </c>
      <c r="AC637" s="798" t="s">
        <v>1200</v>
      </c>
      <c r="AD637" s="871" t="s">
        <v>1478</v>
      </c>
      <c r="AE637" s="872" t="s">
        <v>289</v>
      </c>
      <c r="AF637" s="873">
        <v>15000</v>
      </c>
      <c r="AG637" s="874">
        <f t="shared" si="40"/>
        <v>16200.000000000002</v>
      </c>
      <c r="AH637" s="1055"/>
      <c r="AI637" s="875">
        <f t="shared" si="42"/>
        <v>0</v>
      </c>
    </row>
    <row r="638" spans="1:35" s="6" customFormat="1" ht="23.1" customHeight="1" x14ac:dyDescent="0.15">
      <c r="A638" s="28" t="s">
        <v>1531</v>
      </c>
      <c r="B638" s="28" t="s">
        <v>1531</v>
      </c>
      <c r="C638" s="28" t="s">
        <v>1531</v>
      </c>
      <c r="D638" s="28" t="s">
        <v>1531</v>
      </c>
      <c r="E638" s="28" t="s">
        <v>1531</v>
      </c>
      <c r="F638" s="28" t="s">
        <v>1531</v>
      </c>
      <c r="G638" s="28" t="s">
        <v>1531</v>
      </c>
      <c r="H638" s="28" t="s">
        <v>1531</v>
      </c>
      <c r="I638" s="28" t="s">
        <v>1531</v>
      </c>
      <c r="J638" s="28" t="s">
        <v>1531</v>
      </c>
      <c r="K638" s="28" t="s">
        <v>1531</v>
      </c>
      <c r="L638" s="28" t="s">
        <v>1531</v>
      </c>
      <c r="M638" s="28" t="s">
        <v>1531</v>
      </c>
      <c r="N638" s="28" t="s">
        <v>1531</v>
      </c>
      <c r="O638" s="28" t="s">
        <v>1531</v>
      </c>
      <c r="P638" s="28" t="s">
        <v>1531</v>
      </c>
      <c r="Q638" s="28" t="s">
        <v>1531</v>
      </c>
      <c r="R638" s="28" t="s">
        <v>1531</v>
      </c>
      <c r="S638" s="28" t="s">
        <v>1531</v>
      </c>
      <c r="T638" s="28" t="s">
        <v>1531</v>
      </c>
      <c r="U638" s="831" t="s">
        <v>1097</v>
      </c>
      <c r="V638" s="832" t="s">
        <v>95</v>
      </c>
      <c r="W638" s="833"/>
      <c r="X638" s="834"/>
      <c r="Y638" s="1115"/>
      <c r="Z638" s="1118" t="s">
        <v>310</v>
      </c>
      <c r="AA638" s="890" t="s">
        <v>309</v>
      </c>
      <c r="AB638" s="891" t="s">
        <v>3</v>
      </c>
      <c r="AC638" s="837" t="s">
        <v>1200</v>
      </c>
      <c r="AD638" s="964" t="s">
        <v>1479</v>
      </c>
      <c r="AE638" s="893" t="s">
        <v>289</v>
      </c>
      <c r="AF638" s="894">
        <v>15000</v>
      </c>
      <c r="AG638" s="895">
        <f t="shared" si="40"/>
        <v>16200.000000000002</v>
      </c>
      <c r="AH638" s="912"/>
      <c r="AI638" s="896">
        <f t="shared" si="42"/>
        <v>0</v>
      </c>
    </row>
    <row r="639" spans="1:35" s="6" customFormat="1" ht="23.1" customHeight="1" x14ac:dyDescent="0.15">
      <c r="A639" s="28" t="s">
        <v>1531</v>
      </c>
      <c r="B639" s="28" t="s">
        <v>1531</v>
      </c>
      <c r="C639" s="28" t="s">
        <v>1531</v>
      </c>
      <c r="D639" s="28" t="s">
        <v>1531</v>
      </c>
      <c r="E639" s="28" t="s">
        <v>1531</v>
      </c>
      <c r="F639" s="28" t="s">
        <v>1531</v>
      </c>
      <c r="G639" s="28" t="s">
        <v>1531</v>
      </c>
      <c r="H639" s="28" t="s">
        <v>1531</v>
      </c>
      <c r="I639" s="28" t="s">
        <v>1531</v>
      </c>
      <c r="J639" s="28" t="s">
        <v>1531</v>
      </c>
      <c r="K639" s="28" t="s">
        <v>1531</v>
      </c>
      <c r="L639" s="28" t="s">
        <v>1531</v>
      </c>
      <c r="M639" s="28" t="s">
        <v>1531</v>
      </c>
      <c r="N639" s="28" t="s">
        <v>1531</v>
      </c>
      <c r="O639" s="28" t="s">
        <v>1531</v>
      </c>
      <c r="P639" s="28" t="s">
        <v>1531</v>
      </c>
      <c r="Q639" s="28" t="s">
        <v>1531</v>
      </c>
      <c r="R639" s="28" t="s">
        <v>1531</v>
      </c>
      <c r="S639" s="28" t="s">
        <v>1531</v>
      </c>
      <c r="T639" s="28" t="s">
        <v>1531</v>
      </c>
      <c r="U639" s="843" t="s">
        <v>1097</v>
      </c>
      <c r="V639" s="782" t="s">
        <v>95</v>
      </c>
      <c r="W639" s="844"/>
      <c r="X639" s="845"/>
      <c r="Y639" s="1161"/>
      <c r="Z639" s="1092" t="s">
        <v>310</v>
      </c>
      <c r="AA639" s="862"/>
      <c r="AB639" s="1028" t="s">
        <v>3</v>
      </c>
      <c r="AC639" s="1029" t="s">
        <v>1200</v>
      </c>
      <c r="AD639" s="1030" t="s">
        <v>221</v>
      </c>
      <c r="AE639" s="968" t="s">
        <v>932</v>
      </c>
      <c r="AF639" s="1031">
        <v>70000</v>
      </c>
      <c r="AG639" s="1162">
        <f t="shared" si="40"/>
        <v>75600</v>
      </c>
      <c r="AH639" s="1058"/>
      <c r="AI639" s="868">
        <f t="shared" si="42"/>
        <v>0</v>
      </c>
    </row>
    <row r="640" spans="1:35" s="6" customFormat="1" ht="23.1" customHeight="1" x14ac:dyDescent="0.15">
      <c r="A640" s="28" t="s">
        <v>1531</v>
      </c>
      <c r="B640" s="28" t="s">
        <v>1531</v>
      </c>
      <c r="C640" s="28" t="s">
        <v>1531</v>
      </c>
      <c r="D640" s="28" t="s">
        <v>1531</v>
      </c>
      <c r="E640" s="28" t="s">
        <v>1531</v>
      </c>
      <c r="F640" s="28" t="s">
        <v>1531</v>
      </c>
      <c r="G640" s="28" t="s">
        <v>1531</v>
      </c>
      <c r="H640" s="28" t="s">
        <v>1531</v>
      </c>
      <c r="I640" s="28" t="s">
        <v>1531</v>
      </c>
      <c r="J640" s="28" t="s">
        <v>1531</v>
      </c>
      <c r="K640" s="28" t="s">
        <v>1531</v>
      </c>
      <c r="L640" s="28" t="s">
        <v>1531</v>
      </c>
      <c r="M640" s="28" t="s">
        <v>1531</v>
      </c>
      <c r="N640" s="28" t="s">
        <v>1531</v>
      </c>
      <c r="O640" s="28" t="s">
        <v>1531</v>
      </c>
      <c r="P640" s="28" t="s">
        <v>1531</v>
      </c>
      <c r="Q640" s="28" t="s">
        <v>1531</v>
      </c>
      <c r="R640" s="28" t="s">
        <v>1531</v>
      </c>
      <c r="S640" s="28" t="s">
        <v>1531</v>
      </c>
      <c r="T640" s="28" t="s">
        <v>1531</v>
      </c>
      <c r="U640" s="826" t="s">
        <v>1097</v>
      </c>
      <c r="V640" s="784" t="s">
        <v>95</v>
      </c>
      <c r="W640" s="827"/>
      <c r="X640" s="828"/>
      <c r="Y640" s="925"/>
      <c r="Z640" s="1093" t="s">
        <v>310</v>
      </c>
      <c r="AA640" s="869"/>
      <c r="AB640" s="1033" t="s">
        <v>3</v>
      </c>
      <c r="AC640" s="1034" t="s">
        <v>1200</v>
      </c>
      <c r="AD640" s="1035" t="s">
        <v>222</v>
      </c>
      <c r="AE640" s="958" t="s">
        <v>932</v>
      </c>
      <c r="AF640" s="1036">
        <v>14000</v>
      </c>
      <c r="AG640" s="1059">
        <f t="shared" si="40"/>
        <v>15120.000000000002</v>
      </c>
      <c r="AH640" s="1146"/>
      <c r="AI640" s="875">
        <f t="shared" si="42"/>
        <v>0</v>
      </c>
    </row>
    <row r="641" spans="1:35" s="6" customFormat="1" ht="23.1" customHeight="1" x14ac:dyDescent="0.15">
      <c r="A641" s="28" t="s">
        <v>1531</v>
      </c>
      <c r="B641" s="28" t="s">
        <v>1531</v>
      </c>
      <c r="C641" s="28" t="s">
        <v>1531</v>
      </c>
      <c r="D641" s="28" t="s">
        <v>1531</v>
      </c>
      <c r="E641" s="28" t="s">
        <v>1531</v>
      </c>
      <c r="F641" s="28" t="s">
        <v>1531</v>
      </c>
      <c r="G641" s="28" t="s">
        <v>1531</v>
      </c>
      <c r="H641" s="28" t="s">
        <v>1531</v>
      </c>
      <c r="I641" s="28" t="s">
        <v>1531</v>
      </c>
      <c r="J641" s="28" t="s">
        <v>1531</v>
      </c>
      <c r="K641" s="28" t="s">
        <v>1531</v>
      </c>
      <c r="L641" s="28" t="s">
        <v>1531</v>
      </c>
      <c r="M641" s="28" t="s">
        <v>1531</v>
      </c>
      <c r="N641" s="28" t="s">
        <v>1531</v>
      </c>
      <c r="O641" s="28" t="s">
        <v>1531</v>
      </c>
      <c r="P641" s="28" t="s">
        <v>1531</v>
      </c>
      <c r="Q641" s="28" t="s">
        <v>1531</v>
      </c>
      <c r="R641" s="28" t="s">
        <v>1531</v>
      </c>
      <c r="S641" s="28" t="s">
        <v>1531</v>
      </c>
      <c r="T641" s="28" t="s">
        <v>1531</v>
      </c>
      <c r="U641" s="826" t="s">
        <v>1097</v>
      </c>
      <c r="V641" s="784" t="s">
        <v>95</v>
      </c>
      <c r="W641" s="827"/>
      <c r="X641" s="828"/>
      <c r="Y641" s="925"/>
      <c r="Z641" s="1093" t="s">
        <v>310</v>
      </c>
      <c r="AA641" s="869"/>
      <c r="AB641" s="1033" t="s">
        <v>3</v>
      </c>
      <c r="AC641" s="1034" t="s">
        <v>1200</v>
      </c>
      <c r="AD641" s="1035" t="s">
        <v>223</v>
      </c>
      <c r="AE641" s="958" t="s">
        <v>932</v>
      </c>
      <c r="AF641" s="1036">
        <v>14000</v>
      </c>
      <c r="AG641" s="1059">
        <f t="shared" si="40"/>
        <v>15120.000000000002</v>
      </c>
      <c r="AH641" s="1146"/>
      <c r="AI641" s="875">
        <f t="shared" si="42"/>
        <v>0</v>
      </c>
    </row>
    <row r="642" spans="1:35" s="6" customFormat="1" ht="23.1" customHeight="1" x14ac:dyDescent="0.15">
      <c r="A642" s="28" t="s">
        <v>1531</v>
      </c>
      <c r="B642" s="28" t="s">
        <v>1531</v>
      </c>
      <c r="C642" s="28" t="s">
        <v>1531</v>
      </c>
      <c r="D642" s="28" t="s">
        <v>1531</v>
      </c>
      <c r="E642" s="28" t="s">
        <v>1531</v>
      </c>
      <c r="F642" s="28" t="s">
        <v>1531</v>
      </c>
      <c r="G642" s="28" t="s">
        <v>1531</v>
      </c>
      <c r="H642" s="28" t="s">
        <v>1531</v>
      </c>
      <c r="I642" s="28" t="s">
        <v>1531</v>
      </c>
      <c r="J642" s="28" t="s">
        <v>1531</v>
      </c>
      <c r="K642" s="28" t="s">
        <v>1531</v>
      </c>
      <c r="L642" s="28" t="s">
        <v>1531</v>
      </c>
      <c r="M642" s="28" t="s">
        <v>1531</v>
      </c>
      <c r="N642" s="28" t="s">
        <v>1531</v>
      </c>
      <c r="O642" s="28" t="s">
        <v>1531</v>
      </c>
      <c r="P642" s="28" t="s">
        <v>1531</v>
      </c>
      <c r="Q642" s="28" t="s">
        <v>1531</v>
      </c>
      <c r="R642" s="28" t="s">
        <v>1531</v>
      </c>
      <c r="S642" s="28" t="s">
        <v>1531</v>
      </c>
      <c r="T642" s="28" t="s">
        <v>1531</v>
      </c>
      <c r="U642" s="826" t="s">
        <v>1097</v>
      </c>
      <c r="V642" s="784" t="s">
        <v>95</v>
      </c>
      <c r="W642" s="827"/>
      <c r="X642" s="828"/>
      <c r="Y642" s="925"/>
      <c r="Z642" s="1093" t="s">
        <v>310</v>
      </c>
      <c r="AA642" s="869"/>
      <c r="AB642" s="1033" t="s">
        <v>3</v>
      </c>
      <c r="AC642" s="1034" t="s">
        <v>1200</v>
      </c>
      <c r="AD642" s="1035" t="s">
        <v>224</v>
      </c>
      <c r="AE642" s="958" t="s">
        <v>932</v>
      </c>
      <c r="AF642" s="1036">
        <v>14000</v>
      </c>
      <c r="AG642" s="1059">
        <f t="shared" si="40"/>
        <v>15120.000000000002</v>
      </c>
      <c r="AH642" s="1146"/>
      <c r="AI642" s="875">
        <f t="shared" si="42"/>
        <v>0</v>
      </c>
    </row>
    <row r="643" spans="1:35" s="6" customFormat="1" ht="23.1" customHeight="1" x14ac:dyDescent="0.15">
      <c r="A643" s="28" t="s">
        <v>1531</v>
      </c>
      <c r="B643" s="28" t="s">
        <v>1531</v>
      </c>
      <c r="C643" s="28" t="s">
        <v>1531</v>
      </c>
      <c r="D643" s="28" t="s">
        <v>1531</v>
      </c>
      <c r="E643" s="28" t="s">
        <v>1531</v>
      </c>
      <c r="F643" s="28" t="s">
        <v>1531</v>
      </c>
      <c r="G643" s="28" t="s">
        <v>1531</v>
      </c>
      <c r="H643" s="28" t="s">
        <v>1531</v>
      </c>
      <c r="I643" s="28" t="s">
        <v>1531</v>
      </c>
      <c r="J643" s="28" t="s">
        <v>1531</v>
      </c>
      <c r="K643" s="28" t="s">
        <v>1531</v>
      </c>
      <c r="L643" s="28" t="s">
        <v>1531</v>
      </c>
      <c r="M643" s="28" t="s">
        <v>1531</v>
      </c>
      <c r="N643" s="28" t="s">
        <v>1531</v>
      </c>
      <c r="O643" s="28" t="s">
        <v>1531</v>
      </c>
      <c r="P643" s="28" t="s">
        <v>1531</v>
      </c>
      <c r="Q643" s="28" t="s">
        <v>1531</v>
      </c>
      <c r="R643" s="28" t="s">
        <v>1531</v>
      </c>
      <c r="S643" s="28" t="s">
        <v>1531</v>
      </c>
      <c r="T643" s="28" t="s">
        <v>1531</v>
      </c>
      <c r="U643" s="826" t="s">
        <v>1097</v>
      </c>
      <c r="V643" s="784" t="s">
        <v>95</v>
      </c>
      <c r="W643" s="827"/>
      <c r="X643" s="828"/>
      <c r="Y643" s="925"/>
      <c r="Z643" s="1093" t="s">
        <v>310</v>
      </c>
      <c r="AA643" s="869"/>
      <c r="AB643" s="1033" t="s">
        <v>3</v>
      </c>
      <c r="AC643" s="1034" t="s">
        <v>1200</v>
      </c>
      <c r="AD643" s="1035" t="s">
        <v>225</v>
      </c>
      <c r="AE643" s="958" t="s">
        <v>932</v>
      </c>
      <c r="AF643" s="1036">
        <v>14000</v>
      </c>
      <c r="AG643" s="1059">
        <f t="shared" si="40"/>
        <v>15120.000000000002</v>
      </c>
      <c r="AH643" s="1055"/>
      <c r="AI643" s="875">
        <f t="shared" si="42"/>
        <v>0</v>
      </c>
    </row>
    <row r="644" spans="1:35" s="6" customFormat="1" ht="23.1" customHeight="1" x14ac:dyDescent="0.15">
      <c r="A644" s="28" t="s">
        <v>1531</v>
      </c>
      <c r="B644" s="28" t="s">
        <v>1531</v>
      </c>
      <c r="C644" s="28" t="s">
        <v>1531</v>
      </c>
      <c r="D644" s="28" t="s">
        <v>1531</v>
      </c>
      <c r="E644" s="28" t="s">
        <v>1531</v>
      </c>
      <c r="F644" s="28" t="s">
        <v>1531</v>
      </c>
      <c r="G644" s="28" t="s">
        <v>1531</v>
      </c>
      <c r="H644" s="28" t="s">
        <v>1531</v>
      </c>
      <c r="I644" s="28" t="s">
        <v>1531</v>
      </c>
      <c r="J644" s="28" t="s">
        <v>1531</v>
      </c>
      <c r="K644" s="28" t="s">
        <v>1531</v>
      </c>
      <c r="L644" s="28" t="s">
        <v>1531</v>
      </c>
      <c r="M644" s="28" t="s">
        <v>1531</v>
      </c>
      <c r="N644" s="28" t="s">
        <v>1531</v>
      </c>
      <c r="O644" s="28" t="s">
        <v>1531</v>
      </c>
      <c r="P644" s="28" t="s">
        <v>1531</v>
      </c>
      <c r="Q644" s="28" t="s">
        <v>1531</v>
      </c>
      <c r="R644" s="28" t="s">
        <v>1531</v>
      </c>
      <c r="S644" s="28" t="s">
        <v>1531</v>
      </c>
      <c r="T644" s="28" t="s">
        <v>1531</v>
      </c>
      <c r="U644" s="851" t="s">
        <v>1097</v>
      </c>
      <c r="V644" s="786" t="s">
        <v>95</v>
      </c>
      <c r="W644" s="852"/>
      <c r="X644" s="853"/>
      <c r="Y644" s="1057"/>
      <c r="Z644" s="1114" t="s">
        <v>310</v>
      </c>
      <c r="AA644" s="876"/>
      <c r="AB644" s="1038" t="s">
        <v>3</v>
      </c>
      <c r="AC644" s="1039" t="s">
        <v>1200</v>
      </c>
      <c r="AD644" s="1040" t="s">
        <v>226</v>
      </c>
      <c r="AE644" s="972" t="s">
        <v>932</v>
      </c>
      <c r="AF644" s="1041">
        <v>14000</v>
      </c>
      <c r="AG644" s="1157">
        <f t="shared" si="40"/>
        <v>15120.000000000002</v>
      </c>
      <c r="AH644" s="912"/>
      <c r="AI644" s="882">
        <f t="shared" si="42"/>
        <v>0</v>
      </c>
    </row>
    <row r="645" spans="1:35" s="6" customFormat="1" ht="23.1" customHeight="1" x14ac:dyDescent="0.15">
      <c r="A645" s="28" t="s">
        <v>1531</v>
      </c>
      <c r="B645" s="28" t="s">
        <v>1531</v>
      </c>
      <c r="C645" s="28" t="s">
        <v>1531</v>
      </c>
      <c r="D645" s="28" t="s">
        <v>1531</v>
      </c>
      <c r="E645" s="28" t="s">
        <v>1531</v>
      </c>
      <c r="F645" s="28" t="s">
        <v>1531</v>
      </c>
      <c r="G645" s="28" t="s">
        <v>1531</v>
      </c>
      <c r="H645" s="28" t="s">
        <v>1531</v>
      </c>
      <c r="I645" s="28" t="s">
        <v>1531</v>
      </c>
      <c r="J645" s="28" t="s">
        <v>1531</v>
      </c>
      <c r="K645" s="28" t="s">
        <v>1531</v>
      </c>
      <c r="L645" s="28" t="s">
        <v>1531</v>
      </c>
      <c r="M645" s="28" t="s">
        <v>1531</v>
      </c>
      <c r="N645" s="28" t="s">
        <v>1531</v>
      </c>
      <c r="O645" s="28" t="s">
        <v>1531</v>
      </c>
      <c r="P645" s="28" t="s">
        <v>1531</v>
      </c>
      <c r="Q645" s="28" t="s">
        <v>1531</v>
      </c>
      <c r="R645" s="28" t="s">
        <v>1531</v>
      </c>
      <c r="S645" s="28" t="s">
        <v>1531</v>
      </c>
      <c r="T645" s="28" t="s">
        <v>1531</v>
      </c>
      <c r="U645" s="856" t="s">
        <v>1097</v>
      </c>
      <c r="V645" s="857" t="s">
        <v>95</v>
      </c>
      <c r="W645" s="858"/>
      <c r="X645" s="816"/>
      <c r="Y645" s="914"/>
      <c r="Z645" s="915" t="s">
        <v>310</v>
      </c>
      <c r="AA645" s="883"/>
      <c r="AB645" s="916" t="s">
        <v>3</v>
      </c>
      <c r="AC645" s="917" t="s">
        <v>1200</v>
      </c>
      <c r="AD645" s="918" t="s">
        <v>227</v>
      </c>
      <c r="AE645" s="919" t="s">
        <v>934</v>
      </c>
      <c r="AF645" s="920">
        <v>42000</v>
      </c>
      <c r="AG645" s="921">
        <f t="shared" si="40"/>
        <v>45360</v>
      </c>
      <c r="AH645" s="1058"/>
      <c r="AI645" s="889">
        <f t="shared" si="42"/>
        <v>0</v>
      </c>
    </row>
    <row r="646" spans="1:35" s="6" customFormat="1" ht="23.1" customHeight="1" x14ac:dyDescent="0.15">
      <c r="A646" s="28" t="s">
        <v>1531</v>
      </c>
      <c r="B646" s="28" t="s">
        <v>1531</v>
      </c>
      <c r="C646" s="28" t="s">
        <v>1531</v>
      </c>
      <c r="D646" s="28" t="s">
        <v>1531</v>
      </c>
      <c r="E646" s="28" t="s">
        <v>1531</v>
      </c>
      <c r="F646" s="28" t="s">
        <v>1531</v>
      </c>
      <c r="G646" s="28" t="s">
        <v>1531</v>
      </c>
      <c r="H646" s="28" t="s">
        <v>1531</v>
      </c>
      <c r="I646" s="28" t="s">
        <v>1531</v>
      </c>
      <c r="J646" s="28" t="s">
        <v>1531</v>
      </c>
      <c r="K646" s="28" t="s">
        <v>1531</v>
      </c>
      <c r="L646" s="28" t="s">
        <v>1531</v>
      </c>
      <c r="M646" s="28" t="s">
        <v>1531</v>
      </c>
      <c r="N646" s="28" t="s">
        <v>1531</v>
      </c>
      <c r="O646" s="28" t="s">
        <v>1531</v>
      </c>
      <c r="P646" s="28" t="s">
        <v>1531</v>
      </c>
      <c r="Q646" s="28" t="s">
        <v>1531</v>
      </c>
      <c r="R646" s="28" t="s">
        <v>1531</v>
      </c>
      <c r="S646" s="28" t="s">
        <v>1531</v>
      </c>
      <c r="T646" s="28" t="s">
        <v>1531</v>
      </c>
      <c r="U646" s="826" t="s">
        <v>1097</v>
      </c>
      <c r="V646" s="784" t="s">
        <v>95</v>
      </c>
      <c r="W646" s="827"/>
      <c r="X646" s="828"/>
      <c r="Y646" s="925"/>
      <c r="Z646" s="1093" t="s">
        <v>310</v>
      </c>
      <c r="AA646" s="869"/>
      <c r="AB646" s="1033" t="s">
        <v>3</v>
      </c>
      <c r="AC646" s="1034" t="s">
        <v>1200</v>
      </c>
      <c r="AD646" s="1035" t="s">
        <v>228</v>
      </c>
      <c r="AE646" s="958" t="s">
        <v>934</v>
      </c>
      <c r="AF646" s="1036">
        <v>14000</v>
      </c>
      <c r="AG646" s="1059">
        <f t="shared" si="40"/>
        <v>15120.000000000002</v>
      </c>
      <c r="AH646" s="1055"/>
      <c r="AI646" s="875">
        <f t="shared" si="42"/>
        <v>0</v>
      </c>
    </row>
    <row r="647" spans="1:35" s="6" customFormat="1" ht="23.1" customHeight="1" x14ac:dyDescent="0.15">
      <c r="A647" s="28" t="s">
        <v>1531</v>
      </c>
      <c r="B647" s="28" t="s">
        <v>1531</v>
      </c>
      <c r="C647" s="28" t="s">
        <v>1531</v>
      </c>
      <c r="D647" s="28" t="s">
        <v>1531</v>
      </c>
      <c r="E647" s="28" t="s">
        <v>1531</v>
      </c>
      <c r="F647" s="28" t="s">
        <v>1531</v>
      </c>
      <c r="G647" s="28" t="s">
        <v>1531</v>
      </c>
      <c r="H647" s="28" t="s">
        <v>1531</v>
      </c>
      <c r="I647" s="28" t="s">
        <v>1531</v>
      </c>
      <c r="J647" s="28" t="s">
        <v>1531</v>
      </c>
      <c r="K647" s="28" t="s">
        <v>1531</v>
      </c>
      <c r="L647" s="28" t="s">
        <v>1531</v>
      </c>
      <c r="M647" s="28" t="s">
        <v>1531</v>
      </c>
      <c r="N647" s="28" t="s">
        <v>1531</v>
      </c>
      <c r="O647" s="28" t="s">
        <v>1531</v>
      </c>
      <c r="P647" s="28" t="s">
        <v>1531</v>
      </c>
      <c r="Q647" s="28" t="s">
        <v>1531</v>
      </c>
      <c r="R647" s="28" t="s">
        <v>1531</v>
      </c>
      <c r="S647" s="28" t="s">
        <v>1531</v>
      </c>
      <c r="T647" s="28" t="s">
        <v>1531</v>
      </c>
      <c r="U647" s="826" t="s">
        <v>1097</v>
      </c>
      <c r="V647" s="784" t="s">
        <v>95</v>
      </c>
      <c r="W647" s="827"/>
      <c r="X647" s="828"/>
      <c r="Y647" s="925"/>
      <c r="Z647" s="1093" t="s">
        <v>310</v>
      </c>
      <c r="AA647" s="869"/>
      <c r="AB647" s="1033" t="s">
        <v>3</v>
      </c>
      <c r="AC647" s="1034" t="s">
        <v>1200</v>
      </c>
      <c r="AD647" s="1035" t="s">
        <v>229</v>
      </c>
      <c r="AE647" s="958" t="s">
        <v>934</v>
      </c>
      <c r="AF647" s="1036">
        <v>14000</v>
      </c>
      <c r="AG647" s="1059">
        <f t="shared" si="40"/>
        <v>15120.000000000002</v>
      </c>
      <c r="AH647" s="1054"/>
      <c r="AI647" s="875">
        <f t="shared" si="42"/>
        <v>0</v>
      </c>
    </row>
    <row r="648" spans="1:35" s="6" customFormat="1" ht="23.1" customHeight="1" x14ac:dyDescent="0.15">
      <c r="A648" s="28" t="s">
        <v>1531</v>
      </c>
      <c r="B648" s="28" t="s">
        <v>1531</v>
      </c>
      <c r="C648" s="28" t="s">
        <v>1531</v>
      </c>
      <c r="D648" s="28" t="s">
        <v>1531</v>
      </c>
      <c r="E648" s="28" t="s">
        <v>1531</v>
      </c>
      <c r="F648" s="28" t="s">
        <v>1531</v>
      </c>
      <c r="G648" s="28" t="s">
        <v>1531</v>
      </c>
      <c r="H648" s="28" t="s">
        <v>1531</v>
      </c>
      <c r="I648" s="28" t="s">
        <v>1531</v>
      </c>
      <c r="J648" s="28" t="s">
        <v>1531</v>
      </c>
      <c r="K648" s="28" t="s">
        <v>1531</v>
      </c>
      <c r="L648" s="28" t="s">
        <v>1531</v>
      </c>
      <c r="M648" s="28" t="s">
        <v>1531</v>
      </c>
      <c r="N648" s="28" t="s">
        <v>1531</v>
      </c>
      <c r="O648" s="28" t="s">
        <v>1531</v>
      </c>
      <c r="P648" s="28" t="s">
        <v>1531</v>
      </c>
      <c r="Q648" s="28" t="s">
        <v>1531</v>
      </c>
      <c r="R648" s="28" t="s">
        <v>1531</v>
      </c>
      <c r="S648" s="28" t="s">
        <v>1531</v>
      </c>
      <c r="T648" s="28" t="s">
        <v>1531</v>
      </c>
      <c r="U648" s="831" t="s">
        <v>1097</v>
      </c>
      <c r="V648" s="832" t="s">
        <v>95</v>
      </c>
      <c r="W648" s="833"/>
      <c r="X648" s="834"/>
      <c r="Y648" s="1115"/>
      <c r="Z648" s="1118" t="s">
        <v>310</v>
      </c>
      <c r="AA648" s="890"/>
      <c r="AB648" s="1045" t="s">
        <v>3</v>
      </c>
      <c r="AC648" s="1046" t="s">
        <v>1200</v>
      </c>
      <c r="AD648" s="1047" t="s">
        <v>230</v>
      </c>
      <c r="AE648" s="963" t="s">
        <v>934</v>
      </c>
      <c r="AF648" s="1048">
        <v>14000</v>
      </c>
      <c r="AG648" s="1231">
        <f t="shared" si="40"/>
        <v>15120.000000000002</v>
      </c>
      <c r="AH648" s="1145"/>
      <c r="AI648" s="896">
        <f t="shared" si="42"/>
        <v>0</v>
      </c>
    </row>
    <row r="649" spans="1:35" s="6" customFormat="1" ht="23.1" customHeight="1" x14ac:dyDescent="0.15">
      <c r="A649" s="28" t="s">
        <v>1531</v>
      </c>
      <c r="B649" s="28" t="s">
        <v>1531</v>
      </c>
      <c r="C649" s="28" t="s">
        <v>1531</v>
      </c>
      <c r="D649" s="28" t="s">
        <v>1531</v>
      </c>
      <c r="E649" s="28" t="s">
        <v>1531</v>
      </c>
      <c r="F649" s="28" t="s">
        <v>1531</v>
      </c>
      <c r="G649" s="28" t="s">
        <v>1531</v>
      </c>
      <c r="H649" s="28" t="s">
        <v>1531</v>
      </c>
      <c r="I649" s="28" t="s">
        <v>1531</v>
      </c>
      <c r="J649" s="28" t="s">
        <v>1531</v>
      </c>
      <c r="K649" s="28" t="s">
        <v>1531</v>
      </c>
      <c r="L649" s="28" t="s">
        <v>1531</v>
      </c>
      <c r="M649" s="28" t="s">
        <v>1531</v>
      </c>
      <c r="N649" s="28" t="s">
        <v>1531</v>
      </c>
      <c r="O649" s="28" t="s">
        <v>1531</v>
      </c>
      <c r="P649" s="28" t="s">
        <v>1531</v>
      </c>
      <c r="Q649" s="28" t="s">
        <v>1531</v>
      </c>
      <c r="R649" s="28" t="s">
        <v>1531</v>
      </c>
      <c r="S649" s="28" t="s">
        <v>1531</v>
      </c>
      <c r="T649" s="28" t="s">
        <v>1531</v>
      </c>
      <c r="U649" s="843" t="s">
        <v>1097</v>
      </c>
      <c r="V649" s="782" t="s">
        <v>115</v>
      </c>
      <c r="W649" s="844"/>
      <c r="X649" s="845"/>
      <c r="Y649" s="1161"/>
      <c r="Z649" s="1092" t="s">
        <v>310</v>
      </c>
      <c r="AA649" s="862"/>
      <c r="AB649" s="1028" t="s">
        <v>3</v>
      </c>
      <c r="AC649" s="1029" t="s">
        <v>1200</v>
      </c>
      <c r="AD649" s="1232" t="s">
        <v>178</v>
      </c>
      <c r="AE649" s="968" t="s">
        <v>289</v>
      </c>
      <c r="AF649" s="1031">
        <v>57000</v>
      </c>
      <c r="AG649" s="1162">
        <f t="shared" si="40"/>
        <v>61560.000000000007</v>
      </c>
      <c r="AH649" s="1058"/>
      <c r="AI649" s="868">
        <f t="shared" si="42"/>
        <v>0</v>
      </c>
    </row>
    <row r="650" spans="1:35" s="6" customFormat="1" ht="23.1" customHeight="1" x14ac:dyDescent="0.15">
      <c r="A650" s="28" t="s">
        <v>1531</v>
      </c>
      <c r="B650" s="28" t="s">
        <v>1531</v>
      </c>
      <c r="C650" s="28" t="s">
        <v>1531</v>
      </c>
      <c r="D650" s="28" t="s">
        <v>1531</v>
      </c>
      <c r="E650" s="28" t="s">
        <v>1531</v>
      </c>
      <c r="F650" s="28" t="s">
        <v>1531</v>
      </c>
      <c r="G650" s="28" t="s">
        <v>1531</v>
      </c>
      <c r="H650" s="28" t="s">
        <v>1531</v>
      </c>
      <c r="I650" s="28" t="s">
        <v>1531</v>
      </c>
      <c r="J650" s="28" t="s">
        <v>1531</v>
      </c>
      <c r="K650" s="28" t="s">
        <v>1531</v>
      </c>
      <c r="L650" s="28" t="s">
        <v>1531</v>
      </c>
      <c r="M650" s="28" t="s">
        <v>1531</v>
      </c>
      <c r="N650" s="28" t="s">
        <v>1531</v>
      </c>
      <c r="O650" s="28" t="s">
        <v>1531</v>
      </c>
      <c r="P650" s="28" t="s">
        <v>1531</v>
      </c>
      <c r="Q650" s="28" t="s">
        <v>1531</v>
      </c>
      <c r="R650" s="28" t="s">
        <v>1531</v>
      </c>
      <c r="S650" s="28" t="s">
        <v>1531</v>
      </c>
      <c r="T650" s="28" t="s">
        <v>1531</v>
      </c>
      <c r="U650" s="826" t="s">
        <v>1097</v>
      </c>
      <c r="V650" s="784" t="s">
        <v>115</v>
      </c>
      <c r="W650" s="827"/>
      <c r="X650" s="828"/>
      <c r="Y650" s="925"/>
      <c r="Z650" s="1093" t="s">
        <v>310</v>
      </c>
      <c r="AA650" s="869"/>
      <c r="AB650" s="1033" t="s">
        <v>3</v>
      </c>
      <c r="AC650" s="1034" t="s">
        <v>1200</v>
      </c>
      <c r="AD650" s="1233" t="s">
        <v>179</v>
      </c>
      <c r="AE650" s="958" t="s">
        <v>289</v>
      </c>
      <c r="AF650" s="1036">
        <v>9500</v>
      </c>
      <c r="AG650" s="1059">
        <f t="shared" si="40"/>
        <v>10260</v>
      </c>
      <c r="AH650" s="1146"/>
      <c r="AI650" s="875">
        <f t="shared" si="42"/>
        <v>0</v>
      </c>
    </row>
    <row r="651" spans="1:35" s="6" customFormat="1" ht="23.1" customHeight="1" x14ac:dyDescent="0.15">
      <c r="A651" s="28" t="s">
        <v>1531</v>
      </c>
      <c r="B651" s="28" t="s">
        <v>1531</v>
      </c>
      <c r="C651" s="28" t="s">
        <v>1531</v>
      </c>
      <c r="D651" s="28" t="s">
        <v>1531</v>
      </c>
      <c r="E651" s="28" t="s">
        <v>1531</v>
      </c>
      <c r="F651" s="28" t="s">
        <v>1531</v>
      </c>
      <c r="G651" s="28" t="s">
        <v>1531</v>
      </c>
      <c r="H651" s="28" t="s">
        <v>1531</v>
      </c>
      <c r="I651" s="28" t="s">
        <v>1531</v>
      </c>
      <c r="J651" s="28" t="s">
        <v>1531</v>
      </c>
      <c r="K651" s="28" t="s">
        <v>1531</v>
      </c>
      <c r="L651" s="28" t="s">
        <v>1531</v>
      </c>
      <c r="M651" s="28" t="s">
        <v>1531</v>
      </c>
      <c r="N651" s="28" t="s">
        <v>1531</v>
      </c>
      <c r="O651" s="28" t="s">
        <v>1531</v>
      </c>
      <c r="P651" s="28" t="s">
        <v>1531</v>
      </c>
      <c r="Q651" s="28" t="s">
        <v>1531</v>
      </c>
      <c r="R651" s="28" t="s">
        <v>1531</v>
      </c>
      <c r="S651" s="28" t="s">
        <v>1531</v>
      </c>
      <c r="T651" s="28" t="s">
        <v>1531</v>
      </c>
      <c r="U651" s="826" t="s">
        <v>1097</v>
      </c>
      <c r="V651" s="784" t="s">
        <v>115</v>
      </c>
      <c r="W651" s="827"/>
      <c r="X651" s="828"/>
      <c r="Y651" s="925"/>
      <c r="Z651" s="1093" t="s">
        <v>310</v>
      </c>
      <c r="AA651" s="869"/>
      <c r="AB651" s="1033" t="s">
        <v>3</v>
      </c>
      <c r="AC651" s="1034" t="s">
        <v>1200</v>
      </c>
      <c r="AD651" s="1233" t="s">
        <v>180</v>
      </c>
      <c r="AE651" s="958" t="s">
        <v>289</v>
      </c>
      <c r="AF651" s="1036">
        <v>9500</v>
      </c>
      <c r="AG651" s="1059">
        <f t="shared" si="40"/>
        <v>10260</v>
      </c>
      <c r="AH651" s="1055"/>
      <c r="AI651" s="875">
        <f t="shared" si="42"/>
        <v>0</v>
      </c>
    </row>
    <row r="652" spans="1:35" s="6" customFormat="1" ht="23.1" customHeight="1" x14ac:dyDescent="0.15">
      <c r="A652" s="28" t="s">
        <v>1531</v>
      </c>
      <c r="B652" s="28" t="s">
        <v>1531</v>
      </c>
      <c r="C652" s="28" t="s">
        <v>1531</v>
      </c>
      <c r="D652" s="28" t="s">
        <v>1531</v>
      </c>
      <c r="E652" s="28" t="s">
        <v>1531</v>
      </c>
      <c r="F652" s="28" t="s">
        <v>1531</v>
      </c>
      <c r="G652" s="28" t="s">
        <v>1531</v>
      </c>
      <c r="H652" s="28" t="s">
        <v>1531</v>
      </c>
      <c r="I652" s="28" t="s">
        <v>1531</v>
      </c>
      <c r="J652" s="28" t="s">
        <v>1531</v>
      </c>
      <c r="K652" s="28" t="s">
        <v>1531</v>
      </c>
      <c r="L652" s="28" t="s">
        <v>1531</v>
      </c>
      <c r="M652" s="28" t="s">
        <v>1531</v>
      </c>
      <c r="N652" s="28" t="s">
        <v>1531</v>
      </c>
      <c r="O652" s="28" t="s">
        <v>1531</v>
      </c>
      <c r="P652" s="28" t="s">
        <v>1531</v>
      </c>
      <c r="Q652" s="28" t="s">
        <v>1531</v>
      </c>
      <c r="R652" s="28" t="s">
        <v>1531</v>
      </c>
      <c r="S652" s="28" t="s">
        <v>1531</v>
      </c>
      <c r="T652" s="28" t="s">
        <v>1531</v>
      </c>
      <c r="U652" s="826" t="s">
        <v>1097</v>
      </c>
      <c r="V652" s="784" t="s">
        <v>115</v>
      </c>
      <c r="W652" s="827"/>
      <c r="X652" s="828"/>
      <c r="Y652" s="925"/>
      <c r="Z652" s="1093" t="s">
        <v>310</v>
      </c>
      <c r="AA652" s="869"/>
      <c r="AB652" s="1033" t="s">
        <v>3</v>
      </c>
      <c r="AC652" s="1034" t="s">
        <v>1200</v>
      </c>
      <c r="AD652" s="1233" t="s">
        <v>181</v>
      </c>
      <c r="AE652" s="958" t="s">
        <v>289</v>
      </c>
      <c r="AF652" s="1036">
        <v>9500</v>
      </c>
      <c r="AG652" s="1059">
        <f t="shared" si="40"/>
        <v>10260</v>
      </c>
      <c r="AH652" s="1054"/>
      <c r="AI652" s="875">
        <f t="shared" si="42"/>
        <v>0</v>
      </c>
    </row>
    <row r="653" spans="1:35" s="6" customFormat="1" ht="23.1" customHeight="1" x14ac:dyDescent="0.15">
      <c r="A653" s="28" t="s">
        <v>1531</v>
      </c>
      <c r="B653" s="28" t="s">
        <v>1531</v>
      </c>
      <c r="C653" s="28" t="s">
        <v>1531</v>
      </c>
      <c r="D653" s="28" t="s">
        <v>1531</v>
      </c>
      <c r="E653" s="28" t="s">
        <v>1531</v>
      </c>
      <c r="F653" s="28" t="s">
        <v>1531</v>
      </c>
      <c r="G653" s="28" t="s">
        <v>1531</v>
      </c>
      <c r="H653" s="28" t="s">
        <v>1531</v>
      </c>
      <c r="I653" s="28" t="s">
        <v>1531</v>
      </c>
      <c r="J653" s="28" t="s">
        <v>1531</v>
      </c>
      <c r="K653" s="28" t="s">
        <v>1531</v>
      </c>
      <c r="L653" s="28" t="s">
        <v>1531</v>
      </c>
      <c r="M653" s="28" t="s">
        <v>1531</v>
      </c>
      <c r="N653" s="28" t="s">
        <v>1531</v>
      </c>
      <c r="O653" s="28" t="s">
        <v>1531</v>
      </c>
      <c r="P653" s="28" t="s">
        <v>1531</v>
      </c>
      <c r="Q653" s="28" t="s">
        <v>1531</v>
      </c>
      <c r="R653" s="28" t="s">
        <v>1531</v>
      </c>
      <c r="S653" s="28" t="s">
        <v>1531</v>
      </c>
      <c r="T653" s="28" t="s">
        <v>1531</v>
      </c>
      <c r="U653" s="826" t="s">
        <v>1097</v>
      </c>
      <c r="V653" s="784" t="s">
        <v>115</v>
      </c>
      <c r="W653" s="827"/>
      <c r="X653" s="828"/>
      <c r="Y653" s="925"/>
      <c r="Z653" s="1093" t="s">
        <v>310</v>
      </c>
      <c r="AA653" s="869"/>
      <c r="AB653" s="1033" t="s">
        <v>3</v>
      </c>
      <c r="AC653" s="1034" t="s">
        <v>1200</v>
      </c>
      <c r="AD653" s="1233" t="s">
        <v>182</v>
      </c>
      <c r="AE653" s="958" t="s">
        <v>289</v>
      </c>
      <c r="AF653" s="1036">
        <v>9500</v>
      </c>
      <c r="AG653" s="1059">
        <f t="shared" si="40"/>
        <v>10260</v>
      </c>
      <c r="AH653" s="1055"/>
      <c r="AI653" s="875">
        <f t="shared" si="42"/>
        <v>0</v>
      </c>
    </row>
    <row r="654" spans="1:35" s="6" customFormat="1" ht="23.1" customHeight="1" x14ac:dyDescent="0.15">
      <c r="A654" s="28" t="s">
        <v>1531</v>
      </c>
      <c r="B654" s="28" t="s">
        <v>1531</v>
      </c>
      <c r="C654" s="28" t="s">
        <v>1531</v>
      </c>
      <c r="D654" s="28" t="s">
        <v>1531</v>
      </c>
      <c r="E654" s="28" t="s">
        <v>1531</v>
      </c>
      <c r="F654" s="28" t="s">
        <v>1531</v>
      </c>
      <c r="G654" s="28" t="s">
        <v>1531</v>
      </c>
      <c r="H654" s="28" t="s">
        <v>1531</v>
      </c>
      <c r="I654" s="28" t="s">
        <v>1531</v>
      </c>
      <c r="J654" s="28" t="s">
        <v>1531</v>
      </c>
      <c r="K654" s="28" t="s">
        <v>1531</v>
      </c>
      <c r="L654" s="28" t="s">
        <v>1531</v>
      </c>
      <c r="M654" s="28" t="s">
        <v>1531</v>
      </c>
      <c r="N654" s="28" t="s">
        <v>1531</v>
      </c>
      <c r="O654" s="28" t="s">
        <v>1531</v>
      </c>
      <c r="P654" s="28" t="s">
        <v>1531</v>
      </c>
      <c r="Q654" s="28" t="s">
        <v>1531</v>
      </c>
      <c r="R654" s="28" t="s">
        <v>1531</v>
      </c>
      <c r="S654" s="28" t="s">
        <v>1531</v>
      </c>
      <c r="T654" s="28" t="s">
        <v>1531</v>
      </c>
      <c r="U654" s="826" t="s">
        <v>1097</v>
      </c>
      <c r="V654" s="784" t="s">
        <v>115</v>
      </c>
      <c r="W654" s="827"/>
      <c r="X654" s="828"/>
      <c r="Y654" s="925"/>
      <c r="Z654" s="1093" t="s">
        <v>310</v>
      </c>
      <c r="AA654" s="869"/>
      <c r="AB654" s="1033" t="s">
        <v>3</v>
      </c>
      <c r="AC654" s="1034" t="s">
        <v>1200</v>
      </c>
      <c r="AD654" s="1233" t="s">
        <v>183</v>
      </c>
      <c r="AE654" s="958" t="s">
        <v>289</v>
      </c>
      <c r="AF654" s="1036">
        <v>9500</v>
      </c>
      <c r="AG654" s="1059">
        <f t="shared" si="40"/>
        <v>10260</v>
      </c>
      <c r="AH654" s="1054"/>
      <c r="AI654" s="875">
        <f t="shared" si="42"/>
        <v>0</v>
      </c>
    </row>
    <row r="655" spans="1:35" s="6" customFormat="1" ht="23.1" customHeight="1" x14ac:dyDescent="0.15">
      <c r="A655" s="28" t="s">
        <v>1531</v>
      </c>
      <c r="B655" s="28" t="s">
        <v>1531</v>
      </c>
      <c r="C655" s="28" t="s">
        <v>1531</v>
      </c>
      <c r="D655" s="28" t="s">
        <v>1531</v>
      </c>
      <c r="E655" s="28" t="s">
        <v>1531</v>
      </c>
      <c r="F655" s="28" t="s">
        <v>1531</v>
      </c>
      <c r="G655" s="28" t="s">
        <v>1531</v>
      </c>
      <c r="H655" s="28" t="s">
        <v>1531</v>
      </c>
      <c r="I655" s="28" t="s">
        <v>1531</v>
      </c>
      <c r="J655" s="28" t="s">
        <v>1531</v>
      </c>
      <c r="K655" s="28" t="s">
        <v>1531</v>
      </c>
      <c r="L655" s="28" t="s">
        <v>1531</v>
      </c>
      <c r="M655" s="28" t="s">
        <v>1531</v>
      </c>
      <c r="N655" s="28" t="s">
        <v>1531</v>
      </c>
      <c r="O655" s="28" t="s">
        <v>1531</v>
      </c>
      <c r="P655" s="28" t="s">
        <v>1531</v>
      </c>
      <c r="Q655" s="28" t="s">
        <v>1531</v>
      </c>
      <c r="R655" s="28" t="s">
        <v>1531</v>
      </c>
      <c r="S655" s="28" t="s">
        <v>1531</v>
      </c>
      <c r="T655" s="28" t="s">
        <v>1531</v>
      </c>
      <c r="U655" s="851" t="s">
        <v>1097</v>
      </c>
      <c r="V655" s="786" t="s">
        <v>115</v>
      </c>
      <c r="W655" s="852"/>
      <c r="X655" s="853"/>
      <c r="Y655" s="1057"/>
      <c r="Z655" s="1114" t="s">
        <v>310</v>
      </c>
      <c r="AA655" s="876"/>
      <c r="AB655" s="1038" t="s">
        <v>3</v>
      </c>
      <c r="AC655" s="1039" t="s">
        <v>1200</v>
      </c>
      <c r="AD655" s="1234" t="s">
        <v>184</v>
      </c>
      <c r="AE655" s="972" t="s">
        <v>289</v>
      </c>
      <c r="AF655" s="1041">
        <v>9500</v>
      </c>
      <c r="AG655" s="1157">
        <f t="shared" si="40"/>
        <v>10260</v>
      </c>
      <c r="AH655" s="1145"/>
      <c r="AI655" s="882">
        <f t="shared" si="42"/>
        <v>0</v>
      </c>
    </row>
    <row r="656" spans="1:35" s="6" customFormat="1" ht="23.1" customHeight="1" x14ac:dyDescent="0.15">
      <c r="A656" s="28" t="s">
        <v>1531</v>
      </c>
      <c r="B656" s="28" t="s">
        <v>1531</v>
      </c>
      <c r="C656" s="28" t="s">
        <v>1531</v>
      </c>
      <c r="D656" s="28" t="s">
        <v>1531</v>
      </c>
      <c r="E656" s="28" t="s">
        <v>1531</v>
      </c>
      <c r="F656" s="28" t="s">
        <v>1531</v>
      </c>
      <c r="G656" s="28" t="s">
        <v>1531</v>
      </c>
      <c r="H656" s="28" t="s">
        <v>1531</v>
      </c>
      <c r="I656" s="28" t="s">
        <v>1531</v>
      </c>
      <c r="J656" s="28" t="s">
        <v>1531</v>
      </c>
      <c r="K656" s="28" t="s">
        <v>1531</v>
      </c>
      <c r="L656" s="28" t="s">
        <v>1531</v>
      </c>
      <c r="M656" s="28" t="s">
        <v>1531</v>
      </c>
      <c r="N656" s="28" t="s">
        <v>1531</v>
      </c>
      <c r="O656" s="28" t="s">
        <v>1531</v>
      </c>
      <c r="P656" s="28" t="s">
        <v>1531</v>
      </c>
      <c r="Q656" s="28" t="s">
        <v>1531</v>
      </c>
      <c r="R656" s="28" t="s">
        <v>1531</v>
      </c>
      <c r="S656" s="28" t="s">
        <v>1531</v>
      </c>
      <c r="T656" s="28" t="s">
        <v>1531</v>
      </c>
      <c r="U656" s="856" t="s">
        <v>1097</v>
      </c>
      <c r="V656" s="857" t="s">
        <v>115</v>
      </c>
      <c r="W656" s="858"/>
      <c r="X656" s="816"/>
      <c r="Y656" s="914"/>
      <c r="Z656" s="915" t="s">
        <v>310</v>
      </c>
      <c r="AA656" s="883" t="s">
        <v>1115</v>
      </c>
      <c r="AB656" s="884" t="s">
        <v>3</v>
      </c>
      <c r="AC656" s="819" t="s">
        <v>1200</v>
      </c>
      <c r="AD656" s="1235" t="s">
        <v>185</v>
      </c>
      <c r="AE656" s="886" t="s">
        <v>934</v>
      </c>
      <c r="AF656" s="887">
        <v>75000</v>
      </c>
      <c r="AG656" s="888">
        <f t="shared" si="40"/>
        <v>81000</v>
      </c>
      <c r="AH656" s="1058"/>
      <c r="AI656" s="889">
        <f t="shared" si="42"/>
        <v>0</v>
      </c>
    </row>
    <row r="657" spans="1:35" s="6" customFormat="1" ht="23.1" customHeight="1" x14ac:dyDescent="0.15">
      <c r="A657" s="28" t="s">
        <v>1531</v>
      </c>
      <c r="B657" s="28" t="s">
        <v>1531</v>
      </c>
      <c r="C657" s="28" t="s">
        <v>1531</v>
      </c>
      <c r="D657" s="28" t="s">
        <v>1531</v>
      </c>
      <c r="E657" s="28" t="s">
        <v>1531</v>
      </c>
      <c r="F657" s="28" t="s">
        <v>1531</v>
      </c>
      <c r="G657" s="28" t="s">
        <v>1531</v>
      </c>
      <c r="H657" s="28" t="s">
        <v>1531</v>
      </c>
      <c r="I657" s="28" t="s">
        <v>1531</v>
      </c>
      <c r="J657" s="28" t="s">
        <v>1531</v>
      </c>
      <c r="K657" s="28" t="s">
        <v>1531</v>
      </c>
      <c r="L657" s="28" t="s">
        <v>1531</v>
      </c>
      <c r="M657" s="28" t="s">
        <v>1531</v>
      </c>
      <c r="N657" s="28" t="s">
        <v>1531</v>
      </c>
      <c r="O657" s="28" t="s">
        <v>1531</v>
      </c>
      <c r="P657" s="28" t="s">
        <v>1531</v>
      </c>
      <c r="Q657" s="28" t="s">
        <v>1531</v>
      </c>
      <c r="R657" s="28" t="s">
        <v>1531</v>
      </c>
      <c r="S657" s="28" t="s">
        <v>1531</v>
      </c>
      <c r="T657" s="28" t="s">
        <v>1531</v>
      </c>
      <c r="U657" s="826" t="s">
        <v>1097</v>
      </c>
      <c r="V657" s="784" t="s">
        <v>115</v>
      </c>
      <c r="W657" s="827"/>
      <c r="X657" s="828"/>
      <c r="Y657" s="925"/>
      <c r="Z657" s="1093" t="s">
        <v>310</v>
      </c>
      <c r="AA657" s="869" t="s">
        <v>1115</v>
      </c>
      <c r="AB657" s="870" t="s">
        <v>3</v>
      </c>
      <c r="AC657" s="798" t="s">
        <v>1200</v>
      </c>
      <c r="AD657" s="1236" t="s">
        <v>186</v>
      </c>
      <c r="AE657" s="872" t="s">
        <v>934</v>
      </c>
      <c r="AF657" s="873">
        <v>15000</v>
      </c>
      <c r="AG657" s="874">
        <f t="shared" si="40"/>
        <v>16200.000000000002</v>
      </c>
      <c r="AH657" s="1055"/>
      <c r="AI657" s="875">
        <f t="shared" si="42"/>
        <v>0</v>
      </c>
    </row>
    <row r="658" spans="1:35" s="6" customFormat="1" ht="23.1" customHeight="1" x14ac:dyDescent="0.15">
      <c r="A658" s="28" t="s">
        <v>1531</v>
      </c>
      <c r="B658" s="28" t="s">
        <v>1531</v>
      </c>
      <c r="C658" s="28" t="s">
        <v>1531</v>
      </c>
      <c r="D658" s="28" t="s">
        <v>1531</v>
      </c>
      <c r="E658" s="28" t="s">
        <v>1531</v>
      </c>
      <c r="F658" s="28" t="s">
        <v>1531</v>
      </c>
      <c r="G658" s="28" t="s">
        <v>1531</v>
      </c>
      <c r="H658" s="28" t="s">
        <v>1531</v>
      </c>
      <c r="I658" s="28" t="s">
        <v>1531</v>
      </c>
      <c r="J658" s="28" t="s">
        <v>1531</v>
      </c>
      <c r="K658" s="28" t="s">
        <v>1531</v>
      </c>
      <c r="L658" s="28" t="s">
        <v>1531</v>
      </c>
      <c r="M658" s="28" t="s">
        <v>1531</v>
      </c>
      <c r="N658" s="28" t="s">
        <v>1531</v>
      </c>
      <c r="O658" s="28" t="s">
        <v>1531</v>
      </c>
      <c r="P658" s="28" t="s">
        <v>1531</v>
      </c>
      <c r="Q658" s="28" t="s">
        <v>1531</v>
      </c>
      <c r="R658" s="28" t="s">
        <v>1531</v>
      </c>
      <c r="S658" s="28" t="s">
        <v>1531</v>
      </c>
      <c r="T658" s="28" t="s">
        <v>1531</v>
      </c>
      <c r="U658" s="826" t="s">
        <v>1097</v>
      </c>
      <c r="V658" s="784" t="s">
        <v>115</v>
      </c>
      <c r="W658" s="827"/>
      <c r="X658" s="828"/>
      <c r="Y658" s="925"/>
      <c r="Z658" s="1093" t="s">
        <v>310</v>
      </c>
      <c r="AA658" s="869" t="s">
        <v>1115</v>
      </c>
      <c r="AB658" s="870" t="s">
        <v>3</v>
      </c>
      <c r="AC658" s="798" t="s">
        <v>1200</v>
      </c>
      <c r="AD658" s="1236" t="s">
        <v>187</v>
      </c>
      <c r="AE658" s="872" t="s">
        <v>934</v>
      </c>
      <c r="AF658" s="873">
        <v>15000</v>
      </c>
      <c r="AG658" s="874">
        <f t="shared" si="40"/>
        <v>16200.000000000002</v>
      </c>
      <c r="AH658" s="1054"/>
      <c r="AI658" s="875">
        <f t="shared" si="42"/>
        <v>0</v>
      </c>
    </row>
    <row r="659" spans="1:35" s="6" customFormat="1" ht="23.1" customHeight="1" x14ac:dyDescent="0.15">
      <c r="A659" s="28" t="s">
        <v>1531</v>
      </c>
      <c r="B659" s="28" t="s">
        <v>1531</v>
      </c>
      <c r="C659" s="28" t="s">
        <v>1531</v>
      </c>
      <c r="D659" s="28" t="s">
        <v>1531</v>
      </c>
      <c r="E659" s="28" t="s">
        <v>1531</v>
      </c>
      <c r="F659" s="28" t="s">
        <v>1531</v>
      </c>
      <c r="G659" s="28" t="s">
        <v>1531</v>
      </c>
      <c r="H659" s="28" t="s">
        <v>1531</v>
      </c>
      <c r="I659" s="28" t="s">
        <v>1531</v>
      </c>
      <c r="J659" s="28" t="s">
        <v>1531</v>
      </c>
      <c r="K659" s="28" t="s">
        <v>1531</v>
      </c>
      <c r="L659" s="28" t="s">
        <v>1531</v>
      </c>
      <c r="M659" s="28" t="s">
        <v>1531</v>
      </c>
      <c r="N659" s="28" t="s">
        <v>1531</v>
      </c>
      <c r="O659" s="28" t="s">
        <v>1531</v>
      </c>
      <c r="P659" s="28" t="s">
        <v>1531</v>
      </c>
      <c r="Q659" s="28" t="s">
        <v>1531</v>
      </c>
      <c r="R659" s="28" t="s">
        <v>1531</v>
      </c>
      <c r="S659" s="28" t="s">
        <v>1531</v>
      </c>
      <c r="T659" s="28" t="s">
        <v>1531</v>
      </c>
      <c r="U659" s="826" t="s">
        <v>1097</v>
      </c>
      <c r="V659" s="784" t="s">
        <v>115</v>
      </c>
      <c r="W659" s="827"/>
      <c r="X659" s="828"/>
      <c r="Y659" s="925"/>
      <c r="Z659" s="1093" t="s">
        <v>310</v>
      </c>
      <c r="AA659" s="869" t="s">
        <v>1115</v>
      </c>
      <c r="AB659" s="870" t="s">
        <v>3</v>
      </c>
      <c r="AC659" s="798" t="s">
        <v>1200</v>
      </c>
      <c r="AD659" s="1236" t="s">
        <v>188</v>
      </c>
      <c r="AE659" s="872" t="s">
        <v>934</v>
      </c>
      <c r="AF659" s="873">
        <v>15000</v>
      </c>
      <c r="AG659" s="874">
        <f t="shared" si="40"/>
        <v>16200.000000000002</v>
      </c>
      <c r="AH659" s="1146"/>
      <c r="AI659" s="875">
        <f t="shared" si="42"/>
        <v>0</v>
      </c>
    </row>
    <row r="660" spans="1:35" s="6" customFormat="1" ht="23.1" customHeight="1" x14ac:dyDescent="0.15">
      <c r="A660" s="28" t="s">
        <v>1531</v>
      </c>
      <c r="B660" s="28" t="s">
        <v>1531</v>
      </c>
      <c r="C660" s="28" t="s">
        <v>1531</v>
      </c>
      <c r="D660" s="28" t="s">
        <v>1531</v>
      </c>
      <c r="E660" s="28" t="s">
        <v>1531</v>
      </c>
      <c r="F660" s="28" t="s">
        <v>1531</v>
      </c>
      <c r="G660" s="28" t="s">
        <v>1531</v>
      </c>
      <c r="H660" s="28" t="s">
        <v>1531</v>
      </c>
      <c r="I660" s="28" t="s">
        <v>1531</v>
      </c>
      <c r="J660" s="28" t="s">
        <v>1531</v>
      </c>
      <c r="K660" s="28" t="s">
        <v>1531</v>
      </c>
      <c r="L660" s="28" t="s">
        <v>1531</v>
      </c>
      <c r="M660" s="28" t="s">
        <v>1531</v>
      </c>
      <c r="N660" s="28" t="s">
        <v>1531</v>
      </c>
      <c r="O660" s="28" t="s">
        <v>1531</v>
      </c>
      <c r="P660" s="28" t="s">
        <v>1531</v>
      </c>
      <c r="Q660" s="28" t="s">
        <v>1531</v>
      </c>
      <c r="R660" s="28" t="s">
        <v>1531</v>
      </c>
      <c r="S660" s="28" t="s">
        <v>1531</v>
      </c>
      <c r="T660" s="28" t="s">
        <v>1531</v>
      </c>
      <c r="U660" s="826" t="s">
        <v>1097</v>
      </c>
      <c r="V660" s="784" t="s">
        <v>115</v>
      </c>
      <c r="W660" s="827"/>
      <c r="X660" s="828"/>
      <c r="Y660" s="925"/>
      <c r="Z660" s="1093" t="s">
        <v>310</v>
      </c>
      <c r="AA660" s="869" t="s">
        <v>1115</v>
      </c>
      <c r="AB660" s="870" t="s">
        <v>3</v>
      </c>
      <c r="AC660" s="798" t="s">
        <v>1200</v>
      </c>
      <c r="AD660" s="1236" t="s">
        <v>189</v>
      </c>
      <c r="AE660" s="872" t="s">
        <v>934</v>
      </c>
      <c r="AF660" s="873">
        <v>15000</v>
      </c>
      <c r="AG660" s="874">
        <f t="shared" si="40"/>
        <v>16200.000000000002</v>
      </c>
      <c r="AH660" s="1146"/>
      <c r="AI660" s="875">
        <f t="shared" si="42"/>
        <v>0</v>
      </c>
    </row>
    <row r="661" spans="1:35" s="6" customFormat="1" ht="23.1" customHeight="1" x14ac:dyDescent="0.15">
      <c r="A661" s="28" t="s">
        <v>1531</v>
      </c>
      <c r="B661" s="28" t="s">
        <v>1531</v>
      </c>
      <c r="C661" s="28" t="s">
        <v>1531</v>
      </c>
      <c r="D661" s="28" t="s">
        <v>1531</v>
      </c>
      <c r="E661" s="28" t="s">
        <v>1531</v>
      </c>
      <c r="F661" s="28" t="s">
        <v>1531</v>
      </c>
      <c r="G661" s="28" t="s">
        <v>1531</v>
      </c>
      <c r="H661" s="28" t="s">
        <v>1531</v>
      </c>
      <c r="I661" s="28" t="s">
        <v>1531</v>
      </c>
      <c r="J661" s="28" t="s">
        <v>1531</v>
      </c>
      <c r="K661" s="28" t="s">
        <v>1531</v>
      </c>
      <c r="L661" s="28" t="s">
        <v>1531</v>
      </c>
      <c r="M661" s="28" t="s">
        <v>1531</v>
      </c>
      <c r="N661" s="28" t="s">
        <v>1531</v>
      </c>
      <c r="O661" s="28" t="s">
        <v>1531</v>
      </c>
      <c r="P661" s="28" t="s">
        <v>1531</v>
      </c>
      <c r="Q661" s="28" t="s">
        <v>1531</v>
      </c>
      <c r="R661" s="28" t="s">
        <v>1531</v>
      </c>
      <c r="S661" s="28" t="s">
        <v>1531</v>
      </c>
      <c r="T661" s="28" t="s">
        <v>1531</v>
      </c>
      <c r="U661" s="831" t="s">
        <v>1097</v>
      </c>
      <c r="V661" s="832" t="s">
        <v>115</v>
      </c>
      <c r="W661" s="833"/>
      <c r="X661" s="834"/>
      <c r="Y661" s="1115"/>
      <c r="Z661" s="1118" t="s">
        <v>310</v>
      </c>
      <c r="AA661" s="890" t="s">
        <v>1115</v>
      </c>
      <c r="AB661" s="891" t="s">
        <v>3</v>
      </c>
      <c r="AC661" s="837" t="s">
        <v>1200</v>
      </c>
      <c r="AD661" s="1237" t="s">
        <v>190</v>
      </c>
      <c r="AE661" s="893" t="s">
        <v>934</v>
      </c>
      <c r="AF661" s="894">
        <v>15000</v>
      </c>
      <c r="AG661" s="895">
        <f t="shared" si="40"/>
        <v>16200.000000000002</v>
      </c>
      <c r="AH661" s="1145"/>
      <c r="AI661" s="896">
        <f t="shared" si="42"/>
        <v>0</v>
      </c>
    </row>
    <row r="662" spans="1:35" s="6" customFormat="1" ht="23.1" customHeight="1" x14ac:dyDescent="0.15">
      <c r="A662" s="28" t="s">
        <v>1531</v>
      </c>
      <c r="B662" s="28" t="s">
        <v>1531</v>
      </c>
      <c r="C662" s="28" t="s">
        <v>1531</v>
      </c>
      <c r="D662" s="28" t="s">
        <v>1531</v>
      </c>
      <c r="E662" s="28" t="s">
        <v>1531</v>
      </c>
      <c r="F662" s="28" t="s">
        <v>1531</v>
      </c>
      <c r="G662" s="28" t="s">
        <v>1531</v>
      </c>
      <c r="H662" s="28" t="s">
        <v>1531</v>
      </c>
      <c r="I662" s="28" t="s">
        <v>1531</v>
      </c>
      <c r="J662" s="28" t="s">
        <v>1531</v>
      </c>
      <c r="K662" s="28" t="s">
        <v>1531</v>
      </c>
      <c r="L662" s="28" t="s">
        <v>1531</v>
      </c>
      <c r="M662" s="28" t="s">
        <v>1531</v>
      </c>
      <c r="N662" s="28" t="s">
        <v>1531</v>
      </c>
      <c r="O662" s="28" t="s">
        <v>1531</v>
      </c>
      <c r="P662" s="28" t="s">
        <v>1531</v>
      </c>
      <c r="Q662" s="28" t="s">
        <v>1531</v>
      </c>
      <c r="R662" s="28" t="s">
        <v>1531</v>
      </c>
      <c r="S662" s="28" t="s">
        <v>1531</v>
      </c>
      <c r="T662" s="28" t="s">
        <v>1531</v>
      </c>
      <c r="U662" s="843" t="s">
        <v>1097</v>
      </c>
      <c r="V662" s="1160" t="s">
        <v>1257</v>
      </c>
      <c r="W662" s="844"/>
      <c r="X662" s="845"/>
      <c r="Y662" s="1161"/>
      <c r="Z662" s="1092" t="s">
        <v>310</v>
      </c>
      <c r="AA662" s="862" t="s">
        <v>1115</v>
      </c>
      <c r="AB662" s="863" t="s">
        <v>3</v>
      </c>
      <c r="AC662" s="790" t="s">
        <v>1200</v>
      </c>
      <c r="AD662" s="864" t="s">
        <v>268</v>
      </c>
      <c r="AE662" s="865" t="s">
        <v>1039</v>
      </c>
      <c r="AF662" s="866">
        <v>48000</v>
      </c>
      <c r="AG662" s="867">
        <f t="shared" si="40"/>
        <v>51840</v>
      </c>
      <c r="AH662" s="1058"/>
      <c r="AI662" s="868">
        <f t="shared" si="42"/>
        <v>0</v>
      </c>
    </row>
    <row r="663" spans="1:35" s="6" customFormat="1" ht="23.1" customHeight="1" x14ac:dyDescent="0.15">
      <c r="A663" s="28" t="s">
        <v>1531</v>
      </c>
      <c r="B663" s="28" t="s">
        <v>1531</v>
      </c>
      <c r="C663" s="28" t="s">
        <v>1531</v>
      </c>
      <c r="D663" s="28" t="s">
        <v>1531</v>
      </c>
      <c r="E663" s="28" t="s">
        <v>1531</v>
      </c>
      <c r="F663" s="28" t="s">
        <v>1531</v>
      </c>
      <c r="G663" s="28" t="s">
        <v>1531</v>
      </c>
      <c r="H663" s="28" t="s">
        <v>1531</v>
      </c>
      <c r="I663" s="28" t="s">
        <v>1531</v>
      </c>
      <c r="J663" s="28" t="s">
        <v>1531</v>
      </c>
      <c r="K663" s="28" t="s">
        <v>1531</v>
      </c>
      <c r="L663" s="28" t="s">
        <v>1531</v>
      </c>
      <c r="M663" s="28" t="s">
        <v>1531</v>
      </c>
      <c r="N663" s="28" t="s">
        <v>1531</v>
      </c>
      <c r="O663" s="28" t="s">
        <v>1531</v>
      </c>
      <c r="P663" s="28" t="s">
        <v>1531</v>
      </c>
      <c r="Q663" s="28" t="s">
        <v>1531</v>
      </c>
      <c r="R663" s="28" t="s">
        <v>1531</v>
      </c>
      <c r="S663" s="28" t="s">
        <v>1531</v>
      </c>
      <c r="T663" s="28" t="s">
        <v>1531</v>
      </c>
      <c r="U663" s="826" t="s">
        <v>1097</v>
      </c>
      <c r="V663" s="1053" t="s">
        <v>1257</v>
      </c>
      <c r="W663" s="827"/>
      <c r="X663" s="828"/>
      <c r="Y663" s="925"/>
      <c r="Z663" s="1093" t="s">
        <v>310</v>
      </c>
      <c r="AA663" s="869" t="s">
        <v>1115</v>
      </c>
      <c r="AB663" s="870" t="s">
        <v>3</v>
      </c>
      <c r="AC663" s="798" t="s">
        <v>1200</v>
      </c>
      <c r="AD663" s="871" t="s">
        <v>269</v>
      </c>
      <c r="AE663" s="872" t="s">
        <v>1039</v>
      </c>
      <c r="AF663" s="873">
        <v>12000</v>
      </c>
      <c r="AG663" s="874">
        <f t="shared" si="40"/>
        <v>12960</v>
      </c>
      <c r="AH663" s="1146"/>
      <c r="AI663" s="875">
        <f t="shared" si="42"/>
        <v>0</v>
      </c>
    </row>
    <row r="664" spans="1:35" s="6" customFormat="1" ht="23.1" customHeight="1" x14ac:dyDescent="0.15">
      <c r="A664" s="28" t="s">
        <v>1531</v>
      </c>
      <c r="B664" s="28" t="s">
        <v>1531</v>
      </c>
      <c r="C664" s="28" t="s">
        <v>1531</v>
      </c>
      <c r="D664" s="28" t="s">
        <v>1531</v>
      </c>
      <c r="E664" s="28" t="s">
        <v>1531</v>
      </c>
      <c r="F664" s="28" t="s">
        <v>1531</v>
      </c>
      <c r="G664" s="28" t="s">
        <v>1531</v>
      </c>
      <c r="H664" s="28" t="s">
        <v>1531</v>
      </c>
      <c r="I664" s="28" t="s">
        <v>1531</v>
      </c>
      <c r="J664" s="28" t="s">
        <v>1531</v>
      </c>
      <c r="K664" s="28" t="s">
        <v>1531</v>
      </c>
      <c r="L664" s="28" t="s">
        <v>1531</v>
      </c>
      <c r="M664" s="28" t="s">
        <v>1531</v>
      </c>
      <c r="N664" s="28" t="s">
        <v>1531</v>
      </c>
      <c r="O664" s="28" t="s">
        <v>1531</v>
      </c>
      <c r="P664" s="28" t="s">
        <v>1531</v>
      </c>
      <c r="Q664" s="28" t="s">
        <v>1531</v>
      </c>
      <c r="R664" s="28" t="s">
        <v>1531</v>
      </c>
      <c r="S664" s="28" t="s">
        <v>1531</v>
      </c>
      <c r="T664" s="28" t="s">
        <v>1531</v>
      </c>
      <c r="U664" s="826" t="s">
        <v>1097</v>
      </c>
      <c r="V664" s="1053" t="s">
        <v>1257</v>
      </c>
      <c r="W664" s="827"/>
      <c r="X664" s="828"/>
      <c r="Y664" s="925"/>
      <c r="Z664" s="1093" t="s">
        <v>310</v>
      </c>
      <c r="AA664" s="869" t="s">
        <v>1115</v>
      </c>
      <c r="AB664" s="870" t="s">
        <v>3</v>
      </c>
      <c r="AC664" s="798" t="s">
        <v>1200</v>
      </c>
      <c r="AD664" s="871" t="s">
        <v>270</v>
      </c>
      <c r="AE664" s="872" t="s">
        <v>1039</v>
      </c>
      <c r="AF664" s="873">
        <v>12000</v>
      </c>
      <c r="AG664" s="874">
        <f t="shared" si="40"/>
        <v>12960</v>
      </c>
      <c r="AH664" s="1146"/>
      <c r="AI664" s="875">
        <f t="shared" si="42"/>
        <v>0</v>
      </c>
    </row>
    <row r="665" spans="1:35" s="6" customFormat="1" ht="23.1" customHeight="1" x14ac:dyDescent="0.15">
      <c r="A665" s="28" t="s">
        <v>1531</v>
      </c>
      <c r="B665" s="28" t="s">
        <v>1531</v>
      </c>
      <c r="C665" s="28" t="s">
        <v>1531</v>
      </c>
      <c r="D665" s="28" t="s">
        <v>1531</v>
      </c>
      <c r="E665" s="28" t="s">
        <v>1531</v>
      </c>
      <c r="F665" s="28" t="s">
        <v>1531</v>
      </c>
      <c r="G665" s="28" t="s">
        <v>1531</v>
      </c>
      <c r="H665" s="28" t="s">
        <v>1531</v>
      </c>
      <c r="I665" s="28" t="s">
        <v>1531</v>
      </c>
      <c r="J665" s="28" t="s">
        <v>1531</v>
      </c>
      <c r="K665" s="28" t="s">
        <v>1531</v>
      </c>
      <c r="L665" s="28" t="s">
        <v>1531</v>
      </c>
      <c r="M665" s="28" t="s">
        <v>1531</v>
      </c>
      <c r="N665" s="28" t="s">
        <v>1531</v>
      </c>
      <c r="O665" s="28" t="s">
        <v>1531</v>
      </c>
      <c r="P665" s="28" t="s">
        <v>1531</v>
      </c>
      <c r="Q665" s="28" t="s">
        <v>1531</v>
      </c>
      <c r="R665" s="28" t="s">
        <v>1531</v>
      </c>
      <c r="S665" s="28" t="s">
        <v>1531</v>
      </c>
      <c r="T665" s="28" t="s">
        <v>1531</v>
      </c>
      <c r="U665" s="826" t="s">
        <v>1097</v>
      </c>
      <c r="V665" s="1053" t="s">
        <v>1257</v>
      </c>
      <c r="W665" s="827"/>
      <c r="X665" s="828"/>
      <c r="Y665" s="925"/>
      <c r="Z665" s="1093" t="s">
        <v>310</v>
      </c>
      <c r="AA665" s="869" t="s">
        <v>1115</v>
      </c>
      <c r="AB665" s="870" t="s">
        <v>3</v>
      </c>
      <c r="AC665" s="798" t="s">
        <v>1200</v>
      </c>
      <c r="AD665" s="871" t="s">
        <v>271</v>
      </c>
      <c r="AE665" s="872" t="s">
        <v>1039</v>
      </c>
      <c r="AF665" s="873">
        <v>12000</v>
      </c>
      <c r="AG665" s="874">
        <f t="shared" si="40"/>
        <v>12960</v>
      </c>
      <c r="AH665" s="1146"/>
      <c r="AI665" s="875">
        <f t="shared" si="42"/>
        <v>0</v>
      </c>
    </row>
    <row r="666" spans="1:35" s="6" customFormat="1" ht="23.1" customHeight="1" x14ac:dyDescent="0.15">
      <c r="A666" s="28" t="s">
        <v>1531</v>
      </c>
      <c r="B666" s="28" t="s">
        <v>1531</v>
      </c>
      <c r="C666" s="28" t="s">
        <v>1531</v>
      </c>
      <c r="D666" s="28" t="s">
        <v>1531</v>
      </c>
      <c r="E666" s="28" t="s">
        <v>1531</v>
      </c>
      <c r="F666" s="28" t="s">
        <v>1531</v>
      </c>
      <c r="G666" s="28" t="s">
        <v>1531</v>
      </c>
      <c r="H666" s="28" t="s">
        <v>1531</v>
      </c>
      <c r="I666" s="28" t="s">
        <v>1531</v>
      </c>
      <c r="J666" s="28" t="s">
        <v>1531</v>
      </c>
      <c r="K666" s="28" t="s">
        <v>1531</v>
      </c>
      <c r="L666" s="28" t="s">
        <v>1531</v>
      </c>
      <c r="M666" s="28" t="s">
        <v>1531</v>
      </c>
      <c r="N666" s="28" t="s">
        <v>1531</v>
      </c>
      <c r="O666" s="28" t="s">
        <v>1531</v>
      </c>
      <c r="P666" s="28" t="s">
        <v>1531</v>
      </c>
      <c r="Q666" s="28" t="s">
        <v>1531</v>
      </c>
      <c r="R666" s="28" t="s">
        <v>1531</v>
      </c>
      <c r="S666" s="28" t="s">
        <v>1531</v>
      </c>
      <c r="T666" s="28" t="s">
        <v>1531</v>
      </c>
      <c r="U666" s="851" t="s">
        <v>1097</v>
      </c>
      <c r="V666" s="1056" t="s">
        <v>1257</v>
      </c>
      <c r="W666" s="852"/>
      <c r="X666" s="853"/>
      <c r="Y666" s="1057"/>
      <c r="Z666" s="1114" t="s">
        <v>310</v>
      </c>
      <c r="AA666" s="876" t="s">
        <v>1115</v>
      </c>
      <c r="AB666" s="877" t="s">
        <v>3</v>
      </c>
      <c r="AC666" s="806" t="s">
        <v>1200</v>
      </c>
      <c r="AD666" s="878" t="s">
        <v>272</v>
      </c>
      <c r="AE666" s="879" t="s">
        <v>1039</v>
      </c>
      <c r="AF666" s="880">
        <v>12000</v>
      </c>
      <c r="AG666" s="881">
        <f t="shared" si="40"/>
        <v>12960</v>
      </c>
      <c r="AH666" s="1145"/>
      <c r="AI666" s="882">
        <f t="shared" si="42"/>
        <v>0</v>
      </c>
    </row>
    <row r="667" spans="1:35" s="6" customFormat="1" ht="23.1" customHeight="1" x14ac:dyDescent="0.15">
      <c r="A667" s="28" t="s">
        <v>1531</v>
      </c>
      <c r="B667" s="28" t="s">
        <v>1531</v>
      </c>
      <c r="C667" s="28" t="s">
        <v>1531</v>
      </c>
      <c r="D667" s="28" t="s">
        <v>1531</v>
      </c>
      <c r="E667" s="28" t="s">
        <v>1531</v>
      </c>
      <c r="F667" s="28" t="s">
        <v>1531</v>
      </c>
      <c r="G667" s="28" t="s">
        <v>1531</v>
      </c>
      <c r="H667" s="28" t="s">
        <v>1531</v>
      </c>
      <c r="I667" s="28" t="s">
        <v>1531</v>
      </c>
      <c r="J667" s="28" t="s">
        <v>1531</v>
      </c>
      <c r="K667" s="28" t="s">
        <v>1531</v>
      </c>
      <c r="L667" s="28" t="s">
        <v>1531</v>
      </c>
      <c r="M667" s="28" t="s">
        <v>1531</v>
      </c>
      <c r="N667" s="28" t="s">
        <v>1531</v>
      </c>
      <c r="O667" s="28" t="s">
        <v>1531</v>
      </c>
      <c r="P667" s="28" t="s">
        <v>1531</v>
      </c>
      <c r="Q667" s="28" t="s">
        <v>1531</v>
      </c>
      <c r="R667" s="28" t="s">
        <v>1531</v>
      </c>
      <c r="S667" s="28" t="s">
        <v>1531</v>
      </c>
      <c r="T667" s="28" t="s">
        <v>1531</v>
      </c>
      <c r="U667" s="856" t="s">
        <v>1097</v>
      </c>
      <c r="V667" s="1051" t="s">
        <v>1257</v>
      </c>
      <c r="W667" s="858"/>
      <c r="X667" s="816"/>
      <c r="Y667" s="914"/>
      <c r="Z667" s="915" t="s">
        <v>310</v>
      </c>
      <c r="AA667" s="883"/>
      <c r="AB667" s="916" t="s">
        <v>3</v>
      </c>
      <c r="AC667" s="917" t="s">
        <v>1200</v>
      </c>
      <c r="AD667" s="918" t="s">
        <v>196</v>
      </c>
      <c r="AE667" s="919" t="s">
        <v>1039</v>
      </c>
      <c r="AF667" s="920">
        <v>15000</v>
      </c>
      <c r="AG667" s="921">
        <f t="shared" si="40"/>
        <v>16200.000000000002</v>
      </c>
      <c r="AH667" s="1058"/>
      <c r="AI667" s="889">
        <f t="shared" si="42"/>
        <v>0</v>
      </c>
    </row>
    <row r="668" spans="1:35" s="6" customFormat="1" ht="23.1" customHeight="1" x14ac:dyDescent="0.15">
      <c r="A668" s="28" t="s">
        <v>1531</v>
      </c>
      <c r="B668" s="28" t="s">
        <v>1531</v>
      </c>
      <c r="C668" s="28" t="s">
        <v>1531</v>
      </c>
      <c r="D668" s="28" t="s">
        <v>1531</v>
      </c>
      <c r="E668" s="28" t="s">
        <v>1531</v>
      </c>
      <c r="F668" s="28" t="s">
        <v>1531</v>
      </c>
      <c r="G668" s="28" t="s">
        <v>1531</v>
      </c>
      <c r="H668" s="28" t="s">
        <v>1531</v>
      </c>
      <c r="I668" s="28" t="s">
        <v>1531</v>
      </c>
      <c r="J668" s="28" t="s">
        <v>1531</v>
      </c>
      <c r="K668" s="28" t="s">
        <v>1531</v>
      </c>
      <c r="L668" s="28" t="s">
        <v>1531</v>
      </c>
      <c r="M668" s="28" t="s">
        <v>1531</v>
      </c>
      <c r="N668" s="28" t="s">
        <v>1531</v>
      </c>
      <c r="O668" s="28" t="s">
        <v>1531</v>
      </c>
      <c r="P668" s="28" t="s">
        <v>1531</v>
      </c>
      <c r="Q668" s="28" t="s">
        <v>1531</v>
      </c>
      <c r="R668" s="28" t="s">
        <v>1531</v>
      </c>
      <c r="S668" s="28" t="s">
        <v>1531</v>
      </c>
      <c r="T668" s="28" t="s">
        <v>1531</v>
      </c>
      <c r="U668" s="826" t="s">
        <v>1097</v>
      </c>
      <c r="V668" s="1053" t="s">
        <v>1257</v>
      </c>
      <c r="W668" s="827"/>
      <c r="X668" s="828"/>
      <c r="Y668" s="925"/>
      <c r="Z668" s="1093" t="s">
        <v>310</v>
      </c>
      <c r="AA668" s="869"/>
      <c r="AB668" s="1033" t="s">
        <v>3</v>
      </c>
      <c r="AC668" s="1034" t="s">
        <v>1200</v>
      </c>
      <c r="AD668" s="1035" t="s">
        <v>34</v>
      </c>
      <c r="AE668" s="958" t="s">
        <v>1039</v>
      </c>
      <c r="AF668" s="1036">
        <v>7500</v>
      </c>
      <c r="AG668" s="1059">
        <f t="shared" si="40"/>
        <v>8100.0000000000009</v>
      </c>
      <c r="AH668" s="1146"/>
      <c r="AI668" s="875">
        <f t="shared" si="42"/>
        <v>0</v>
      </c>
    </row>
    <row r="669" spans="1:35" s="6" customFormat="1" ht="23.1" customHeight="1" thickBot="1" x14ac:dyDescent="0.2">
      <c r="A669" s="28" t="s">
        <v>1531</v>
      </c>
      <c r="B669" s="28" t="s">
        <v>1531</v>
      </c>
      <c r="C669" s="28" t="s">
        <v>1531</v>
      </c>
      <c r="D669" s="28" t="s">
        <v>1531</v>
      </c>
      <c r="E669" s="28" t="s">
        <v>1531</v>
      </c>
      <c r="F669" s="28" t="s">
        <v>1531</v>
      </c>
      <c r="G669" s="28" t="s">
        <v>1531</v>
      </c>
      <c r="H669" s="28" t="s">
        <v>1531</v>
      </c>
      <c r="I669" s="28" t="s">
        <v>1531</v>
      </c>
      <c r="J669" s="28" t="s">
        <v>1531</v>
      </c>
      <c r="K669" s="28" t="s">
        <v>1531</v>
      </c>
      <c r="L669" s="28" t="s">
        <v>1531</v>
      </c>
      <c r="M669" s="28" t="s">
        <v>1531</v>
      </c>
      <c r="N669" s="28" t="s">
        <v>1531</v>
      </c>
      <c r="O669" s="28" t="s">
        <v>1531</v>
      </c>
      <c r="P669" s="28" t="s">
        <v>1531</v>
      </c>
      <c r="Q669" s="28" t="s">
        <v>1531</v>
      </c>
      <c r="R669" s="28" t="s">
        <v>1531</v>
      </c>
      <c r="S669" s="28" t="s">
        <v>1531</v>
      </c>
      <c r="T669" s="28" t="s">
        <v>1531</v>
      </c>
      <c r="U669" s="826" t="s">
        <v>1097</v>
      </c>
      <c r="V669" s="1053" t="s">
        <v>1257</v>
      </c>
      <c r="W669" s="827"/>
      <c r="X669" s="828"/>
      <c r="Y669" s="925"/>
      <c r="Z669" s="1093" t="s">
        <v>310</v>
      </c>
      <c r="AA669" s="869"/>
      <c r="AB669" s="1033" t="s">
        <v>3</v>
      </c>
      <c r="AC669" s="1034" t="s">
        <v>1200</v>
      </c>
      <c r="AD669" s="1035" t="s">
        <v>35</v>
      </c>
      <c r="AE669" s="958" t="s">
        <v>1039</v>
      </c>
      <c r="AF669" s="1036">
        <v>7500</v>
      </c>
      <c r="AG669" s="1059">
        <f t="shared" si="40"/>
        <v>8100.0000000000009</v>
      </c>
      <c r="AH669" s="1147"/>
      <c r="AI669" s="875">
        <f t="shared" si="42"/>
        <v>0</v>
      </c>
    </row>
    <row r="670" spans="1:35" s="6" customFormat="1" ht="23.1" customHeight="1" thickTop="1" thickBot="1" x14ac:dyDescent="0.2">
      <c r="A670" s="28" t="s">
        <v>1531</v>
      </c>
      <c r="B670" s="28" t="s">
        <v>1531</v>
      </c>
      <c r="C670" s="28" t="s">
        <v>1531</v>
      </c>
      <c r="D670" s="28" t="s">
        <v>1531</v>
      </c>
      <c r="E670" s="28" t="s">
        <v>1531</v>
      </c>
      <c r="F670" s="28" t="s">
        <v>1531</v>
      </c>
      <c r="G670" s="28" t="s">
        <v>1531</v>
      </c>
      <c r="H670" s="28" t="s">
        <v>1531</v>
      </c>
      <c r="I670" s="28" t="s">
        <v>1531</v>
      </c>
      <c r="J670" s="28" t="s">
        <v>1531</v>
      </c>
      <c r="K670" s="28" t="s">
        <v>1531</v>
      </c>
      <c r="L670" s="28" t="s">
        <v>1531</v>
      </c>
      <c r="M670" s="28" t="s">
        <v>1531</v>
      </c>
      <c r="N670" s="28" t="s">
        <v>1531</v>
      </c>
      <c r="O670" s="28" t="s">
        <v>1531</v>
      </c>
      <c r="P670" s="28" t="s">
        <v>1531</v>
      </c>
      <c r="Q670" s="28" t="s">
        <v>1531</v>
      </c>
      <c r="R670" s="28" t="s">
        <v>1531</v>
      </c>
      <c r="S670" s="28" t="s">
        <v>1531</v>
      </c>
      <c r="T670" s="28" t="s">
        <v>1531</v>
      </c>
      <c r="U670" s="935" t="s">
        <v>1097</v>
      </c>
      <c r="V670" s="936" t="s">
        <v>0</v>
      </c>
      <c r="W670" s="937" t="s">
        <v>301</v>
      </c>
      <c r="X670" s="938" t="s">
        <v>301</v>
      </c>
      <c r="Y670" s="939"/>
      <c r="Z670" s="940"/>
      <c r="AA670" s="941"/>
      <c r="AB670" s="942"/>
      <c r="AC670" s="943"/>
      <c r="AD670" s="943"/>
      <c r="AE670" s="943"/>
      <c r="AF670" s="1472" t="s">
        <v>1276</v>
      </c>
      <c r="AG670" s="1473"/>
      <c r="AH670" s="944">
        <f>SUM(AH612:AH669)</f>
        <v>0</v>
      </c>
      <c r="AI670" s="945">
        <f>SUM(AI612:AI669)</f>
        <v>0</v>
      </c>
    </row>
    <row r="671" spans="1:35" s="6" customFormat="1" ht="23.1" customHeight="1" thickTop="1" thickBot="1" x14ac:dyDescent="0.2">
      <c r="A671" s="28" t="s">
        <v>1531</v>
      </c>
      <c r="B671" s="28" t="s">
        <v>1531</v>
      </c>
      <c r="C671" s="28" t="s">
        <v>1531</v>
      </c>
      <c r="D671" s="28" t="s">
        <v>1531</v>
      </c>
      <c r="E671" s="28" t="s">
        <v>1531</v>
      </c>
      <c r="F671" s="28" t="s">
        <v>1531</v>
      </c>
      <c r="G671" s="28" t="s">
        <v>1531</v>
      </c>
      <c r="H671" s="28" t="s">
        <v>1531</v>
      </c>
      <c r="I671" s="28" t="s">
        <v>1531</v>
      </c>
      <c r="J671" s="28" t="s">
        <v>1531</v>
      </c>
      <c r="K671" s="28" t="s">
        <v>1531</v>
      </c>
      <c r="L671" s="28" t="s">
        <v>1531</v>
      </c>
      <c r="M671" s="28" t="s">
        <v>1531</v>
      </c>
      <c r="N671" s="28" t="s">
        <v>1531</v>
      </c>
      <c r="O671" s="28" t="s">
        <v>1531</v>
      </c>
      <c r="P671" s="28" t="s">
        <v>1531</v>
      </c>
      <c r="Q671" s="28" t="s">
        <v>1531</v>
      </c>
      <c r="R671" s="28" t="s">
        <v>1531</v>
      </c>
      <c r="S671" s="28" t="s">
        <v>1531</v>
      </c>
      <c r="T671" s="28" t="s">
        <v>1531</v>
      </c>
      <c r="U671" s="935" t="s">
        <v>1097</v>
      </c>
      <c r="V671" s="936"/>
      <c r="W671" s="937" t="s">
        <v>301</v>
      </c>
      <c r="X671" s="938" t="s">
        <v>301</v>
      </c>
      <c r="Y671" s="939"/>
      <c r="Z671" s="940"/>
      <c r="AA671" s="941"/>
      <c r="AB671" s="942"/>
      <c r="AC671" s="943"/>
      <c r="AD671" s="943"/>
      <c r="AE671" s="943"/>
      <c r="AF671" s="1472" t="s">
        <v>1277</v>
      </c>
      <c r="AG671" s="1473"/>
      <c r="AH671" s="944">
        <f>+AH670+AH611+AH575+AH534</f>
        <v>0</v>
      </c>
      <c r="AI671" s="945">
        <f>+AI670+AI611+AI575+AI534</f>
        <v>0</v>
      </c>
    </row>
    <row r="672" spans="1:35" s="6" customFormat="1" ht="23.1" customHeight="1" x14ac:dyDescent="0.15">
      <c r="A672" s="28" t="s">
        <v>1136</v>
      </c>
      <c r="B672" s="28"/>
      <c r="C672" s="28" t="s">
        <v>1136</v>
      </c>
      <c r="D672" s="28" t="s">
        <v>1136</v>
      </c>
      <c r="E672" s="28" t="s">
        <v>1136</v>
      </c>
      <c r="F672" s="28" t="s">
        <v>1136</v>
      </c>
      <c r="G672" s="28" t="s">
        <v>1136</v>
      </c>
      <c r="H672" s="28" t="s">
        <v>1136</v>
      </c>
      <c r="I672" s="28"/>
      <c r="J672" s="28" t="s">
        <v>1136</v>
      </c>
      <c r="K672" s="28" t="s">
        <v>1136</v>
      </c>
      <c r="L672" s="28" t="s">
        <v>1136</v>
      </c>
      <c r="M672" s="28" t="s">
        <v>1136</v>
      </c>
      <c r="N672" s="28" t="s">
        <v>1136</v>
      </c>
      <c r="O672" s="28"/>
      <c r="P672" s="28" t="s">
        <v>1136</v>
      </c>
      <c r="Q672" s="28" t="s">
        <v>1136</v>
      </c>
      <c r="R672" s="28" t="s">
        <v>1136</v>
      </c>
      <c r="S672" s="28"/>
      <c r="T672" s="28" t="s">
        <v>1136</v>
      </c>
      <c r="U672" s="974" t="s">
        <v>1098</v>
      </c>
      <c r="V672" s="813" t="s">
        <v>968</v>
      </c>
      <c r="W672" s="814"/>
      <c r="X672" s="815"/>
      <c r="Y672" s="1238"/>
      <c r="Z672" s="1074"/>
      <c r="AA672" s="977" t="s">
        <v>309</v>
      </c>
      <c r="AB672" s="978" t="s">
        <v>293</v>
      </c>
      <c r="AC672" s="979" t="s">
        <v>1199</v>
      </c>
      <c r="AD672" s="980" t="s">
        <v>1011</v>
      </c>
      <c r="AE672" s="981" t="s">
        <v>289</v>
      </c>
      <c r="AF672" s="982">
        <v>244</v>
      </c>
      <c r="AG672" s="983">
        <v>244</v>
      </c>
      <c r="AH672" s="824"/>
      <c r="AI672" s="984">
        <f t="shared" si="42"/>
        <v>0</v>
      </c>
    </row>
    <row r="673" spans="1:35" s="6" customFormat="1" ht="23.1" customHeight="1" x14ac:dyDescent="0.15">
      <c r="A673" s="28" t="s">
        <v>1136</v>
      </c>
      <c r="B673" s="28"/>
      <c r="C673" s="28" t="s">
        <v>1136</v>
      </c>
      <c r="D673" s="28" t="s">
        <v>1136</v>
      </c>
      <c r="E673" s="28" t="s">
        <v>1136</v>
      </c>
      <c r="F673" s="28" t="s">
        <v>1136</v>
      </c>
      <c r="G673" s="28" t="s">
        <v>1136</v>
      </c>
      <c r="H673" s="28" t="s">
        <v>1136</v>
      </c>
      <c r="I673" s="28"/>
      <c r="J673" s="28" t="s">
        <v>1136</v>
      </c>
      <c r="K673" s="28" t="s">
        <v>1136</v>
      </c>
      <c r="L673" s="28" t="s">
        <v>1136</v>
      </c>
      <c r="M673" s="28" t="s">
        <v>1136</v>
      </c>
      <c r="N673" s="28" t="s">
        <v>1136</v>
      </c>
      <c r="O673" s="28"/>
      <c r="P673" s="28" t="s">
        <v>1136</v>
      </c>
      <c r="Q673" s="28" t="s">
        <v>1136</v>
      </c>
      <c r="R673" s="28" t="s">
        <v>1136</v>
      </c>
      <c r="S673" s="28"/>
      <c r="T673" s="28" t="s">
        <v>1136</v>
      </c>
      <c r="U673" s="783" t="s">
        <v>1098</v>
      </c>
      <c r="V673" s="784" t="s">
        <v>968</v>
      </c>
      <c r="W673" s="827"/>
      <c r="X673" s="828"/>
      <c r="Y673" s="925"/>
      <c r="Z673" s="795"/>
      <c r="AA673" s="796" t="s">
        <v>309</v>
      </c>
      <c r="AB673" s="797" t="s">
        <v>293</v>
      </c>
      <c r="AC673" s="798" t="s">
        <v>1199</v>
      </c>
      <c r="AD673" s="799" t="s">
        <v>1070</v>
      </c>
      <c r="AE673" s="800" t="s">
        <v>1012</v>
      </c>
      <c r="AF673" s="801">
        <v>243</v>
      </c>
      <c r="AG673" s="947">
        <v>243</v>
      </c>
      <c r="AH673" s="824"/>
      <c r="AI673" s="830">
        <f t="shared" si="42"/>
        <v>0</v>
      </c>
    </row>
    <row r="674" spans="1:35" s="6" customFormat="1" ht="23.1" customHeight="1" x14ac:dyDescent="0.15">
      <c r="A674" s="28" t="s">
        <v>1136</v>
      </c>
      <c r="B674" s="28"/>
      <c r="C674" s="28" t="s">
        <v>1136</v>
      </c>
      <c r="D674" s="28" t="s">
        <v>1136</v>
      </c>
      <c r="E674" s="28" t="s">
        <v>1136</v>
      </c>
      <c r="F674" s="28" t="s">
        <v>1136</v>
      </c>
      <c r="G674" s="28" t="s">
        <v>1136</v>
      </c>
      <c r="H674" s="28" t="s">
        <v>1136</v>
      </c>
      <c r="I674" s="28"/>
      <c r="J674" s="28" t="s">
        <v>1136</v>
      </c>
      <c r="K674" s="28" t="s">
        <v>1136</v>
      </c>
      <c r="L674" s="28" t="s">
        <v>1136</v>
      </c>
      <c r="M674" s="28" t="s">
        <v>1136</v>
      </c>
      <c r="N674" s="28" t="s">
        <v>1136</v>
      </c>
      <c r="O674" s="28"/>
      <c r="P674" s="28" t="s">
        <v>1136</v>
      </c>
      <c r="Q674" s="28" t="s">
        <v>1136</v>
      </c>
      <c r="R674" s="28" t="s">
        <v>1136</v>
      </c>
      <c r="S674" s="28"/>
      <c r="T674" s="28" t="s">
        <v>1136</v>
      </c>
      <c r="U674" s="826" t="s">
        <v>1098</v>
      </c>
      <c r="V674" s="784" t="s">
        <v>968</v>
      </c>
      <c r="W674" s="827"/>
      <c r="X674" s="828"/>
      <c r="Y674" s="925"/>
      <c r="Z674" s="795"/>
      <c r="AA674" s="796" t="s">
        <v>309</v>
      </c>
      <c r="AB674" s="797" t="s">
        <v>293</v>
      </c>
      <c r="AC674" s="798" t="s">
        <v>1199</v>
      </c>
      <c r="AD674" s="799" t="s">
        <v>1071</v>
      </c>
      <c r="AE674" s="800" t="s">
        <v>1012</v>
      </c>
      <c r="AF674" s="801">
        <v>242</v>
      </c>
      <c r="AG674" s="947">
        <v>242</v>
      </c>
      <c r="AH674" s="824"/>
      <c r="AI674" s="830">
        <f t="shared" si="42"/>
        <v>0</v>
      </c>
    </row>
    <row r="675" spans="1:35" s="6" customFormat="1" ht="23.1" customHeight="1" x14ac:dyDescent="0.15">
      <c r="A675" s="28" t="s">
        <v>1136</v>
      </c>
      <c r="B675" s="28"/>
      <c r="C675" s="28" t="s">
        <v>1136</v>
      </c>
      <c r="D675" s="28" t="s">
        <v>1136</v>
      </c>
      <c r="E675" s="28" t="s">
        <v>1136</v>
      </c>
      <c r="F675" s="28" t="s">
        <v>1136</v>
      </c>
      <c r="G675" s="28" t="s">
        <v>1136</v>
      </c>
      <c r="H675" s="28" t="s">
        <v>1136</v>
      </c>
      <c r="I675" s="28"/>
      <c r="J675" s="28" t="s">
        <v>1136</v>
      </c>
      <c r="K675" s="28" t="s">
        <v>1136</v>
      </c>
      <c r="L675" s="28" t="s">
        <v>1136</v>
      </c>
      <c r="M675" s="28" t="s">
        <v>1136</v>
      </c>
      <c r="N675" s="28" t="s">
        <v>1136</v>
      </c>
      <c r="O675" s="28"/>
      <c r="P675" s="28" t="s">
        <v>1136</v>
      </c>
      <c r="Q675" s="28" t="s">
        <v>1136</v>
      </c>
      <c r="R675" s="28" t="s">
        <v>1136</v>
      </c>
      <c r="S675" s="28"/>
      <c r="T675" s="28" t="s">
        <v>1136</v>
      </c>
      <c r="U675" s="826" t="s">
        <v>1098</v>
      </c>
      <c r="V675" s="784" t="s">
        <v>968</v>
      </c>
      <c r="W675" s="827"/>
      <c r="X675" s="828"/>
      <c r="Y675" s="925"/>
      <c r="Z675" s="795"/>
      <c r="AA675" s="796" t="s">
        <v>309</v>
      </c>
      <c r="AB675" s="797" t="s">
        <v>294</v>
      </c>
      <c r="AC675" s="798" t="s">
        <v>1199</v>
      </c>
      <c r="AD675" s="799" t="s">
        <v>1072</v>
      </c>
      <c r="AE675" s="800" t="s">
        <v>289</v>
      </c>
      <c r="AF675" s="801">
        <v>41000</v>
      </c>
      <c r="AG675" s="849">
        <f t="shared" ref="AG675:AG686" si="43">+AF675*1.08</f>
        <v>44280</v>
      </c>
      <c r="AH675" s="824"/>
      <c r="AI675" s="830">
        <f t="shared" si="42"/>
        <v>0</v>
      </c>
    </row>
    <row r="676" spans="1:35" s="6" customFormat="1" ht="23.1" customHeight="1" x14ac:dyDescent="0.15">
      <c r="A676" s="28" t="s">
        <v>1136</v>
      </c>
      <c r="B676" s="28"/>
      <c r="C676" s="28" t="s">
        <v>1136</v>
      </c>
      <c r="D676" s="28" t="s">
        <v>1136</v>
      </c>
      <c r="E676" s="28" t="s">
        <v>1136</v>
      </c>
      <c r="F676" s="28" t="s">
        <v>1136</v>
      </c>
      <c r="G676" s="28" t="s">
        <v>1136</v>
      </c>
      <c r="H676" s="28" t="s">
        <v>1136</v>
      </c>
      <c r="I676" s="28"/>
      <c r="J676" s="28" t="s">
        <v>1136</v>
      </c>
      <c r="K676" s="28" t="s">
        <v>1136</v>
      </c>
      <c r="L676" s="28" t="s">
        <v>1136</v>
      </c>
      <c r="M676" s="28" t="s">
        <v>1136</v>
      </c>
      <c r="N676" s="28" t="s">
        <v>1136</v>
      </c>
      <c r="O676" s="28"/>
      <c r="P676" s="28" t="s">
        <v>1136</v>
      </c>
      <c r="Q676" s="28" t="s">
        <v>1136</v>
      </c>
      <c r="R676" s="28" t="s">
        <v>1136</v>
      </c>
      <c r="S676" s="28"/>
      <c r="T676" s="28" t="s">
        <v>1136</v>
      </c>
      <c r="U676" s="826" t="s">
        <v>1098</v>
      </c>
      <c r="V676" s="784" t="s">
        <v>968</v>
      </c>
      <c r="W676" s="827"/>
      <c r="X676" s="828"/>
      <c r="Y676" s="925"/>
      <c r="Z676" s="795"/>
      <c r="AA676" s="796" t="s">
        <v>309</v>
      </c>
      <c r="AB676" s="797" t="s">
        <v>294</v>
      </c>
      <c r="AC676" s="798" t="s">
        <v>1199</v>
      </c>
      <c r="AD676" s="799" t="s">
        <v>1073</v>
      </c>
      <c r="AE676" s="800" t="s">
        <v>1012</v>
      </c>
      <c r="AF676" s="801">
        <v>41000</v>
      </c>
      <c r="AG676" s="849">
        <f t="shared" si="43"/>
        <v>44280</v>
      </c>
      <c r="AH676" s="824"/>
      <c r="AI676" s="830">
        <f t="shared" si="42"/>
        <v>0</v>
      </c>
    </row>
    <row r="677" spans="1:35" s="6" customFormat="1" ht="23.1" customHeight="1" x14ac:dyDescent="0.15">
      <c r="A677" s="28" t="s">
        <v>1136</v>
      </c>
      <c r="B677" s="28"/>
      <c r="C677" s="28" t="s">
        <v>1136</v>
      </c>
      <c r="D677" s="28" t="s">
        <v>1136</v>
      </c>
      <c r="E677" s="28" t="s">
        <v>1136</v>
      </c>
      <c r="F677" s="28" t="s">
        <v>1136</v>
      </c>
      <c r="G677" s="28" t="s">
        <v>1136</v>
      </c>
      <c r="H677" s="28" t="s">
        <v>1136</v>
      </c>
      <c r="I677" s="28"/>
      <c r="J677" s="28" t="s">
        <v>1136</v>
      </c>
      <c r="K677" s="28" t="s">
        <v>1136</v>
      </c>
      <c r="L677" s="28" t="s">
        <v>1136</v>
      </c>
      <c r="M677" s="28" t="s">
        <v>1136</v>
      </c>
      <c r="N677" s="28" t="s">
        <v>1136</v>
      </c>
      <c r="O677" s="28"/>
      <c r="P677" s="28" t="s">
        <v>1136</v>
      </c>
      <c r="Q677" s="28" t="s">
        <v>1136</v>
      </c>
      <c r="R677" s="28" t="s">
        <v>1136</v>
      </c>
      <c r="S677" s="28"/>
      <c r="T677" s="28" t="s">
        <v>1136</v>
      </c>
      <c r="U677" s="826" t="s">
        <v>1098</v>
      </c>
      <c r="V677" s="784" t="s">
        <v>968</v>
      </c>
      <c r="W677" s="827"/>
      <c r="X677" s="828"/>
      <c r="Y677" s="925"/>
      <c r="Z677" s="795"/>
      <c r="AA677" s="796" t="s">
        <v>309</v>
      </c>
      <c r="AB677" s="797" t="s">
        <v>294</v>
      </c>
      <c r="AC677" s="798" t="s">
        <v>1199</v>
      </c>
      <c r="AD677" s="799" t="s">
        <v>1074</v>
      </c>
      <c r="AE677" s="800" t="s">
        <v>1012</v>
      </c>
      <c r="AF677" s="801">
        <v>41000</v>
      </c>
      <c r="AG677" s="849">
        <f t="shared" si="43"/>
        <v>44280</v>
      </c>
      <c r="AH677" s="824"/>
      <c r="AI677" s="830">
        <f t="shared" si="42"/>
        <v>0</v>
      </c>
    </row>
    <row r="678" spans="1:35" s="6" customFormat="1" ht="23.1" customHeight="1" x14ac:dyDescent="0.15">
      <c r="A678" s="28" t="s">
        <v>1136</v>
      </c>
      <c r="B678" s="28"/>
      <c r="C678" s="28" t="s">
        <v>1136</v>
      </c>
      <c r="D678" s="28" t="s">
        <v>1136</v>
      </c>
      <c r="E678" s="28" t="s">
        <v>1136</v>
      </c>
      <c r="F678" s="28" t="s">
        <v>1136</v>
      </c>
      <c r="G678" s="28" t="s">
        <v>1136</v>
      </c>
      <c r="H678" s="28" t="s">
        <v>1136</v>
      </c>
      <c r="I678" s="28"/>
      <c r="J678" s="28" t="s">
        <v>1136</v>
      </c>
      <c r="K678" s="28" t="s">
        <v>1136</v>
      </c>
      <c r="L678" s="28" t="s">
        <v>1136</v>
      </c>
      <c r="M678" s="28" t="s">
        <v>1136</v>
      </c>
      <c r="N678" s="28" t="s">
        <v>1136</v>
      </c>
      <c r="O678" s="28"/>
      <c r="P678" s="28" t="s">
        <v>1136</v>
      </c>
      <c r="Q678" s="28" t="s">
        <v>1136</v>
      </c>
      <c r="R678" s="28" t="s">
        <v>1136</v>
      </c>
      <c r="S678" s="28"/>
      <c r="T678" s="28" t="s">
        <v>1136</v>
      </c>
      <c r="U678" s="1239" t="s">
        <v>1098</v>
      </c>
      <c r="V678" s="784" t="s">
        <v>968</v>
      </c>
      <c r="W678" s="956" t="s">
        <v>1049</v>
      </c>
      <c r="X678" s="957" t="s">
        <v>1049</v>
      </c>
      <c r="Y678" s="975" t="s">
        <v>1049</v>
      </c>
      <c r="Z678" s="1093" t="s">
        <v>303</v>
      </c>
      <c r="AA678" s="869" t="s">
        <v>309</v>
      </c>
      <c r="AB678" s="870" t="s">
        <v>1216</v>
      </c>
      <c r="AC678" s="798" t="s">
        <v>1423</v>
      </c>
      <c r="AD678" s="871" t="s">
        <v>1040</v>
      </c>
      <c r="AE678" s="872" t="s">
        <v>289</v>
      </c>
      <c r="AF678" s="1240">
        <v>76000</v>
      </c>
      <c r="AG678" s="1241">
        <f t="shared" si="43"/>
        <v>82080</v>
      </c>
      <c r="AH678" s="824"/>
      <c r="AI678" s="875">
        <f t="shared" ref="AI678:AI752" si="44">+AG678*AH678</f>
        <v>0</v>
      </c>
    </row>
    <row r="679" spans="1:35" s="6" customFormat="1" ht="23.1" customHeight="1" x14ac:dyDescent="0.15">
      <c r="A679" s="28" t="s">
        <v>1136</v>
      </c>
      <c r="B679" s="28"/>
      <c r="C679" s="28" t="s">
        <v>1136</v>
      </c>
      <c r="D679" s="28" t="s">
        <v>1136</v>
      </c>
      <c r="E679" s="28" t="s">
        <v>1136</v>
      </c>
      <c r="F679" s="28" t="s">
        <v>1136</v>
      </c>
      <c r="G679" s="28" t="s">
        <v>1136</v>
      </c>
      <c r="H679" s="28" t="s">
        <v>1136</v>
      </c>
      <c r="I679" s="28"/>
      <c r="J679" s="28" t="s">
        <v>1136</v>
      </c>
      <c r="K679" s="28" t="s">
        <v>1136</v>
      </c>
      <c r="L679" s="28" t="s">
        <v>1136</v>
      </c>
      <c r="M679" s="28" t="s">
        <v>1136</v>
      </c>
      <c r="N679" s="28" t="s">
        <v>1136</v>
      </c>
      <c r="O679" s="28"/>
      <c r="P679" s="28" t="s">
        <v>1136</v>
      </c>
      <c r="Q679" s="28" t="s">
        <v>1136</v>
      </c>
      <c r="R679" s="28" t="s">
        <v>1136</v>
      </c>
      <c r="S679" s="28"/>
      <c r="T679" s="28" t="s">
        <v>1136</v>
      </c>
      <c r="U679" s="1239" t="s">
        <v>1098</v>
      </c>
      <c r="V679" s="784" t="s">
        <v>968</v>
      </c>
      <c r="W679" s="956" t="s">
        <v>411</v>
      </c>
      <c r="X679" s="957" t="s">
        <v>411</v>
      </c>
      <c r="Y679" s="975" t="s">
        <v>411</v>
      </c>
      <c r="Z679" s="1093" t="s">
        <v>303</v>
      </c>
      <c r="AA679" s="869" t="s">
        <v>309</v>
      </c>
      <c r="AB679" s="870" t="s">
        <v>1216</v>
      </c>
      <c r="AC679" s="798" t="s">
        <v>1423</v>
      </c>
      <c r="AD679" s="871" t="s">
        <v>1041</v>
      </c>
      <c r="AE679" s="872" t="s">
        <v>1012</v>
      </c>
      <c r="AF679" s="1240">
        <v>76000</v>
      </c>
      <c r="AG679" s="1241">
        <f t="shared" si="43"/>
        <v>82080</v>
      </c>
      <c r="AH679" s="824"/>
      <c r="AI679" s="875">
        <f t="shared" si="44"/>
        <v>0</v>
      </c>
    </row>
    <row r="680" spans="1:35" s="6" customFormat="1" ht="23.1" customHeight="1" x14ac:dyDescent="0.15">
      <c r="A680" s="28" t="s">
        <v>1136</v>
      </c>
      <c r="B680" s="28"/>
      <c r="C680" s="28" t="s">
        <v>1136</v>
      </c>
      <c r="D680" s="28" t="s">
        <v>1136</v>
      </c>
      <c r="E680" s="28" t="s">
        <v>1136</v>
      </c>
      <c r="F680" s="28" t="s">
        <v>1136</v>
      </c>
      <c r="G680" s="28" t="s">
        <v>1136</v>
      </c>
      <c r="H680" s="28" t="s">
        <v>1136</v>
      </c>
      <c r="I680" s="28"/>
      <c r="J680" s="28" t="s">
        <v>1136</v>
      </c>
      <c r="K680" s="28" t="s">
        <v>1136</v>
      </c>
      <c r="L680" s="28" t="s">
        <v>1136</v>
      </c>
      <c r="M680" s="28" t="s">
        <v>1136</v>
      </c>
      <c r="N680" s="28" t="s">
        <v>1136</v>
      </c>
      <c r="O680" s="28"/>
      <c r="P680" s="28" t="s">
        <v>1136</v>
      </c>
      <c r="Q680" s="28" t="s">
        <v>1136</v>
      </c>
      <c r="R680" s="28" t="s">
        <v>1136</v>
      </c>
      <c r="S680" s="28"/>
      <c r="T680" s="28" t="s">
        <v>1136</v>
      </c>
      <c r="U680" s="1239" t="s">
        <v>1098</v>
      </c>
      <c r="V680" s="784" t="s">
        <v>968</v>
      </c>
      <c r="W680" s="956" t="s">
        <v>411</v>
      </c>
      <c r="X680" s="957" t="s">
        <v>411</v>
      </c>
      <c r="Y680" s="975" t="s">
        <v>411</v>
      </c>
      <c r="Z680" s="1093" t="s">
        <v>303</v>
      </c>
      <c r="AA680" s="869" t="s">
        <v>309</v>
      </c>
      <c r="AB680" s="870" t="s">
        <v>1216</v>
      </c>
      <c r="AC680" s="798" t="s">
        <v>1423</v>
      </c>
      <c r="AD680" s="871" t="s">
        <v>1427</v>
      </c>
      <c r="AE680" s="872" t="s">
        <v>1012</v>
      </c>
      <c r="AF680" s="1240">
        <v>76000</v>
      </c>
      <c r="AG680" s="1241">
        <f t="shared" si="43"/>
        <v>82080</v>
      </c>
      <c r="AH680" s="824"/>
      <c r="AI680" s="875">
        <f t="shared" ref="AI680" si="45">+AG680*AH680</f>
        <v>0</v>
      </c>
    </row>
    <row r="681" spans="1:35" s="6" customFormat="1" ht="23.1" customHeight="1" x14ac:dyDescent="0.15">
      <c r="A681" s="28" t="s">
        <v>1136</v>
      </c>
      <c r="B681" s="28"/>
      <c r="C681" s="28" t="s">
        <v>1136</v>
      </c>
      <c r="D681" s="28" t="s">
        <v>1136</v>
      </c>
      <c r="E681" s="28" t="s">
        <v>1136</v>
      </c>
      <c r="F681" s="28" t="s">
        <v>1136</v>
      </c>
      <c r="G681" s="28" t="s">
        <v>1136</v>
      </c>
      <c r="H681" s="28" t="s">
        <v>1136</v>
      </c>
      <c r="I681" s="28"/>
      <c r="J681" s="28" t="s">
        <v>1136</v>
      </c>
      <c r="K681" s="28" t="s">
        <v>1136</v>
      </c>
      <c r="L681" s="28" t="s">
        <v>1136</v>
      </c>
      <c r="M681" s="28" t="s">
        <v>1136</v>
      </c>
      <c r="N681" s="28" t="s">
        <v>1136</v>
      </c>
      <c r="O681" s="28"/>
      <c r="P681" s="28" t="s">
        <v>1136</v>
      </c>
      <c r="Q681" s="28" t="s">
        <v>1136</v>
      </c>
      <c r="R681" s="28" t="s">
        <v>1136</v>
      </c>
      <c r="S681" s="28"/>
      <c r="T681" s="28" t="s">
        <v>1136</v>
      </c>
      <c r="U681" s="1239" t="s">
        <v>1098</v>
      </c>
      <c r="V681" s="784" t="s">
        <v>968</v>
      </c>
      <c r="W681" s="956" t="s">
        <v>411</v>
      </c>
      <c r="X681" s="957" t="s">
        <v>411</v>
      </c>
      <c r="Y681" s="975"/>
      <c r="Z681" s="1093" t="s">
        <v>303</v>
      </c>
      <c r="AA681" s="869" t="s">
        <v>309</v>
      </c>
      <c r="AB681" s="870" t="s">
        <v>3</v>
      </c>
      <c r="AC681" s="798" t="s">
        <v>1423</v>
      </c>
      <c r="AD681" s="871" t="s">
        <v>1103</v>
      </c>
      <c r="AE681" s="872" t="s">
        <v>289</v>
      </c>
      <c r="AF681" s="1240">
        <v>17000</v>
      </c>
      <c r="AG681" s="1241">
        <f t="shared" si="43"/>
        <v>18360</v>
      </c>
      <c r="AH681" s="824"/>
      <c r="AI681" s="875">
        <f t="shared" si="44"/>
        <v>0</v>
      </c>
    </row>
    <row r="682" spans="1:35" s="6" customFormat="1" ht="23.1" customHeight="1" x14ac:dyDescent="0.15">
      <c r="A682" s="28" t="s">
        <v>1136</v>
      </c>
      <c r="B682" s="28"/>
      <c r="C682" s="28" t="s">
        <v>1136</v>
      </c>
      <c r="D682" s="28" t="s">
        <v>1136</v>
      </c>
      <c r="E682" s="28" t="s">
        <v>1136</v>
      </c>
      <c r="F682" s="28" t="s">
        <v>1136</v>
      </c>
      <c r="G682" s="28" t="s">
        <v>1136</v>
      </c>
      <c r="H682" s="28" t="s">
        <v>1136</v>
      </c>
      <c r="I682" s="28"/>
      <c r="J682" s="28" t="s">
        <v>1136</v>
      </c>
      <c r="K682" s="28" t="s">
        <v>1136</v>
      </c>
      <c r="L682" s="28" t="s">
        <v>1136</v>
      </c>
      <c r="M682" s="28" t="s">
        <v>1136</v>
      </c>
      <c r="N682" s="28" t="s">
        <v>1136</v>
      </c>
      <c r="O682" s="28"/>
      <c r="P682" s="28" t="s">
        <v>1136</v>
      </c>
      <c r="Q682" s="28" t="s">
        <v>1136</v>
      </c>
      <c r="R682" s="28" t="s">
        <v>1136</v>
      </c>
      <c r="S682" s="28"/>
      <c r="T682" s="28" t="s">
        <v>1136</v>
      </c>
      <c r="U682" s="1239" t="s">
        <v>1098</v>
      </c>
      <c r="V682" s="784" t="s">
        <v>968</v>
      </c>
      <c r="W682" s="956" t="s">
        <v>411</v>
      </c>
      <c r="X682" s="957" t="s">
        <v>411</v>
      </c>
      <c r="Y682" s="975"/>
      <c r="Z682" s="1093" t="s">
        <v>303</v>
      </c>
      <c r="AA682" s="869" t="s">
        <v>309</v>
      </c>
      <c r="AB682" s="870" t="s">
        <v>3</v>
      </c>
      <c r="AC682" s="798" t="s">
        <v>1423</v>
      </c>
      <c r="AD682" s="871" t="s">
        <v>1043</v>
      </c>
      <c r="AE682" s="872" t="s">
        <v>1012</v>
      </c>
      <c r="AF682" s="1240">
        <v>17000</v>
      </c>
      <c r="AG682" s="1241">
        <f t="shared" si="43"/>
        <v>18360</v>
      </c>
      <c r="AH682" s="824"/>
      <c r="AI682" s="875">
        <f t="shared" si="44"/>
        <v>0</v>
      </c>
    </row>
    <row r="683" spans="1:35" s="6" customFormat="1" ht="23.1" customHeight="1" x14ac:dyDescent="0.15">
      <c r="A683" s="28" t="s">
        <v>1136</v>
      </c>
      <c r="B683" s="28"/>
      <c r="C683" s="28" t="s">
        <v>1136</v>
      </c>
      <c r="D683" s="28" t="s">
        <v>1136</v>
      </c>
      <c r="E683" s="28" t="s">
        <v>1136</v>
      </c>
      <c r="F683" s="28" t="s">
        <v>1136</v>
      </c>
      <c r="G683" s="28" t="s">
        <v>1136</v>
      </c>
      <c r="H683" s="28" t="s">
        <v>1136</v>
      </c>
      <c r="I683" s="28"/>
      <c r="J683" s="28" t="s">
        <v>1136</v>
      </c>
      <c r="K683" s="28" t="s">
        <v>1136</v>
      </c>
      <c r="L683" s="28" t="s">
        <v>1136</v>
      </c>
      <c r="M683" s="28" t="s">
        <v>1136</v>
      </c>
      <c r="N683" s="28" t="s">
        <v>1136</v>
      </c>
      <c r="O683" s="28"/>
      <c r="P683" s="28" t="s">
        <v>1136</v>
      </c>
      <c r="Q683" s="28" t="s">
        <v>1136</v>
      </c>
      <c r="R683" s="28" t="s">
        <v>1136</v>
      </c>
      <c r="S683" s="28"/>
      <c r="T683" s="28" t="s">
        <v>1136</v>
      </c>
      <c r="U683" s="1239" t="s">
        <v>1098</v>
      </c>
      <c r="V683" s="784" t="s">
        <v>968</v>
      </c>
      <c r="W683" s="956" t="s">
        <v>411</v>
      </c>
      <c r="X683" s="957" t="s">
        <v>411</v>
      </c>
      <c r="Y683" s="975"/>
      <c r="Z683" s="1093" t="s">
        <v>303</v>
      </c>
      <c r="AA683" s="869" t="s">
        <v>309</v>
      </c>
      <c r="AB683" s="870" t="s">
        <v>3</v>
      </c>
      <c r="AC683" s="798" t="s">
        <v>1423</v>
      </c>
      <c r="AD683" s="871" t="s">
        <v>1044</v>
      </c>
      <c r="AE683" s="872" t="s">
        <v>1012</v>
      </c>
      <c r="AF683" s="1240">
        <v>17000</v>
      </c>
      <c r="AG683" s="1241">
        <f t="shared" si="43"/>
        <v>18360</v>
      </c>
      <c r="AH683" s="824"/>
      <c r="AI683" s="875">
        <f t="shared" si="44"/>
        <v>0</v>
      </c>
    </row>
    <row r="684" spans="1:35" s="6" customFormat="1" ht="23.1" customHeight="1" x14ac:dyDescent="0.15">
      <c r="A684" s="28" t="s">
        <v>1136</v>
      </c>
      <c r="B684" s="28"/>
      <c r="C684" s="28" t="s">
        <v>1136</v>
      </c>
      <c r="D684" s="28" t="s">
        <v>1136</v>
      </c>
      <c r="E684" s="28" t="s">
        <v>1136</v>
      </c>
      <c r="F684" s="28" t="s">
        <v>1136</v>
      </c>
      <c r="G684" s="28" t="s">
        <v>1136</v>
      </c>
      <c r="H684" s="28" t="s">
        <v>1136</v>
      </c>
      <c r="I684" s="28"/>
      <c r="J684" s="28" t="s">
        <v>1136</v>
      </c>
      <c r="K684" s="28" t="s">
        <v>1136</v>
      </c>
      <c r="L684" s="28" t="s">
        <v>1136</v>
      </c>
      <c r="M684" s="28" t="s">
        <v>1136</v>
      </c>
      <c r="N684" s="28" t="s">
        <v>1136</v>
      </c>
      <c r="O684" s="28"/>
      <c r="P684" s="28" t="s">
        <v>1136</v>
      </c>
      <c r="Q684" s="28" t="s">
        <v>1136</v>
      </c>
      <c r="R684" s="28" t="s">
        <v>1136</v>
      </c>
      <c r="S684" s="28"/>
      <c r="T684" s="28" t="s">
        <v>1136</v>
      </c>
      <c r="U684" s="1239" t="s">
        <v>1098</v>
      </c>
      <c r="V684" s="784" t="s">
        <v>968</v>
      </c>
      <c r="W684" s="956" t="s">
        <v>1046</v>
      </c>
      <c r="X684" s="957" t="s">
        <v>1046</v>
      </c>
      <c r="Y684" s="975"/>
      <c r="Z684" s="1093" t="s">
        <v>303</v>
      </c>
      <c r="AA684" s="869"/>
      <c r="AB684" s="1033" t="s">
        <v>3</v>
      </c>
      <c r="AC684" s="1034" t="s">
        <v>1200</v>
      </c>
      <c r="AD684" s="1035" t="s">
        <v>1048</v>
      </c>
      <c r="AE684" s="958" t="s">
        <v>1039</v>
      </c>
      <c r="AF684" s="1242">
        <v>17000</v>
      </c>
      <c r="AG684" s="1243">
        <f t="shared" si="43"/>
        <v>18360</v>
      </c>
      <c r="AH684" s="824"/>
      <c r="AI684" s="875">
        <f>+AG684*AH684</f>
        <v>0</v>
      </c>
    </row>
    <row r="685" spans="1:35" s="6" customFormat="1" ht="23.1" customHeight="1" x14ac:dyDescent="0.15">
      <c r="A685" s="28" t="s">
        <v>1531</v>
      </c>
      <c r="B685" s="28" t="s">
        <v>1531</v>
      </c>
      <c r="C685" s="28" t="s">
        <v>1531</v>
      </c>
      <c r="D685" s="28" t="s">
        <v>1531</v>
      </c>
      <c r="E685" s="28" t="s">
        <v>1531</v>
      </c>
      <c r="F685" s="28" t="s">
        <v>1531</v>
      </c>
      <c r="G685" s="28" t="s">
        <v>1531</v>
      </c>
      <c r="H685" s="28" t="s">
        <v>1531</v>
      </c>
      <c r="I685" s="28" t="s">
        <v>1531</v>
      </c>
      <c r="J685" s="28" t="s">
        <v>1531</v>
      </c>
      <c r="K685" s="28" t="s">
        <v>1531</v>
      </c>
      <c r="L685" s="28" t="s">
        <v>1531</v>
      </c>
      <c r="M685" s="28" t="s">
        <v>1531</v>
      </c>
      <c r="N685" s="28" t="s">
        <v>1531</v>
      </c>
      <c r="O685" s="28" t="s">
        <v>1531</v>
      </c>
      <c r="P685" s="28" t="s">
        <v>1531</v>
      </c>
      <c r="Q685" s="28" t="s">
        <v>1531</v>
      </c>
      <c r="R685" s="28" t="s">
        <v>1531</v>
      </c>
      <c r="S685" s="28" t="s">
        <v>1531</v>
      </c>
      <c r="T685" s="28" t="s">
        <v>1531</v>
      </c>
      <c r="U685" s="1239" t="s">
        <v>1098</v>
      </c>
      <c r="V685" s="784" t="s">
        <v>968</v>
      </c>
      <c r="W685" s="956" t="s">
        <v>411</v>
      </c>
      <c r="X685" s="957" t="s">
        <v>411</v>
      </c>
      <c r="Y685" s="975"/>
      <c r="Z685" s="1093" t="s">
        <v>310</v>
      </c>
      <c r="AA685" s="869"/>
      <c r="AB685" s="1033" t="s">
        <v>3</v>
      </c>
      <c r="AC685" s="1034" t="s">
        <v>1200</v>
      </c>
      <c r="AD685" s="1035" t="s">
        <v>1045</v>
      </c>
      <c r="AE685" s="958" t="s">
        <v>1039</v>
      </c>
      <c r="AF685" s="1242">
        <v>15000</v>
      </c>
      <c r="AG685" s="1243">
        <f t="shared" si="43"/>
        <v>16200.000000000002</v>
      </c>
      <c r="AH685" s="824"/>
      <c r="AI685" s="875">
        <f t="shared" si="44"/>
        <v>0</v>
      </c>
    </row>
    <row r="686" spans="1:35" s="6" customFormat="1" ht="23.1" customHeight="1" thickBot="1" x14ac:dyDescent="0.2">
      <c r="A686" s="28" t="s">
        <v>1531</v>
      </c>
      <c r="B686" s="28" t="s">
        <v>1531</v>
      </c>
      <c r="C686" s="28" t="s">
        <v>1531</v>
      </c>
      <c r="D686" s="28" t="s">
        <v>1531</v>
      </c>
      <c r="E686" s="28" t="s">
        <v>1531</v>
      </c>
      <c r="F686" s="28" t="s">
        <v>1531</v>
      </c>
      <c r="G686" s="28" t="s">
        <v>1531</v>
      </c>
      <c r="H686" s="28" t="s">
        <v>1531</v>
      </c>
      <c r="I686" s="28" t="s">
        <v>1531</v>
      </c>
      <c r="J686" s="28" t="s">
        <v>1531</v>
      </c>
      <c r="K686" s="28" t="s">
        <v>1531</v>
      </c>
      <c r="L686" s="28" t="s">
        <v>1531</v>
      </c>
      <c r="M686" s="28" t="s">
        <v>1531</v>
      </c>
      <c r="N686" s="28" t="s">
        <v>1531</v>
      </c>
      <c r="O686" s="28" t="s">
        <v>1531</v>
      </c>
      <c r="P686" s="28" t="s">
        <v>1531</v>
      </c>
      <c r="Q686" s="28" t="s">
        <v>1531</v>
      </c>
      <c r="R686" s="28" t="s">
        <v>1531</v>
      </c>
      <c r="S686" s="28" t="s">
        <v>1531</v>
      </c>
      <c r="T686" s="28" t="s">
        <v>1531</v>
      </c>
      <c r="U686" s="1239" t="s">
        <v>1098</v>
      </c>
      <c r="V686" s="784" t="s">
        <v>968</v>
      </c>
      <c r="W686" s="956" t="s">
        <v>1046</v>
      </c>
      <c r="X686" s="957" t="s">
        <v>1046</v>
      </c>
      <c r="Y686" s="975"/>
      <c r="Z686" s="1093" t="s">
        <v>310</v>
      </c>
      <c r="AA686" s="869"/>
      <c r="AB686" s="1033" t="s">
        <v>3</v>
      </c>
      <c r="AC686" s="1034" t="s">
        <v>1200</v>
      </c>
      <c r="AD686" s="1035" t="s">
        <v>1047</v>
      </c>
      <c r="AE686" s="958" t="s">
        <v>1039</v>
      </c>
      <c r="AF686" s="1242">
        <v>15000</v>
      </c>
      <c r="AG686" s="1243">
        <f t="shared" si="43"/>
        <v>16200.000000000002</v>
      </c>
      <c r="AH686" s="824"/>
      <c r="AI686" s="875">
        <f t="shared" si="44"/>
        <v>0</v>
      </c>
    </row>
    <row r="687" spans="1:35" s="6" customFormat="1" ht="23.1" customHeight="1" thickTop="1" thickBot="1" x14ac:dyDescent="0.2">
      <c r="A687" s="28" t="s">
        <v>1531</v>
      </c>
      <c r="B687" s="28" t="s">
        <v>1531</v>
      </c>
      <c r="C687" s="28" t="s">
        <v>1531</v>
      </c>
      <c r="D687" s="28" t="s">
        <v>1531</v>
      </c>
      <c r="E687" s="28" t="s">
        <v>1531</v>
      </c>
      <c r="F687" s="28" t="s">
        <v>1531</v>
      </c>
      <c r="G687" s="28" t="s">
        <v>1531</v>
      </c>
      <c r="H687" s="28" t="s">
        <v>1531</v>
      </c>
      <c r="I687" s="28" t="s">
        <v>1531</v>
      </c>
      <c r="J687" s="28" t="s">
        <v>1531</v>
      </c>
      <c r="K687" s="28" t="s">
        <v>1531</v>
      </c>
      <c r="L687" s="28" t="s">
        <v>1531</v>
      </c>
      <c r="M687" s="28" t="s">
        <v>1531</v>
      </c>
      <c r="N687" s="28" t="s">
        <v>1531</v>
      </c>
      <c r="O687" s="28" t="s">
        <v>1531</v>
      </c>
      <c r="P687" s="28" t="s">
        <v>1531</v>
      </c>
      <c r="Q687" s="28" t="s">
        <v>1531</v>
      </c>
      <c r="R687" s="28" t="s">
        <v>1531</v>
      </c>
      <c r="S687" s="28" t="s">
        <v>1531</v>
      </c>
      <c r="T687" s="28" t="s">
        <v>1531</v>
      </c>
      <c r="U687" s="935" t="s">
        <v>1098</v>
      </c>
      <c r="V687" s="936" t="s">
        <v>968</v>
      </c>
      <c r="W687" s="937" t="s">
        <v>301</v>
      </c>
      <c r="X687" s="938" t="s">
        <v>301</v>
      </c>
      <c r="Y687" s="939"/>
      <c r="Z687" s="940"/>
      <c r="AA687" s="941"/>
      <c r="AB687" s="942"/>
      <c r="AC687" s="943"/>
      <c r="AD687" s="943"/>
      <c r="AE687" s="943"/>
      <c r="AF687" s="1472" t="s">
        <v>1278</v>
      </c>
      <c r="AG687" s="1473"/>
      <c r="AH687" s="944">
        <f>SUM(AH672:AH686)</f>
        <v>0</v>
      </c>
      <c r="AI687" s="945">
        <f>SUM(AI672:AI686)</f>
        <v>0</v>
      </c>
    </row>
    <row r="688" spans="1:35" s="6" customFormat="1" ht="23.1" customHeight="1" x14ac:dyDescent="0.15">
      <c r="A688" s="28"/>
      <c r="B688" s="28" t="s">
        <v>1136</v>
      </c>
      <c r="C688" s="28"/>
      <c r="D688" s="28"/>
      <c r="E688" s="28"/>
      <c r="F688" s="28"/>
      <c r="G688" s="28"/>
      <c r="H688" s="28"/>
      <c r="I688" s="28" t="s">
        <v>1136</v>
      </c>
      <c r="J688" s="28"/>
      <c r="K688" s="28"/>
      <c r="L688" s="28"/>
      <c r="M688" s="28"/>
      <c r="N688" s="28"/>
      <c r="O688" s="28" t="s">
        <v>1136</v>
      </c>
      <c r="P688" s="28"/>
      <c r="Q688" s="28"/>
      <c r="R688" s="28"/>
      <c r="S688" s="28" t="s">
        <v>1136</v>
      </c>
      <c r="T688" s="28"/>
      <c r="U688" s="952" t="s">
        <v>1098</v>
      </c>
      <c r="V688" s="857" t="s">
        <v>608</v>
      </c>
      <c r="W688" s="827"/>
      <c r="X688" s="828"/>
      <c r="Y688" s="925"/>
      <c r="Z688" s="1165"/>
      <c r="AA688" s="817" t="s">
        <v>309</v>
      </c>
      <c r="AB688" s="818" t="s">
        <v>293</v>
      </c>
      <c r="AC688" s="819" t="s">
        <v>1199</v>
      </c>
      <c r="AD688" s="820" t="s">
        <v>1013</v>
      </c>
      <c r="AE688" s="821" t="s">
        <v>289</v>
      </c>
      <c r="AF688" s="822">
        <v>244</v>
      </c>
      <c r="AG688" s="946">
        <v>244</v>
      </c>
      <c r="AH688" s="824"/>
      <c r="AI688" s="825">
        <f t="shared" si="44"/>
        <v>0</v>
      </c>
    </row>
    <row r="689" spans="1:35" s="6" customFormat="1" ht="23.1" customHeight="1" x14ac:dyDescent="0.15">
      <c r="A689" s="28"/>
      <c r="B689" s="28" t="s">
        <v>1136</v>
      </c>
      <c r="C689" s="28"/>
      <c r="D689" s="28"/>
      <c r="E689" s="28"/>
      <c r="F689" s="28"/>
      <c r="G689" s="28"/>
      <c r="H689" s="28"/>
      <c r="I689" s="28" t="s">
        <v>1136</v>
      </c>
      <c r="J689" s="28"/>
      <c r="K689" s="28"/>
      <c r="L689" s="28"/>
      <c r="M689" s="28"/>
      <c r="N689" s="28"/>
      <c r="O689" s="28" t="s">
        <v>1136</v>
      </c>
      <c r="P689" s="28"/>
      <c r="Q689" s="28"/>
      <c r="R689" s="28"/>
      <c r="S689" s="28" t="s">
        <v>1136</v>
      </c>
      <c r="T689" s="28"/>
      <c r="U689" s="783" t="s">
        <v>1098</v>
      </c>
      <c r="V689" s="784" t="s">
        <v>608</v>
      </c>
      <c r="W689" s="827"/>
      <c r="X689" s="828"/>
      <c r="Y689" s="925"/>
      <c r="Z689" s="795"/>
      <c r="AA689" s="796" t="s">
        <v>309</v>
      </c>
      <c r="AB689" s="797" t="s">
        <v>293</v>
      </c>
      <c r="AC689" s="798" t="s">
        <v>1199</v>
      </c>
      <c r="AD689" s="799" t="s">
        <v>1076</v>
      </c>
      <c r="AE689" s="800" t="s">
        <v>1012</v>
      </c>
      <c r="AF689" s="801">
        <v>246</v>
      </c>
      <c r="AG689" s="947">
        <v>246</v>
      </c>
      <c r="AH689" s="824"/>
      <c r="AI689" s="830">
        <f t="shared" si="44"/>
        <v>0</v>
      </c>
    </row>
    <row r="690" spans="1:35" s="6" customFormat="1" ht="23.1" customHeight="1" x14ac:dyDescent="0.15">
      <c r="A690" s="28"/>
      <c r="B690" s="28" t="s">
        <v>1136</v>
      </c>
      <c r="C690" s="28"/>
      <c r="D690" s="28"/>
      <c r="E690" s="28"/>
      <c r="F690" s="28"/>
      <c r="G690" s="28"/>
      <c r="H690" s="28"/>
      <c r="I690" s="28" t="s">
        <v>1136</v>
      </c>
      <c r="J690" s="28"/>
      <c r="K690" s="28"/>
      <c r="L690" s="28"/>
      <c r="M690" s="28"/>
      <c r="N690" s="28"/>
      <c r="O690" s="28" t="s">
        <v>1136</v>
      </c>
      <c r="P690" s="28"/>
      <c r="Q690" s="28"/>
      <c r="R690" s="28"/>
      <c r="S690" s="28" t="s">
        <v>1136</v>
      </c>
      <c r="T690" s="28"/>
      <c r="U690" s="960" t="s">
        <v>1098</v>
      </c>
      <c r="V690" s="832" t="s">
        <v>608</v>
      </c>
      <c r="W690" s="833"/>
      <c r="X690" s="834"/>
      <c r="Y690" s="1115"/>
      <c r="Z690" s="1116"/>
      <c r="AA690" s="835" t="s">
        <v>309</v>
      </c>
      <c r="AB690" s="836" t="s">
        <v>293</v>
      </c>
      <c r="AC690" s="837" t="s">
        <v>1199</v>
      </c>
      <c r="AD690" s="838" t="s">
        <v>1077</v>
      </c>
      <c r="AE690" s="839" t="s">
        <v>1012</v>
      </c>
      <c r="AF690" s="840">
        <v>239</v>
      </c>
      <c r="AG690" s="948">
        <v>239</v>
      </c>
      <c r="AH690" s="861"/>
      <c r="AI690" s="842">
        <f t="shared" si="44"/>
        <v>0</v>
      </c>
    </row>
    <row r="691" spans="1:35" s="6" customFormat="1" ht="23.1" customHeight="1" x14ac:dyDescent="0.15">
      <c r="A691" s="28"/>
      <c r="B691" s="28" t="s">
        <v>1136</v>
      </c>
      <c r="C691" s="28"/>
      <c r="D691" s="28"/>
      <c r="E691" s="28"/>
      <c r="F691" s="28"/>
      <c r="G691" s="28"/>
      <c r="H691" s="28"/>
      <c r="I691" s="28" t="s">
        <v>1136</v>
      </c>
      <c r="J691" s="28"/>
      <c r="K691" s="28"/>
      <c r="L691" s="28"/>
      <c r="M691" s="28"/>
      <c r="N691" s="28"/>
      <c r="O691" s="28" t="s">
        <v>1136</v>
      </c>
      <c r="P691" s="28"/>
      <c r="Q691" s="28"/>
      <c r="R691" s="28"/>
      <c r="S691" s="28" t="s">
        <v>1136</v>
      </c>
      <c r="T691" s="28"/>
      <c r="U691" s="843" t="s">
        <v>1098</v>
      </c>
      <c r="V691" s="782" t="s">
        <v>608</v>
      </c>
      <c r="W691" s="844"/>
      <c r="X691" s="845"/>
      <c r="Y691" s="1161"/>
      <c r="Z691" s="787"/>
      <c r="AA691" s="788" t="s">
        <v>309</v>
      </c>
      <c r="AB691" s="789" t="s">
        <v>294</v>
      </c>
      <c r="AC691" s="790" t="s">
        <v>1199</v>
      </c>
      <c r="AD691" s="791" t="s">
        <v>1078</v>
      </c>
      <c r="AE691" s="792" t="s">
        <v>289</v>
      </c>
      <c r="AF691" s="793">
        <v>33800</v>
      </c>
      <c r="AG691" s="846">
        <f t="shared" ref="AG691:AG733" si="46">+AF691*1.08</f>
        <v>36504</v>
      </c>
      <c r="AH691" s="824"/>
      <c r="AI691" s="848">
        <f t="shared" si="44"/>
        <v>0</v>
      </c>
    </row>
    <row r="692" spans="1:35" s="6" customFormat="1" ht="23.1" customHeight="1" x14ac:dyDescent="0.15">
      <c r="A692" s="28"/>
      <c r="B692" s="28" t="s">
        <v>1136</v>
      </c>
      <c r="C692" s="28"/>
      <c r="D692" s="28"/>
      <c r="E692" s="28"/>
      <c r="F692" s="28"/>
      <c r="G692" s="28"/>
      <c r="H692" s="28"/>
      <c r="I692" s="28" t="s">
        <v>1136</v>
      </c>
      <c r="J692" s="28"/>
      <c r="K692" s="28"/>
      <c r="L692" s="28"/>
      <c r="M692" s="28"/>
      <c r="N692" s="28"/>
      <c r="O692" s="28" t="s">
        <v>1136</v>
      </c>
      <c r="P692" s="28"/>
      <c r="Q692" s="28"/>
      <c r="R692" s="28"/>
      <c r="S692" s="28" t="s">
        <v>1136</v>
      </c>
      <c r="T692" s="28"/>
      <c r="U692" s="826" t="s">
        <v>1098</v>
      </c>
      <c r="V692" s="784" t="s">
        <v>608</v>
      </c>
      <c r="W692" s="827"/>
      <c r="X692" s="828"/>
      <c r="Y692" s="925"/>
      <c r="Z692" s="795"/>
      <c r="AA692" s="796" t="s">
        <v>309</v>
      </c>
      <c r="AB692" s="797" t="s">
        <v>294</v>
      </c>
      <c r="AC692" s="798" t="s">
        <v>1199</v>
      </c>
      <c r="AD692" s="799" t="s">
        <v>1079</v>
      </c>
      <c r="AE692" s="800" t="s">
        <v>1012</v>
      </c>
      <c r="AF692" s="801">
        <v>36300</v>
      </c>
      <c r="AG692" s="849">
        <f t="shared" si="46"/>
        <v>39204</v>
      </c>
      <c r="AH692" s="824"/>
      <c r="AI692" s="830">
        <f t="shared" si="44"/>
        <v>0</v>
      </c>
    </row>
    <row r="693" spans="1:35" s="6" customFormat="1" ht="23.1" customHeight="1" x14ac:dyDescent="0.15">
      <c r="A693" s="28"/>
      <c r="B693" s="28" t="s">
        <v>1136</v>
      </c>
      <c r="C693" s="28"/>
      <c r="D693" s="28"/>
      <c r="E693" s="28"/>
      <c r="F693" s="28"/>
      <c r="G693" s="28"/>
      <c r="H693" s="28"/>
      <c r="I693" s="28" t="s">
        <v>1136</v>
      </c>
      <c r="J693" s="28"/>
      <c r="K693" s="28"/>
      <c r="L693" s="28"/>
      <c r="M693" s="28"/>
      <c r="N693" s="28"/>
      <c r="O693" s="28" t="s">
        <v>1136</v>
      </c>
      <c r="P693" s="28"/>
      <c r="Q693" s="28"/>
      <c r="R693" s="28"/>
      <c r="S693" s="28" t="s">
        <v>1136</v>
      </c>
      <c r="T693" s="28"/>
      <c r="U693" s="851" t="s">
        <v>1098</v>
      </c>
      <c r="V693" s="786" t="s">
        <v>608</v>
      </c>
      <c r="W693" s="852"/>
      <c r="X693" s="853"/>
      <c r="Y693" s="1057"/>
      <c r="Z693" s="803"/>
      <c r="AA693" s="804" t="s">
        <v>309</v>
      </c>
      <c r="AB693" s="805" t="s">
        <v>294</v>
      </c>
      <c r="AC693" s="806" t="s">
        <v>1199</v>
      </c>
      <c r="AD693" s="807" t="s">
        <v>1080</v>
      </c>
      <c r="AE693" s="808" t="s">
        <v>1012</v>
      </c>
      <c r="AF693" s="809">
        <v>36300</v>
      </c>
      <c r="AG693" s="854">
        <f t="shared" si="46"/>
        <v>39204</v>
      </c>
      <c r="AH693" s="861"/>
      <c r="AI693" s="855">
        <f t="shared" si="44"/>
        <v>0</v>
      </c>
    </row>
    <row r="694" spans="1:35" s="6" customFormat="1" ht="23.1" customHeight="1" x14ac:dyDescent="0.15">
      <c r="A694" s="28"/>
      <c r="B694" s="28" t="s">
        <v>1136</v>
      </c>
      <c r="C694" s="28"/>
      <c r="D694" s="28"/>
      <c r="E694" s="28"/>
      <c r="F694" s="28"/>
      <c r="G694" s="28"/>
      <c r="H694" s="28"/>
      <c r="I694" s="28" t="s">
        <v>1136</v>
      </c>
      <c r="J694" s="28"/>
      <c r="K694" s="28"/>
      <c r="L694" s="28"/>
      <c r="M694" s="28"/>
      <c r="N694" s="28"/>
      <c r="O694" s="28" t="s">
        <v>1136</v>
      </c>
      <c r="P694" s="28"/>
      <c r="Q694" s="28"/>
      <c r="R694" s="28"/>
      <c r="S694" s="28" t="s">
        <v>1136</v>
      </c>
      <c r="T694" s="28"/>
      <c r="U694" s="781" t="s">
        <v>1098</v>
      </c>
      <c r="V694" s="782" t="s">
        <v>608</v>
      </c>
      <c r="W694" s="966" t="s">
        <v>301</v>
      </c>
      <c r="X694" s="967" t="s">
        <v>301</v>
      </c>
      <c r="Y694" s="1008" t="s">
        <v>301</v>
      </c>
      <c r="Z694" s="1092" t="s">
        <v>303</v>
      </c>
      <c r="AA694" s="862" t="s">
        <v>309</v>
      </c>
      <c r="AB694" s="863" t="s">
        <v>1216</v>
      </c>
      <c r="AC694" s="790" t="s">
        <v>1423</v>
      </c>
      <c r="AD694" s="864" t="s">
        <v>886</v>
      </c>
      <c r="AE694" s="865" t="s">
        <v>289</v>
      </c>
      <c r="AF694" s="866">
        <v>60000</v>
      </c>
      <c r="AG694" s="969">
        <f t="shared" si="46"/>
        <v>64800.000000000007</v>
      </c>
      <c r="AH694" s="824"/>
      <c r="AI694" s="868">
        <f t="shared" si="44"/>
        <v>0</v>
      </c>
    </row>
    <row r="695" spans="1:35" s="6" customFormat="1" ht="23.1" customHeight="1" x14ac:dyDescent="0.15">
      <c r="A695" s="28"/>
      <c r="B695" s="28" t="s">
        <v>1136</v>
      </c>
      <c r="C695" s="28"/>
      <c r="D695" s="28"/>
      <c r="E695" s="28"/>
      <c r="F695" s="28"/>
      <c r="G695" s="28"/>
      <c r="H695" s="28"/>
      <c r="I695" s="28" t="s">
        <v>1136</v>
      </c>
      <c r="J695" s="28"/>
      <c r="K695" s="28"/>
      <c r="L695" s="28"/>
      <c r="M695" s="28"/>
      <c r="N695" s="28"/>
      <c r="O695" s="28" t="s">
        <v>1136</v>
      </c>
      <c r="P695" s="28"/>
      <c r="Q695" s="28"/>
      <c r="R695" s="28"/>
      <c r="S695" s="28" t="s">
        <v>1136</v>
      </c>
      <c r="T695" s="28"/>
      <c r="U695" s="783" t="s">
        <v>1098</v>
      </c>
      <c r="V695" s="784" t="s">
        <v>608</v>
      </c>
      <c r="W695" s="956" t="s">
        <v>301</v>
      </c>
      <c r="X695" s="957" t="s">
        <v>301</v>
      </c>
      <c r="Y695" s="975" t="s">
        <v>301</v>
      </c>
      <c r="Z695" s="1093" t="s">
        <v>303</v>
      </c>
      <c r="AA695" s="869" t="s">
        <v>309</v>
      </c>
      <c r="AB695" s="870" t="s">
        <v>1216</v>
      </c>
      <c r="AC695" s="798" t="s">
        <v>1423</v>
      </c>
      <c r="AD695" s="871" t="s">
        <v>887</v>
      </c>
      <c r="AE695" s="872" t="s">
        <v>1012</v>
      </c>
      <c r="AF695" s="873">
        <v>60000</v>
      </c>
      <c r="AG695" s="959">
        <f t="shared" si="46"/>
        <v>64800.000000000007</v>
      </c>
      <c r="AH695" s="824"/>
      <c r="AI695" s="875">
        <f t="shared" si="44"/>
        <v>0</v>
      </c>
    </row>
    <row r="696" spans="1:35" s="6" customFormat="1" ht="23.1" customHeight="1" x14ac:dyDescent="0.15">
      <c r="A696" s="28"/>
      <c r="B696" s="28" t="s">
        <v>1136</v>
      </c>
      <c r="C696" s="28"/>
      <c r="D696" s="28"/>
      <c r="E696" s="28"/>
      <c r="F696" s="28"/>
      <c r="G696" s="28"/>
      <c r="H696" s="28"/>
      <c r="I696" s="28" t="s">
        <v>1136</v>
      </c>
      <c r="J696" s="28"/>
      <c r="K696" s="28"/>
      <c r="L696" s="28"/>
      <c r="M696" s="28"/>
      <c r="N696" s="28"/>
      <c r="O696" s="28" t="s">
        <v>1136</v>
      </c>
      <c r="P696" s="28"/>
      <c r="Q696" s="28"/>
      <c r="R696" s="28"/>
      <c r="S696" s="28" t="s">
        <v>1136</v>
      </c>
      <c r="T696" s="28"/>
      <c r="U696" s="785" t="s">
        <v>1098</v>
      </c>
      <c r="V696" s="786" t="s">
        <v>608</v>
      </c>
      <c r="W696" s="970" t="s">
        <v>301</v>
      </c>
      <c r="X696" s="971" t="s">
        <v>301</v>
      </c>
      <c r="Y696" s="1011" t="s">
        <v>301</v>
      </c>
      <c r="Z696" s="1114" t="s">
        <v>303</v>
      </c>
      <c r="AA696" s="876" t="s">
        <v>309</v>
      </c>
      <c r="AB696" s="877" t="s">
        <v>1216</v>
      </c>
      <c r="AC696" s="806" t="s">
        <v>1423</v>
      </c>
      <c r="AD696" s="878" t="s">
        <v>888</v>
      </c>
      <c r="AE696" s="879" t="s">
        <v>1012</v>
      </c>
      <c r="AF696" s="880">
        <v>60000</v>
      </c>
      <c r="AG696" s="973">
        <f t="shared" si="46"/>
        <v>64800.000000000007</v>
      </c>
      <c r="AH696" s="861"/>
      <c r="AI696" s="882">
        <f t="shared" si="44"/>
        <v>0</v>
      </c>
    </row>
    <row r="697" spans="1:35" s="6" customFormat="1" ht="23.1" customHeight="1" x14ac:dyDescent="0.15">
      <c r="A697" s="28"/>
      <c r="B697" s="28" t="s">
        <v>1136</v>
      </c>
      <c r="C697" s="28"/>
      <c r="D697" s="28"/>
      <c r="E697" s="28"/>
      <c r="F697" s="28"/>
      <c r="G697" s="28"/>
      <c r="H697" s="28"/>
      <c r="I697" s="28" t="s">
        <v>1136</v>
      </c>
      <c r="J697" s="28"/>
      <c r="K697" s="28"/>
      <c r="L697" s="28"/>
      <c r="M697" s="28"/>
      <c r="N697" s="28"/>
      <c r="O697" s="28" t="s">
        <v>1136</v>
      </c>
      <c r="P697" s="28"/>
      <c r="Q697" s="28"/>
      <c r="R697" s="28"/>
      <c r="S697" s="28" t="s">
        <v>1136</v>
      </c>
      <c r="T697" s="28"/>
      <c r="U697" s="952" t="s">
        <v>1098</v>
      </c>
      <c r="V697" s="857" t="s">
        <v>608</v>
      </c>
      <c r="W697" s="953" t="s">
        <v>301</v>
      </c>
      <c r="X697" s="954" t="s">
        <v>301</v>
      </c>
      <c r="Y697" s="1003" t="s">
        <v>301</v>
      </c>
      <c r="Z697" s="915" t="s">
        <v>303</v>
      </c>
      <c r="AA697" s="883" t="s">
        <v>309</v>
      </c>
      <c r="AB697" s="884" t="s">
        <v>1216</v>
      </c>
      <c r="AC697" s="819" t="s">
        <v>1423</v>
      </c>
      <c r="AD697" s="885" t="s">
        <v>890</v>
      </c>
      <c r="AE697" s="886" t="s">
        <v>289</v>
      </c>
      <c r="AF697" s="887">
        <v>20000</v>
      </c>
      <c r="AG697" s="955">
        <f t="shared" si="46"/>
        <v>21600</v>
      </c>
      <c r="AH697" s="824"/>
      <c r="AI697" s="889">
        <f t="shared" si="44"/>
        <v>0</v>
      </c>
    </row>
    <row r="698" spans="1:35" s="6" customFormat="1" ht="23.1" customHeight="1" x14ac:dyDescent="0.15">
      <c r="A698" s="28"/>
      <c r="B698" s="28" t="s">
        <v>1136</v>
      </c>
      <c r="C698" s="28"/>
      <c r="D698" s="28"/>
      <c r="E698" s="28"/>
      <c r="F698" s="28"/>
      <c r="G698" s="28"/>
      <c r="H698" s="28"/>
      <c r="I698" s="28" t="s">
        <v>1136</v>
      </c>
      <c r="J698" s="28"/>
      <c r="K698" s="28"/>
      <c r="L698" s="28"/>
      <c r="M698" s="28"/>
      <c r="N698" s="28"/>
      <c r="O698" s="28" t="s">
        <v>1136</v>
      </c>
      <c r="P698" s="28"/>
      <c r="Q698" s="28"/>
      <c r="R698" s="28"/>
      <c r="S698" s="28" t="s">
        <v>1136</v>
      </c>
      <c r="T698" s="28"/>
      <c r="U698" s="783" t="s">
        <v>1098</v>
      </c>
      <c r="V698" s="784" t="s">
        <v>608</v>
      </c>
      <c r="W698" s="956" t="s">
        <v>301</v>
      </c>
      <c r="X698" s="957" t="s">
        <v>301</v>
      </c>
      <c r="Y698" s="975" t="s">
        <v>301</v>
      </c>
      <c r="Z698" s="1093" t="s">
        <v>303</v>
      </c>
      <c r="AA698" s="869" t="s">
        <v>309</v>
      </c>
      <c r="AB698" s="870" t="s">
        <v>1216</v>
      </c>
      <c r="AC698" s="798" t="s">
        <v>1423</v>
      </c>
      <c r="AD698" s="871" t="s">
        <v>891</v>
      </c>
      <c r="AE698" s="872" t="s">
        <v>1012</v>
      </c>
      <c r="AF698" s="873">
        <v>20000</v>
      </c>
      <c r="AG698" s="959">
        <f t="shared" si="46"/>
        <v>21600</v>
      </c>
      <c r="AH698" s="824"/>
      <c r="AI698" s="875">
        <f t="shared" si="44"/>
        <v>0</v>
      </c>
    </row>
    <row r="699" spans="1:35" s="6" customFormat="1" ht="23.1" customHeight="1" x14ac:dyDescent="0.15">
      <c r="A699" s="28"/>
      <c r="B699" s="28" t="s">
        <v>1136</v>
      </c>
      <c r="C699" s="28"/>
      <c r="D699" s="28"/>
      <c r="E699" s="28"/>
      <c r="F699" s="28"/>
      <c r="G699" s="28"/>
      <c r="H699" s="28"/>
      <c r="I699" s="28" t="s">
        <v>1136</v>
      </c>
      <c r="J699" s="28"/>
      <c r="K699" s="28"/>
      <c r="L699" s="28"/>
      <c r="M699" s="28"/>
      <c r="N699" s="28"/>
      <c r="O699" s="28" t="s">
        <v>1136</v>
      </c>
      <c r="P699" s="28"/>
      <c r="Q699" s="28"/>
      <c r="R699" s="28"/>
      <c r="S699" s="28" t="s">
        <v>1136</v>
      </c>
      <c r="T699" s="28"/>
      <c r="U699" s="960" t="s">
        <v>1098</v>
      </c>
      <c r="V699" s="832" t="s">
        <v>608</v>
      </c>
      <c r="W699" s="961" t="s">
        <v>301</v>
      </c>
      <c r="X699" s="962" t="s">
        <v>301</v>
      </c>
      <c r="Y699" s="986" t="s">
        <v>301</v>
      </c>
      <c r="Z699" s="1118" t="s">
        <v>303</v>
      </c>
      <c r="AA699" s="890" t="s">
        <v>309</v>
      </c>
      <c r="AB699" s="891" t="s">
        <v>1216</v>
      </c>
      <c r="AC699" s="837" t="s">
        <v>1423</v>
      </c>
      <c r="AD699" s="964" t="s">
        <v>892</v>
      </c>
      <c r="AE699" s="893" t="s">
        <v>1012</v>
      </c>
      <c r="AF699" s="894">
        <v>20000</v>
      </c>
      <c r="AG699" s="965">
        <f t="shared" si="46"/>
        <v>21600</v>
      </c>
      <c r="AH699" s="861"/>
      <c r="AI699" s="896">
        <f t="shared" si="44"/>
        <v>0</v>
      </c>
    </row>
    <row r="700" spans="1:35" s="6" customFormat="1" ht="23.1" customHeight="1" x14ac:dyDescent="0.15">
      <c r="A700" s="28"/>
      <c r="B700" s="28" t="s">
        <v>1136</v>
      </c>
      <c r="C700" s="28"/>
      <c r="D700" s="28"/>
      <c r="E700" s="28"/>
      <c r="F700" s="28"/>
      <c r="G700" s="28"/>
      <c r="H700" s="28"/>
      <c r="I700" s="28" t="s">
        <v>1136</v>
      </c>
      <c r="J700" s="28"/>
      <c r="K700" s="28"/>
      <c r="L700" s="28"/>
      <c r="M700" s="28"/>
      <c r="N700" s="28"/>
      <c r="O700" s="28" t="s">
        <v>1136</v>
      </c>
      <c r="P700" s="28"/>
      <c r="Q700" s="28"/>
      <c r="R700" s="28"/>
      <c r="S700" s="28" t="s">
        <v>1136</v>
      </c>
      <c r="T700" s="28"/>
      <c r="U700" s="781" t="s">
        <v>1098</v>
      </c>
      <c r="V700" s="782" t="s">
        <v>608</v>
      </c>
      <c r="W700" s="966" t="s">
        <v>301</v>
      </c>
      <c r="X700" s="967" t="s">
        <v>301</v>
      </c>
      <c r="Y700" s="1008" t="s">
        <v>301</v>
      </c>
      <c r="Z700" s="1092" t="s">
        <v>303</v>
      </c>
      <c r="AA700" s="862" t="s">
        <v>309</v>
      </c>
      <c r="AB700" s="863" t="s">
        <v>1216</v>
      </c>
      <c r="AC700" s="790" t="s">
        <v>1423</v>
      </c>
      <c r="AD700" s="864" t="s">
        <v>894</v>
      </c>
      <c r="AE700" s="865" t="s">
        <v>289</v>
      </c>
      <c r="AF700" s="866">
        <v>60000</v>
      </c>
      <c r="AG700" s="969">
        <f t="shared" si="46"/>
        <v>64800.000000000007</v>
      </c>
      <c r="AH700" s="824"/>
      <c r="AI700" s="868">
        <f t="shared" si="44"/>
        <v>0</v>
      </c>
    </row>
    <row r="701" spans="1:35" s="6" customFormat="1" ht="23.1" customHeight="1" x14ac:dyDescent="0.15">
      <c r="A701" s="28"/>
      <c r="B701" s="28" t="s">
        <v>1136</v>
      </c>
      <c r="C701" s="28"/>
      <c r="D701" s="28"/>
      <c r="E701" s="28"/>
      <c r="F701" s="28"/>
      <c r="G701" s="28"/>
      <c r="H701" s="28"/>
      <c r="I701" s="28" t="s">
        <v>1136</v>
      </c>
      <c r="J701" s="28"/>
      <c r="K701" s="28"/>
      <c r="L701" s="28"/>
      <c r="M701" s="28"/>
      <c r="N701" s="28"/>
      <c r="O701" s="28" t="s">
        <v>1136</v>
      </c>
      <c r="P701" s="28"/>
      <c r="Q701" s="28"/>
      <c r="R701" s="28"/>
      <c r="S701" s="28" t="s">
        <v>1136</v>
      </c>
      <c r="T701" s="28"/>
      <c r="U701" s="783" t="s">
        <v>1098</v>
      </c>
      <c r="V701" s="784" t="s">
        <v>608</v>
      </c>
      <c r="W701" s="956" t="s">
        <v>301</v>
      </c>
      <c r="X701" s="957" t="s">
        <v>301</v>
      </c>
      <c r="Y701" s="975" t="s">
        <v>301</v>
      </c>
      <c r="Z701" s="1093" t="s">
        <v>303</v>
      </c>
      <c r="AA701" s="869" t="s">
        <v>309</v>
      </c>
      <c r="AB701" s="870" t="s">
        <v>1216</v>
      </c>
      <c r="AC701" s="798" t="s">
        <v>1423</v>
      </c>
      <c r="AD701" s="871" t="s">
        <v>895</v>
      </c>
      <c r="AE701" s="872" t="s">
        <v>1012</v>
      </c>
      <c r="AF701" s="873">
        <v>60000</v>
      </c>
      <c r="AG701" s="959">
        <f t="shared" si="46"/>
        <v>64800.000000000007</v>
      </c>
      <c r="AH701" s="824"/>
      <c r="AI701" s="875">
        <f t="shared" si="44"/>
        <v>0</v>
      </c>
    </row>
    <row r="702" spans="1:35" s="6" customFormat="1" ht="23.1" customHeight="1" x14ac:dyDescent="0.15">
      <c r="A702" s="28"/>
      <c r="B702" s="28" t="s">
        <v>1136</v>
      </c>
      <c r="C702" s="28"/>
      <c r="D702" s="28"/>
      <c r="E702" s="28"/>
      <c r="F702" s="28"/>
      <c r="G702" s="28"/>
      <c r="H702" s="28"/>
      <c r="I702" s="28" t="s">
        <v>1136</v>
      </c>
      <c r="J702" s="28"/>
      <c r="K702" s="28"/>
      <c r="L702" s="28"/>
      <c r="M702" s="28"/>
      <c r="N702" s="28"/>
      <c r="O702" s="28" t="s">
        <v>1136</v>
      </c>
      <c r="P702" s="28"/>
      <c r="Q702" s="28"/>
      <c r="R702" s="28"/>
      <c r="S702" s="28" t="s">
        <v>1136</v>
      </c>
      <c r="T702" s="28"/>
      <c r="U702" s="785" t="s">
        <v>1098</v>
      </c>
      <c r="V702" s="786" t="s">
        <v>608</v>
      </c>
      <c r="W702" s="970" t="s">
        <v>301</v>
      </c>
      <c r="X702" s="971" t="s">
        <v>301</v>
      </c>
      <c r="Y702" s="1011" t="s">
        <v>301</v>
      </c>
      <c r="Z702" s="1114" t="s">
        <v>303</v>
      </c>
      <c r="AA702" s="876" t="s">
        <v>309</v>
      </c>
      <c r="AB702" s="877" t="s">
        <v>1216</v>
      </c>
      <c r="AC702" s="806" t="s">
        <v>1423</v>
      </c>
      <c r="AD702" s="878" t="s">
        <v>896</v>
      </c>
      <c r="AE702" s="879" t="s">
        <v>1012</v>
      </c>
      <c r="AF702" s="880">
        <v>60000</v>
      </c>
      <c r="AG702" s="973">
        <f t="shared" si="46"/>
        <v>64800.000000000007</v>
      </c>
      <c r="AH702" s="861"/>
      <c r="AI702" s="882">
        <f t="shared" si="44"/>
        <v>0</v>
      </c>
    </row>
    <row r="703" spans="1:35" s="6" customFormat="1" ht="23.1" customHeight="1" x14ac:dyDescent="0.15">
      <c r="A703" s="28"/>
      <c r="B703" s="28" t="s">
        <v>1136</v>
      </c>
      <c r="C703" s="28"/>
      <c r="D703" s="28"/>
      <c r="E703" s="28"/>
      <c r="F703" s="28"/>
      <c r="G703" s="28"/>
      <c r="H703" s="28"/>
      <c r="I703" s="28" t="s">
        <v>1136</v>
      </c>
      <c r="J703" s="28"/>
      <c r="K703" s="28"/>
      <c r="L703" s="28"/>
      <c r="M703" s="28"/>
      <c r="N703" s="28"/>
      <c r="O703" s="28" t="s">
        <v>1136</v>
      </c>
      <c r="P703" s="28"/>
      <c r="Q703" s="28"/>
      <c r="R703" s="28"/>
      <c r="S703" s="28" t="s">
        <v>1136</v>
      </c>
      <c r="T703" s="28"/>
      <c r="U703" s="781" t="s">
        <v>1098</v>
      </c>
      <c r="V703" s="782" t="s">
        <v>608</v>
      </c>
      <c r="W703" s="966" t="s">
        <v>301</v>
      </c>
      <c r="X703" s="967" t="s">
        <v>301</v>
      </c>
      <c r="Y703" s="1008" t="s">
        <v>301</v>
      </c>
      <c r="Z703" s="1092" t="s">
        <v>303</v>
      </c>
      <c r="AA703" s="862" t="s">
        <v>309</v>
      </c>
      <c r="AB703" s="863" t="s">
        <v>1216</v>
      </c>
      <c r="AC703" s="790" t="s">
        <v>1423</v>
      </c>
      <c r="AD703" s="864" t="s">
        <v>898</v>
      </c>
      <c r="AE703" s="865" t="s">
        <v>289</v>
      </c>
      <c r="AF703" s="866">
        <v>20000</v>
      </c>
      <c r="AG703" s="969">
        <f t="shared" si="46"/>
        <v>21600</v>
      </c>
      <c r="AH703" s="824"/>
      <c r="AI703" s="868">
        <f t="shared" si="44"/>
        <v>0</v>
      </c>
    </row>
    <row r="704" spans="1:35" s="6" customFormat="1" ht="23.1" customHeight="1" x14ac:dyDescent="0.15">
      <c r="A704" s="28"/>
      <c r="B704" s="28" t="s">
        <v>1136</v>
      </c>
      <c r="C704" s="28"/>
      <c r="D704" s="28"/>
      <c r="E704" s="28"/>
      <c r="F704" s="28"/>
      <c r="G704" s="28"/>
      <c r="H704" s="28"/>
      <c r="I704" s="28" t="s">
        <v>1136</v>
      </c>
      <c r="J704" s="28"/>
      <c r="K704" s="28"/>
      <c r="L704" s="28"/>
      <c r="M704" s="28"/>
      <c r="N704" s="28"/>
      <c r="O704" s="28" t="s">
        <v>1136</v>
      </c>
      <c r="P704" s="28"/>
      <c r="Q704" s="28"/>
      <c r="R704" s="28"/>
      <c r="S704" s="28" t="s">
        <v>1136</v>
      </c>
      <c r="T704" s="28"/>
      <c r="U704" s="783" t="s">
        <v>1098</v>
      </c>
      <c r="V704" s="784" t="s">
        <v>608</v>
      </c>
      <c r="W704" s="956" t="s">
        <v>301</v>
      </c>
      <c r="X704" s="957" t="s">
        <v>301</v>
      </c>
      <c r="Y704" s="975" t="s">
        <v>301</v>
      </c>
      <c r="Z704" s="1093" t="s">
        <v>303</v>
      </c>
      <c r="AA704" s="869" t="s">
        <v>309</v>
      </c>
      <c r="AB704" s="870" t="s">
        <v>1216</v>
      </c>
      <c r="AC704" s="798" t="s">
        <v>1423</v>
      </c>
      <c r="AD704" s="871" t="s">
        <v>899</v>
      </c>
      <c r="AE704" s="872" t="s">
        <v>1012</v>
      </c>
      <c r="AF704" s="873">
        <v>20000</v>
      </c>
      <c r="AG704" s="959">
        <f t="shared" si="46"/>
        <v>21600</v>
      </c>
      <c r="AH704" s="824"/>
      <c r="AI704" s="875">
        <f t="shared" si="44"/>
        <v>0</v>
      </c>
    </row>
    <row r="705" spans="1:35" s="6" customFormat="1" ht="23.1" customHeight="1" x14ac:dyDescent="0.15">
      <c r="A705" s="28"/>
      <c r="B705" s="28" t="s">
        <v>1136</v>
      </c>
      <c r="C705" s="28"/>
      <c r="D705" s="28"/>
      <c r="E705" s="28"/>
      <c r="F705" s="28"/>
      <c r="G705" s="28"/>
      <c r="H705" s="28"/>
      <c r="I705" s="28" t="s">
        <v>1136</v>
      </c>
      <c r="J705" s="28"/>
      <c r="K705" s="28"/>
      <c r="L705" s="28"/>
      <c r="M705" s="28"/>
      <c r="N705" s="28"/>
      <c r="O705" s="28" t="s">
        <v>1136</v>
      </c>
      <c r="P705" s="28"/>
      <c r="Q705" s="28"/>
      <c r="R705" s="28"/>
      <c r="S705" s="28" t="s">
        <v>1136</v>
      </c>
      <c r="T705" s="28"/>
      <c r="U705" s="785" t="s">
        <v>1098</v>
      </c>
      <c r="V705" s="786" t="s">
        <v>608</v>
      </c>
      <c r="W705" s="970" t="s">
        <v>301</v>
      </c>
      <c r="X705" s="971" t="s">
        <v>301</v>
      </c>
      <c r="Y705" s="1011" t="s">
        <v>301</v>
      </c>
      <c r="Z705" s="1114" t="s">
        <v>303</v>
      </c>
      <c r="AA705" s="876" t="s">
        <v>309</v>
      </c>
      <c r="AB705" s="877" t="s">
        <v>1216</v>
      </c>
      <c r="AC705" s="806" t="s">
        <v>1423</v>
      </c>
      <c r="AD705" s="878" t="s">
        <v>900</v>
      </c>
      <c r="AE705" s="879" t="s">
        <v>1012</v>
      </c>
      <c r="AF705" s="880">
        <v>20000</v>
      </c>
      <c r="AG705" s="973">
        <f t="shared" si="46"/>
        <v>21600</v>
      </c>
      <c r="AH705" s="861"/>
      <c r="AI705" s="882">
        <f t="shared" si="44"/>
        <v>0</v>
      </c>
    </row>
    <row r="706" spans="1:35" s="6" customFormat="1" ht="23.1" customHeight="1" x14ac:dyDescent="0.15">
      <c r="A706" s="28"/>
      <c r="B706" s="28" t="s">
        <v>1136</v>
      </c>
      <c r="C706" s="28"/>
      <c r="D706" s="28"/>
      <c r="E706" s="28"/>
      <c r="F706" s="28"/>
      <c r="G706" s="28"/>
      <c r="H706" s="28"/>
      <c r="I706" s="28" t="s">
        <v>1136</v>
      </c>
      <c r="J706" s="28"/>
      <c r="K706" s="28"/>
      <c r="L706" s="28"/>
      <c r="M706" s="28"/>
      <c r="N706" s="28"/>
      <c r="O706" s="28" t="s">
        <v>1136</v>
      </c>
      <c r="P706" s="28"/>
      <c r="Q706" s="28"/>
      <c r="R706" s="28"/>
      <c r="S706" s="28" t="s">
        <v>1136</v>
      </c>
      <c r="T706" s="28"/>
      <c r="U706" s="952" t="s">
        <v>1098</v>
      </c>
      <c r="V706" s="857" t="s">
        <v>608</v>
      </c>
      <c r="W706" s="953" t="s">
        <v>301</v>
      </c>
      <c r="X706" s="954"/>
      <c r="Y706" s="1003"/>
      <c r="Z706" s="915" t="s">
        <v>303</v>
      </c>
      <c r="AA706" s="883" t="s">
        <v>309</v>
      </c>
      <c r="AB706" s="884" t="s">
        <v>3</v>
      </c>
      <c r="AC706" s="819" t="s">
        <v>1423</v>
      </c>
      <c r="AD706" s="885" t="s">
        <v>622</v>
      </c>
      <c r="AE706" s="886" t="s">
        <v>289</v>
      </c>
      <c r="AF706" s="887">
        <v>18000</v>
      </c>
      <c r="AG706" s="955">
        <f t="shared" si="46"/>
        <v>19440</v>
      </c>
      <c r="AH706" s="824"/>
      <c r="AI706" s="889">
        <f t="shared" si="44"/>
        <v>0</v>
      </c>
    </row>
    <row r="707" spans="1:35" s="6" customFormat="1" ht="23.1" customHeight="1" x14ac:dyDescent="0.15">
      <c r="A707" s="28"/>
      <c r="B707" s="28" t="s">
        <v>1136</v>
      </c>
      <c r="C707" s="28"/>
      <c r="D707" s="28"/>
      <c r="E707" s="28"/>
      <c r="F707" s="28"/>
      <c r="G707" s="28"/>
      <c r="H707" s="28"/>
      <c r="I707" s="28" t="s">
        <v>1136</v>
      </c>
      <c r="J707" s="28"/>
      <c r="K707" s="28"/>
      <c r="L707" s="28"/>
      <c r="M707" s="28"/>
      <c r="N707" s="28"/>
      <c r="O707" s="28" t="s">
        <v>1136</v>
      </c>
      <c r="P707" s="28"/>
      <c r="Q707" s="28"/>
      <c r="R707" s="28"/>
      <c r="S707" s="28" t="s">
        <v>1136</v>
      </c>
      <c r="T707" s="28"/>
      <c r="U707" s="783" t="s">
        <v>1098</v>
      </c>
      <c r="V707" s="784" t="s">
        <v>608</v>
      </c>
      <c r="W707" s="956" t="s">
        <v>301</v>
      </c>
      <c r="X707" s="957"/>
      <c r="Y707" s="975"/>
      <c r="Z707" s="1093" t="s">
        <v>303</v>
      </c>
      <c r="AA707" s="869" t="s">
        <v>309</v>
      </c>
      <c r="AB707" s="870" t="s">
        <v>3</v>
      </c>
      <c r="AC707" s="798" t="s">
        <v>1423</v>
      </c>
      <c r="AD707" s="871" t="s">
        <v>623</v>
      </c>
      <c r="AE707" s="872" t="s">
        <v>289</v>
      </c>
      <c r="AF707" s="873">
        <v>18000</v>
      </c>
      <c r="AG707" s="959">
        <f t="shared" si="46"/>
        <v>19440</v>
      </c>
      <c r="AH707" s="824"/>
      <c r="AI707" s="875">
        <f t="shared" si="44"/>
        <v>0</v>
      </c>
    </row>
    <row r="708" spans="1:35" s="6" customFormat="1" ht="23.1" customHeight="1" x14ac:dyDescent="0.15">
      <c r="A708" s="28"/>
      <c r="B708" s="28" t="s">
        <v>1136</v>
      </c>
      <c r="C708" s="28"/>
      <c r="D708" s="28"/>
      <c r="E708" s="28"/>
      <c r="F708" s="28"/>
      <c r="G708" s="28"/>
      <c r="H708" s="28"/>
      <c r="I708" s="28" t="s">
        <v>1136</v>
      </c>
      <c r="J708" s="28"/>
      <c r="K708" s="28"/>
      <c r="L708" s="28"/>
      <c r="M708" s="28"/>
      <c r="N708" s="28"/>
      <c r="O708" s="28" t="s">
        <v>1136</v>
      </c>
      <c r="P708" s="28"/>
      <c r="Q708" s="28"/>
      <c r="R708" s="28"/>
      <c r="S708" s="28" t="s">
        <v>1136</v>
      </c>
      <c r="T708" s="28"/>
      <c r="U708" s="783" t="s">
        <v>1098</v>
      </c>
      <c r="V708" s="784" t="s">
        <v>608</v>
      </c>
      <c r="W708" s="956" t="s">
        <v>301</v>
      </c>
      <c r="X708" s="957"/>
      <c r="Y708" s="975"/>
      <c r="Z708" s="1093" t="s">
        <v>303</v>
      </c>
      <c r="AA708" s="869" t="s">
        <v>309</v>
      </c>
      <c r="AB708" s="870" t="s">
        <v>3</v>
      </c>
      <c r="AC708" s="798" t="s">
        <v>1423</v>
      </c>
      <c r="AD708" s="871" t="s">
        <v>624</v>
      </c>
      <c r="AE708" s="872" t="s">
        <v>289</v>
      </c>
      <c r="AF708" s="873">
        <v>18000</v>
      </c>
      <c r="AG708" s="959">
        <f t="shared" si="46"/>
        <v>19440</v>
      </c>
      <c r="AH708" s="824"/>
      <c r="AI708" s="875">
        <f t="shared" si="44"/>
        <v>0</v>
      </c>
    </row>
    <row r="709" spans="1:35" s="6" customFormat="1" ht="23.1" customHeight="1" x14ac:dyDescent="0.15">
      <c r="A709" s="28"/>
      <c r="B709" s="28" t="s">
        <v>1136</v>
      </c>
      <c r="C709" s="28"/>
      <c r="D709" s="28"/>
      <c r="E709" s="28"/>
      <c r="F709" s="28"/>
      <c r="G709" s="28"/>
      <c r="H709" s="28"/>
      <c r="I709" s="28" t="s">
        <v>1136</v>
      </c>
      <c r="J709" s="28"/>
      <c r="K709" s="28"/>
      <c r="L709" s="28"/>
      <c r="M709" s="28"/>
      <c r="N709" s="28"/>
      <c r="O709" s="28" t="s">
        <v>1136</v>
      </c>
      <c r="P709" s="28"/>
      <c r="Q709" s="28"/>
      <c r="R709" s="28"/>
      <c r="S709" s="28" t="s">
        <v>1136</v>
      </c>
      <c r="T709" s="28"/>
      <c r="U709" s="783" t="s">
        <v>1098</v>
      </c>
      <c r="V709" s="784" t="s">
        <v>608</v>
      </c>
      <c r="W709" s="956" t="s">
        <v>301</v>
      </c>
      <c r="X709" s="957"/>
      <c r="Y709" s="975"/>
      <c r="Z709" s="1093" t="s">
        <v>303</v>
      </c>
      <c r="AA709" s="869" t="s">
        <v>309</v>
      </c>
      <c r="AB709" s="870" t="s">
        <v>3</v>
      </c>
      <c r="AC709" s="798" t="s">
        <v>1423</v>
      </c>
      <c r="AD709" s="871" t="s">
        <v>625</v>
      </c>
      <c r="AE709" s="872" t="s">
        <v>1012</v>
      </c>
      <c r="AF709" s="873">
        <v>18000</v>
      </c>
      <c r="AG709" s="959">
        <f t="shared" si="46"/>
        <v>19440</v>
      </c>
      <c r="AH709" s="824"/>
      <c r="AI709" s="875">
        <f t="shared" si="44"/>
        <v>0</v>
      </c>
    </row>
    <row r="710" spans="1:35" s="6" customFormat="1" ht="23.1" customHeight="1" x14ac:dyDescent="0.15">
      <c r="A710" s="28"/>
      <c r="B710" s="28" t="s">
        <v>1136</v>
      </c>
      <c r="C710" s="28"/>
      <c r="D710" s="28"/>
      <c r="E710" s="28"/>
      <c r="F710" s="28"/>
      <c r="G710" s="28"/>
      <c r="H710" s="28"/>
      <c r="I710" s="28" t="s">
        <v>1136</v>
      </c>
      <c r="J710" s="28"/>
      <c r="K710" s="28"/>
      <c r="L710" s="28"/>
      <c r="M710" s="28"/>
      <c r="N710" s="28"/>
      <c r="O710" s="28" t="s">
        <v>1136</v>
      </c>
      <c r="P710" s="28"/>
      <c r="Q710" s="28"/>
      <c r="R710" s="28"/>
      <c r="S710" s="28" t="s">
        <v>1136</v>
      </c>
      <c r="T710" s="28"/>
      <c r="U710" s="783" t="s">
        <v>1098</v>
      </c>
      <c r="V710" s="784" t="s">
        <v>608</v>
      </c>
      <c r="W710" s="956" t="s">
        <v>301</v>
      </c>
      <c r="X710" s="957"/>
      <c r="Y710" s="975"/>
      <c r="Z710" s="1093" t="s">
        <v>303</v>
      </c>
      <c r="AA710" s="869" t="s">
        <v>309</v>
      </c>
      <c r="AB710" s="870" t="s">
        <v>3</v>
      </c>
      <c r="AC710" s="798" t="s">
        <v>1423</v>
      </c>
      <c r="AD710" s="871" t="s">
        <v>626</v>
      </c>
      <c r="AE710" s="872" t="s">
        <v>1012</v>
      </c>
      <c r="AF710" s="873">
        <v>18000</v>
      </c>
      <c r="AG710" s="959">
        <f t="shared" si="46"/>
        <v>19440</v>
      </c>
      <c r="AH710" s="824"/>
      <c r="AI710" s="875">
        <f t="shared" si="44"/>
        <v>0</v>
      </c>
    </row>
    <row r="711" spans="1:35" s="6" customFormat="1" ht="23.1" customHeight="1" x14ac:dyDescent="0.15">
      <c r="A711" s="28"/>
      <c r="B711" s="28" t="s">
        <v>1136</v>
      </c>
      <c r="C711" s="28"/>
      <c r="D711" s="28"/>
      <c r="E711" s="28"/>
      <c r="F711" s="28"/>
      <c r="G711" s="28"/>
      <c r="H711" s="28"/>
      <c r="I711" s="28" t="s">
        <v>1136</v>
      </c>
      <c r="J711" s="28"/>
      <c r="K711" s="28"/>
      <c r="L711" s="28"/>
      <c r="M711" s="28"/>
      <c r="N711" s="28"/>
      <c r="O711" s="28" t="s">
        <v>1136</v>
      </c>
      <c r="P711" s="28"/>
      <c r="Q711" s="28"/>
      <c r="R711" s="28"/>
      <c r="S711" s="28" t="s">
        <v>1136</v>
      </c>
      <c r="T711" s="28"/>
      <c r="U711" s="783" t="s">
        <v>1098</v>
      </c>
      <c r="V711" s="784" t="s">
        <v>608</v>
      </c>
      <c r="W711" s="956" t="s">
        <v>301</v>
      </c>
      <c r="X711" s="957"/>
      <c r="Y711" s="975"/>
      <c r="Z711" s="1093" t="s">
        <v>303</v>
      </c>
      <c r="AA711" s="869" t="s">
        <v>309</v>
      </c>
      <c r="AB711" s="870" t="s">
        <v>3</v>
      </c>
      <c r="AC711" s="798" t="s">
        <v>1423</v>
      </c>
      <c r="AD711" s="871" t="s">
        <v>627</v>
      </c>
      <c r="AE711" s="872" t="s">
        <v>1012</v>
      </c>
      <c r="AF711" s="873">
        <v>18000</v>
      </c>
      <c r="AG711" s="959">
        <f t="shared" si="46"/>
        <v>19440</v>
      </c>
      <c r="AH711" s="824"/>
      <c r="AI711" s="875">
        <f t="shared" si="44"/>
        <v>0</v>
      </c>
    </row>
    <row r="712" spans="1:35" s="6" customFormat="1" ht="23.1" customHeight="1" x14ac:dyDescent="0.15">
      <c r="A712" s="28"/>
      <c r="B712" s="28" t="s">
        <v>1136</v>
      </c>
      <c r="C712" s="28"/>
      <c r="D712" s="28"/>
      <c r="E712" s="28"/>
      <c r="F712" s="28"/>
      <c r="G712" s="28"/>
      <c r="H712" s="28"/>
      <c r="I712" s="28" t="s">
        <v>1136</v>
      </c>
      <c r="J712" s="28"/>
      <c r="K712" s="28"/>
      <c r="L712" s="28"/>
      <c r="M712" s="28"/>
      <c r="N712" s="28"/>
      <c r="O712" s="28" t="s">
        <v>1136</v>
      </c>
      <c r="P712" s="28"/>
      <c r="Q712" s="28"/>
      <c r="R712" s="28"/>
      <c r="S712" s="28" t="s">
        <v>1136</v>
      </c>
      <c r="T712" s="28"/>
      <c r="U712" s="783" t="s">
        <v>1098</v>
      </c>
      <c r="V712" s="784" t="s">
        <v>608</v>
      </c>
      <c r="W712" s="956" t="s">
        <v>301</v>
      </c>
      <c r="X712" s="957"/>
      <c r="Y712" s="975"/>
      <c r="Z712" s="1093" t="s">
        <v>303</v>
      </c>
      <c r="AA712" s="869" t="s">
        <v>309</v>
      </c>
      <c r="AB712" s="870" t="s">
        <v>3</v>
      </c>
      <c r="AC712" s="798" t="s">
        <v>1423</v>
      </c>
      <c r="AD712" s="871" t="s">
        <v>628</v>
      </c>
      <c r="AE712" s="872" t="s">
        <v>1012</v>
      </c>
      <c r="AF712" s="873">
        <v>18000</v>
      </c>
      <c r="AG712" s="959">
        <f t="shared" si="46"/>
        <v>19440</v>
      </c>
      <c r="AH712" s="824"/>
      <c r="AI712" s="875">
        <f t="shared" si="44"/>
        <v>0</v>
      </c>
    </row>
    <row r="713" spans="1:35" s="6" customFormat="1" ht="23.1" customHeight="1" x14ac:dyDescent="0.15">
      <c r="A713" s="28"/>
      <c r="B713" s="28" t="s">
        <v>1136</v>
      </c>
      <c r="C713" s="28"/>
      <c r="D713" s="28"/>
      <c r="E713" s="28"/>
      <c r="F713" s="28"/>
      <c r="G713" s="28"/>
      <c r="H713" s="28"/>
      <c r="I713" s="28" t="s">
        <v>1136</v>
      </c>
      <c r="J713" s="28"/>
      <c r="K713" s="28"/>
      <c r="L713" s="28"/>
      <c r="M713" s="28"/>
      <c r="N713" s="28"/>
      <c r="O713" s="28" t="s">
        <v>1136</v>
      </c>
      <c r="P713" s="28"/>
      <c r="Q713" s="28"/>
      <c r="R713" s="28"/>
      <c r="S713" s="28" t="s">
        <v>1136</v>
      </c>
      <c r="T713" s="28"/>
      <c r="U713" s="783" t="s">
        <v>1098</v>
      </c>
      <c r="V713" s="784" t="s">
        <v>608</v>
      </c>
      <c r="W713" s="956" t="s">
        <v>301</v>
      </c>
      <c r="X713" s="957"/>
      <c r="Y713" s="975"/>
      <c r="Z713" s="1093" t="s">
        <v>303</v>
      </c>
      <c r="AA713" s="869" t="s">
        <v>309</v>
      </c>
      <c r="AB713" s="870" t="s">
        <v>3</v>
      </c>
      <c r="AC713" s="798" t="s">
        <v>1423</v>
      </c>
      <c r="AD713" s="871" t="s">
        <v>629</v>
      </c>
      <c r="AE713" s="872" t="s">
        <v>1012</v>
      </c>
      <c r="AF713" s="873">
        <v>18000</v>
      </c>
      <c r="AG713" s="959">
        <f t="shared" si="46"/>
        <v>19440</v>
      </c>
      <c r="AH713" s="824"/>
      <c r="AI713" s="875">
        <f t="shared" si="44"/>
        <v>0</v>
      </c>
    </row>
    <row r="714" spans="1:35" s="6" customFormat="1" ht="23.1" customHeight="1" x14ac:dyDescent="0.15">
      <c r="A714" s="28"/>
      <c r="B714" s="28" t="s">
        <v>1136</v>
      </c>
      <c r="C714" s="28"/>
      <c r="D714" s="28"/>
      <c r="E714" s="28"/>
      <c r="F714" s="28"/>
      <c r="G714" s="28"/>
      <c r="H714" s="28"/>
      <c r="I714" s="28" t="s">
        <v>1136</v>
      </c>
      <c r="J714" s="28"/>
      <c r="K714" s="28"/>
      <c r="L714" s="28"/>
      <c r="M714" s="28"/>
      <c r="N714" s="28"/>
      <c r="O714" s="28" t="s">
        <v>1136</v>
      </c>
      <c r="P714" s="28"/>
      <c r="Q714" s="28"/>
      <c r="R714" s="28"/>
      <c r="S714" s="28" t="s">
        <v>1136</v>
      </c>
      <c r="T714" s="28"/>
      <c r="U714" s="783" t="s">
        <v>1098</v>
      </c>
      <c r="V714" s="784" t="s">
        <v>608</v>
      </c>
      <c r="W714" s="956" t="s">
        <v>301</v>
      </c>
      <c r="X714" s="957"/>
      <c r="Y714" s="975"/>
      <c r="Z714" s="1093" t="s">
        <v>303</v>
      </c>
      <c r="AA714" s="869" t="s">
        <v>309</v>
      </c>
      <c r="AB714" s="870" t="s">
        <v>3</v>
      </c>
      <c r="AC714" s="798" t="s">
        <v>1423</v>
      </c>
      <c r="AD714" s="871" t="s">
        <v>630</v>
      </c>
      <c r="AE714" s="872" t="s">
        <v>1012</v>
      </c>
      <c r="AF714" s="873">
        <v>18000</v>
      </c>
      <c r="AG714" s="959">
        <f t="shared" si="46"/>
        <v>19440</v>
      </c>
      <c r="AH714" s="824"/>
      <c r="AI714" s="875">
        <f t="shared" si="44"/>
        <v>0</v>
      </c>
    </row>
    <row r="715" spans="1:35" s="6" customFormat="1" ht="23.1" customHeight="1" x14ac:dyDescent="0.15">
      <c r="A715" s="28"/>
      <c r="B715" s="28" t="s">
        <v>1136</v>
      </c>
      <c r="C715" s="28"/>
      <c r="D715" s="28"/>
      <c r="E715" s="28"/>
      <c r="F715" s="28"/>
      <c r="G715" s="28"/>
      <c r="H715" s="28"/>
      <c r="I715" s="28" t="s">
        <v>1136</v>
      </c>
      <c r="J715" s="28"/>
      <c r="K715" s="28"/>
      <c r="L715" s="28"/>
      <c r="M715" s="28"/>
      <c r="N715" s="28"/>
      <c r="O715" s="28" t="s">
        <v>1136</v>
      </c>
      <c r="P715" s="28"/>
      <c r="Q715" s="28"/>
      <c r="R715" s="28"/>
      <c r="S715" s="28" t="s">
        <v>1136</v>
      </c>
      <c r="T715" s="28"/>
      <c r="U715" s="783" t="s">
        <v>1098</v>
      </c>
      <c r="V715" s="784" t="s">
        <v>608</v>
      </c>
      <c r="W715" s="956" t="s">
        <v>301</v>
      </c>
      <c r="X715" s="957"/>
      <c r="Y715" s="975"/>
      <c r="Z715" s="1093" t="s">
        <v>303</v>
      </c>
      <c r="AA715" s="869" t="s">
        <v>309</v>
      </c>
      <c r="AB715" s="870" t="s">
        <v>3</v>
      </c>
      <c r="AC715" s="798" t="s">
        <v>1423</v>
      </c>
      <c r="AD715" s="871" t="s">
        <v>631</v>
      </c>
      <c r="AE715" s="872" t="s">
        <v>1012</v>
      </c>
      <c r="AF715" s="873">
        <v>18000</v>
      </c>
      <c r="AG715" s="959">
        <f t="shared" si="46"/>
        <v>19440</v>
      </c>
      <c r="AH715" s="824"/>
      <c r="AI715" s="875">
        <f t="shared" si="44"/>
        <v>0</v>
      </c>
    </row>
    <row r="716" spans="1:35" s="6" customFormat="1" ht="23.1" customHeight="1" x14ac:dyDescent="0.15">
      <c r="A716" s="28"/>
      <c r="B716" s="28" t="s">
        <v>1136</v>
      </c>
      <c r="C716" s="28"/>
      <c r="D716" s="28"/>
      <c r="E716" s="28"/>
      <c r="F716" s="28"/>
      <c r="G716" s="28"/>
      <c r="H716" s="28"/>
      <c r="I716" s="28" t="s">
        <v>1136</v>
      </c>
      <c r="J716" s="28"/>
      <c r="K716" s="28"/>
      <c r="L716" s="28"/>
      <c r="M716" s="28"/>
      <c r="N716" s="28"/>
      <c r="O716" s="28" t="s">
        <v>1136</v>
      </c>
      <c r="P716" s="28"/>
      <c r="Q716" s="28"/>
      <c r="R716" s="28"/>
      <c r="S716" s="28" t="s">
        <v>1136</v>
      </c>
      <c r="T716" s="28"/>
      <c r="U716" s="783" t="s">
        <v>1098</v>
      </c>
      <c r="V716" s="784" t="s">
        <v>608</v>
      </c>
      <c r="W716" s="956" t="s">
        <v>301</v>
      </c>
      <c r="X716" s="957"/>
      <c r="Y716" s="975"/>
      <c r="Z716" s="1093" t="s">
        <v>303</v>
      </c>
      <c r="AA716" s="869" t="s">
        <v>309</v>
      </c>
      <c r="AB716" s="870" t="s">
        <v>3</v>
      </c>
      <c r="AC716" s="798" t="s">
        <v>1423</v>
      </c>
      <c r="AD716" s="871" t="s">
        <v>632</v>
      </c>
      <c r="AE716" s="872" t="s">
        <v>1012</v>
      </c>
      <c r="AF716" s="873">
        <v>18000</v>
      </c>
      <c r="AG716" s="959">
        <f t="shared" si="46"/>
        <v>19440</v>
      </c>
      <c r="AH716" s="824"/>
      <c r="AI716" s="875">
        <f t="shared" si="44"/>
        <v>0</v>
      </c>
    </row>
    <row r="717" spans="1:35" s="6" customFormat="1" ht="23.1" customHeight="1" x14ac:dyDescent="0.15">
      <c r="A717" s="28"/>
      <c r="B717" s="28" t="s">
        <v>1136</v>
      </c>
      <c r="C717" s="28"/>
      <c r="D717" s="28"/>
      <c r="E717" s="28"/>
      <c r="F717" s="28"/>
      <c r="G717" s="28"/>
      <c r="H717" s="28"/>
      <c r="I717" s="28" t="s">
        <v>1136</v>
      </c>
      <c r="J717" s="28"/>
      <c r="K717" s="28"/>
      <c r="L717" s="28"/>
      <c r="M717" s="28"/>
      <c r="N717" s="28"/>
      <c r="O717" s="28" t="s">
        <v>1136</v>
      </c>
      <c r="P717" s="28"/>
      <c r="Q717" s="28"/>
      <c r="R717" s="28"/>
      <c r="S717" s="28" t="s">
        <v>1136</v>
      </c>
      <c r="T717" s="28"/>
      <c r="U717" s="783" t="s">
        <v>1098</v>
      </c>
      <c r="V717" s="784" t="s">
        <v>608</v>
      </c>
      <c r="W717" s="956" t="s">
        <v>301</v>
      </c>
      <c r="X717" s="957"/>
      <c r="Y717" s="975"/>
      <c r="Z717" s="1093" t="s">
        <v>303</v>
      </c>
      <c r="AA717" s="869" t="s">
        <v>309</v>
      </c>
      <c r="AB717" s="870" t="s">
        <v>3</v>
      </c>
      <c r="AC717" s="798" t="s">
        <v>1423</v>
      </c>
      <c r="AD717" s="871" t="s">
        <v>633</v>
      </c>
      <c r="AE717" s="872" t="s">
        <v>1012</v>
      </c>
      <c r="AF717" s="873">
        <v>18000</v>
      </c>
      <c r="AG717" s="959">
        <f t="shared" si="46"/>
        <v>19440</v>
      </c>
      <c r="AH717" s="824"/>
      <c r="AI717" s="875">
        <f t="shared" si="44"/>
        <v>0</v>
      </c>
    </row>
    <row r="718" spans="1:35" s="6" customFormat="1" ht="23.1" customHeight="1" x14ac:dyDescent="0.15">
      <c r="A718" s="28"/>
      <c r="B718" s="28" t="s">
        <v>1136</v>
      </c>
      <c r="C718" s="28"/>
      <c r="D718" s="28"/>
      <c r="E718" s="28"/>
      <c r="F718" s="28"/>
      <c r="G718" s="28"/>
      <c r="H718" s="28"/>
      <c r="I718" s="28" t="s">
        <v>1136</v>
      </c>
      <c r="J718" s="28"/>
      <c r="K718" s="28"/>
      <c r="L718" s="28"/>
      <c r="M718" s="28"/>
      <c r="N718" s="28"/>
      <c r="O718" s="28" t="s">
        <v>1136</v>
      </c>
      <c r="P718" s="28"/>
      <c r="Q718" s="28"/>
      <c r="R718" s="28"/>
      <c r="S718" s="28" t="s">
        <v>1136</v>
      </c>
      <c r="T718" s="28"/>
      <c r="U718" s="783" t="s">
        <v>1098</v>
      </c>
      <c r="V718" s="784" t="s">
        <v>608</v>
      </c>
      <c r="W718" s="956" t="s">
        <v>301</v>
      </c>
      <c r="X718" s="957"/>
      <c r="Y718" s="975"/>
      <c r="Z718" s="1093" t="s">
        <v>303</v>
      </c>
      <c r="AA718" s="869" t="s">
        <v>309</v>
      </c>
      <c r="AB718" s="870" t="s">
        <v>3</v>
      </c>
      <c r="AC718" s="798" t="s">
        <v>1423</v>
      </c>
      <c r="AD718" s="871" t="s">
        <v>634</v>
      </c>
      <c r="AE718" s="872" t="s">
        <v>1039</v>
      </c>
      <c r="AF718" s="873">
        <v>18000</v>
      </c>
      <c r="AG718" s="959">
        <f t="shared" si="46"/>
        <v>19440</v>
      </c>
      <c r="AH718" s="824"/>
      <c r="AI718" s="875">
        <f t="shared" si="44"/>
        <v>0</v>
      </c>
    </row>
    <row r="719" spans="1:35" s="6" customFormat="1" ht="23.1" customHeight="1" x14ac:dyDescent="0.15">
      <c r="A719" s="28"/>
      <c r="B719" s="28" t="s">
        <v>1136</v>
      </c>
      <c r="C719" s="28"/>
      <c r="D719" s="28"/>
      <c r="E719" s="28"/>
      <c r="F719" s="28"/>
      <c r="G719" s="28"/>
      <c r="H719" s="28"/>
      <c r="I719" s="28" t="s">
        <v>1136</v>
      </c>
      <c r="J719" s="28"/>
      <c r="K719" s="28"/>
      <c r="L719" s="28"/>
      <c r="M719" s="28"/>
      <c r="N719" s="28"/>
      <c r="O719" s="28" t="s">
        <v>1136</v>
      </c>
      <c r="P719" s="28"/>
      <c r="Q719" s="28"/>
      <c r="R719" s="28"/>
      <c r="S719" s="28" t="s">
        <v>1136</v>
      </c>
      <c r="T719" s="28"/>
      <c r="U719" s="783" t="s">
        <v>1098</v>
      </c>
      <c r="V719" s="784" t="s">
        <v>608</v>
      </c>
      <c r="W719" s="956" t="s">
        <v>301</v>
      </c>
      <c r="X719" s="957"/>
      <c r="Y719" s="975"/>
      <c r="Z719" s="1093" t="s">
        <v>303</v>
      </c>
      <c r="AA719" s="869" t="s">
        <v>309</v>
      </c>
      <c r="AB719" s="870" t="s">
        <v>3</v>
      </c>
      <c r="AC719" s="798" t="s">
        <v>1423</v>
      </c>
      <c r="AD719" s="871" t="s">
        <v>635</v>
      </c>
      <c r="AE719" s="872" t="s">
        <v>1039</v>
      </c>
      <c r="AF719" s="873">
        <v>18000</v>
      </c>
      <c r="AG719" s="959">
        <f t="shared" si="46"/>
        <v>19440</v>
      </c>
      <c r="AH719" s="824"/>
      <c r="AI719" s="875">
        <f t="shared" si="44"/>
        <v>0</v>
      </c>
    </row>
    <row r="720" spans="1:35" s="6" customFormat="1" ht="23.1" customHeight="1" thickBot="1" x14ac:dyDescent="0.2">
      <c r="A720" s="28"/>
      <c r="B720" s="28" t="s">
        <v>1136</v>
      </c>
      <c r="C720" s="28"/>
      <c r="D720" s="28"/>
      <c r="E720" s="28"/>
      <c r="F720" s="28"/>
      <c r="G720" s="28"/>
      <c r="H720" s="28"/>
      <c r="I720" s="28" t="s">
        <v>1136</v>
      </c>
      <c r="J720" s="28"/>
      <c r="K720" s="28"/>
      <c r="L720" s="28"/>
      <c r="M720" s="28"/>
      <c r="N720" s="28"/>
      <c r="O720" s="28" t="s">
        <v>1136</v>
      </c>
      <c r="P720" s="28"/>
      <c r="Q720" s="28"/>
      <c r="R720" s="28"/>
      <c r="S720" s="28" t="s">
        <v>1136</v>
      </c>
      <c r="T720" s="28"/>
      <c r="U720" s="831" t="s">
        <v>1098</v>
      </c>
      <c r="V720" s="832" t="s">
        <v>608</v>
      </c>
      <c r="W720" s="852"/>
      <c r="X720" s="853"/>
      <c r="Y720" s="1057"/>
      <c r="Z720" s="1118" t="s">
        <v>303</v>
      </c>
      <c r="AA720" s="890" t="s">
        <v>1115</v>
      </c>
      <c r="AB720" s="891" t="s">
        <v>3</v>
      </c>
      <c r="AC720" s="837" t="s">
        <v>1423</v>
      </c>
      <c r="AD720" s="1237" t="s">
        <v>1279</v>
      </c>
      <c r="AE720" s="893" t="s">
        <v>1039</v>
      </c>
      <c r="AF720" s="894">
        <v>252000</v>
      </c>
      <c r="AG720" s="895">
        <f t="shared" si="46"/>
        <v>272160</v>
      </c>
      <c r="AH720" s="949"/>
      <c r="AI720" s="896">
        <f t="shared" si="44"/>
        <v>0</v>
      </c>
    </row>
    <row r="721" spans="1:35" s="6" customFormat="1" ht="23.1" customHeight="1" x14ac:dyDescent="0.15">
      <c r="A721" s="28" t="s">
        <v>1531</v>
      </c>
      <c r="B721" s="28" t="s">
        <v>1531</v>
      </c>
      <c r="C721" s="28" t="s">
        <v>1531</v>
      </c>
      <c r="D721" s="28" t="s">
        <v>1531</v>
      </c>
      <c r="E721" s="28" t="s">
        <v>1531</v>
      </c>
      <c r="F721" s="28" t="s">
        <v>1531</v>
      </c>
      <c r="G721" s="28" t="s">
        <v>1531</v>
      </c>
      <c r="H721" s="28" t="s">
        <v>1531</v>
      </c>
      <c r="I721" s="28" t="s">
        <v>1531</v>
      </c>
      <c r="J721" s="28" t="s">
        <v>1531</v>
      </c>
      <c r="K721" s="28" t="s">
        <v>1531</v>
      </c>
      <c r="L721" s="28" t="s">
        <v>1531</v>
      </c>
      <c r="M721" s="28" t="s">
        <v>1531</v>
      </c>
      <c r="N721" s="28" t="s">
        <v>1531</v>
      </c>
      <c r="O721" s="28" t="s">
        <v>1531</v>
      </c>
      <c r="P721" s="28" t="s">
        <v>1531</v>
      </c>
      <c r="Q721" s="28" t="s">
        <v>1531</v>
      </c>
      <c r="R721" s="28" t="s">
        <v>1531</v>
      </c>
      <c r="S721" s="28" t="s">
        <v>1531</v>
      </c>
      <c r="T721" s="28" t="s">
        <v>1531</v>
      </c>
      <c r="U721" s="812" t="s">
        <v>1098</v>
      </c>
      <c r="V721" s="813" t="s">
        <v>608</v>
      </c>
      <c r="W721" s="953" t="s">
        <v>301</v>
      </c>
      <c r="X721" s="954" t="s">
        <v>301</v>
      </c>
      <c r="Y721" s="1003"/>
      <c r="Z721" s="1137" t="s">
        <v>310</v>
      </c>
      <c r="AA721" s="1138"/>
      <c r="AB721" s="1449" t="s">
        <v>321</v>
      </c>
      <c r="AC721" s="1150" t="s">
        <v>1200</v>
      </c>
      <c r="AD721" s="1151" t="s">
        <v>612</v>
      </c>
      <c r="AE721" s="1152" t="s">
        <v>1039</v>
      </c>
      <c r="AF721" s="1153">
        <v>10000</v>
      </c>
      <c r="AG721" s="1317">
        <f t="shared" si="46"/>
        <v>10800</v>
      </c>
      <c r="AH721" s="1052"/>
      <c r="AI721" s="1144">
        <f>+AG721*AH721</f>
        <v>0</v>
      </c>
    </row>
    <row r="722" spans="1:35" s="6" customFormat="1" ht="23.1" customHeight="1" x14ac:dyDescent="0.15">
      <c r="A722" s="28" t="s">
        <v>1531</v>
      </c>
      <c r="B722" s="28" t="s">
        <v>1531</v>
      </c>
      <c r="C722" s="28" t="s">
        <v>1531</v>
      </c>
      <c r="D722" s="28" t="s">
        <v>1531</v>
      </c>
      <c r="E722" s="28" t="s">
        <v>1531</v>
      </c>
      <c r="F722" s="28" t="s">
        <v>1531</v>
      </c>
      <c r="G722" s="28" t="s">
        <v>1531</v>
      </c>
      <c r="H722" s="28" t="s">
        <v>1531</v>
      </c>
      <c r="I722" s="28" t="s">
        <v>1531</v>
      </c>
      <c r="J722" s="28" t="s">
        <v>1531</v>
      </c>
      <c r="K722" s="28" t="s">
        <v>1531</v>
      </c>
      <c r="L722" s="28" t="s">
        <v>1531</v>
      </c>
      <c r="M722" s="28" t="s">
        <v>1531</v>
      </c>
      <c r="N722" s="28" t="s">
        <v>1531</v>
      </c>
      <c r="O722" s="28" t="s">
        <v>1531</v>
      </c>
      <c r="P722" s="28" t="s">
        <v>1531</v>
      </c>
      <c r="Q722" s="28" t="s">
        <v>1531</v>
      </c>
      <c r="R722" s="28" t="s">
        <v>1531</v>
      </c>
      <c r="S722" s="28" t="s">
        <v>1531</v>
      </c>
      <c r="T722" s="28" t="s">
        <v>1531</v>
      </c>
      <c r="U722" s="831" t="s">
        <v>1098</v>
      </c>
      <c r="V722" s="832" t="s">
        <v>608</v>
      </c>
      <c r="W722" s="961" t="s">
        <v>301</v>
      </c>
      <c r="X722" s="962" t="s">
        <v>301</v>
      </c>
      <c r="Y722" s="986"/>
      <c r="Z722" s="1118" t="s">
        <v>310</v>
      </c>
      <c r="AA722" s="890"/>
      <c r="AB722" s="1119" t="s">
        <v>321</v>
      </c>
      <c r="AC722" s="1046" t="s">
        <v>1200</v>
      </c>
      <c r="AD722" s="1047" t="s">
        <v>613</v>
      </c>
      <c r="AE722" s="963" t="s">
        <v>1039</v>
      </c>
      <c r="AF722" s="1048">
        <v>4000</v>
      </c>
      <c r="AG722" s="1049">
        <f t="shared" si="46"/>
        <v>4320</v>
      </c>
      <c r="AH722" s="861"/>
      <c r="AI722" s="896">
        <f>+AG722*AH722</f>
        <v>0</v>
      </c>
    </row>
    <row r="723" spans="1:35" s="6" customFormat="1" ht="23.1" customHeight="1" x14ac:dyDescent="0.15">
      <c r="A723" s="28" t="s">
        <v>1531</v>
      </c>
      <c r="B723" s="28" t="s">
        <v>1531</v>
      </c>
      <c r="C723" s="28" t="s">
        <v>1531</v>
      </c>
      <c r="D723" s="28" t="s">
        <v>1531</v>
      </c>
      <c r="E723" s="28" t="s">
        <v>1531</v>
      </c>
      <c r="F723" s="28" t="s">
        <v>1531</v>
      </c>
      <c r="G723" s="28" t="s">
        <v>1531</v>
      </c>
      <c r="H723" s="28" t="s">
        <v>1531</v>
      </c>
      <c r="I723" s="28" t="s">
        <v>1531</v>
      </c>
      <c r="J723" s="28" t="s">
        <v>1531</v>
      </c>
      <c r="K723" s="28" t="s">
        <v>1531</v>
      </c>
      <c r="L723" s="28" t="s">
        <v>1531</v>
      </c>
      <c r="M723" s="28" t="s">
        <v>1531</v>
      </c>
      <c r="N723" s="28" t="s">
        <v>1531</v>
      </c>
      <c r="O723" s="28" t="s">
        <v>1531</v>
      </c>
      <c r="P723" s="28" t="s">
        <v>1531</v>
      </c>
      <c r="Q723" s="28" t="s">
        <v>1531</v>
      </c>
      <c r="R723" s="28" t="s">
        <v>1531</v>
      </c>
      <c r="S723" s="28" t="s">
        <v>1531</v>
      </c>
      <c r="T723" s="28" t="s">
        <v>1531</v>
      </c>
      <c r="U723" s="781" t="s">
        <v>1098</v>
      </c>
      <c r="V723" s="782" t="s">
        <v>608</v>
      </c>
      <c r="W723" s="966" t="s">
        <v>301</v>
      </c>
      <c r="X723" s="967" t="s">
        <v>301</v>
      </c>
      <c r="Y723" s="1008"/>
      <c r="Z723" s="1092" t="s">
        <v>310</v>
      </c>
      <c r="AA723" s="862"/>
      <c r="AB723" s="1028" t="s">
        <v>3</v>
      </c>
      <c r="AC723" s="1029" t="s">
        <v>1200</v>
      </c>
      <c r="AD723" s="1030" t="s">
        <v>609</v>
      </c>
      <c r="AE723" s="968" t="s">
        <v>1039</v>
      </c>
      <c r="AF723" s="1031">
        <v>14000</v>
      </c>
      <c r="AG723" s="1032">
        <f t="shared" si="46"/>
        <v>15120.000000000002</v>
      </c>
      <c r="AH723" s="824"/>
      <c r="AI723" s="868">
        <f>+AG723*AH723</f>
        <v>0</v>
      </c>
    </row>
    <row r="724" spans="1:35" s="6" customFormat="1" ht="23.1" customHeight="1" x14ac:dyDescent="0.15">
      <c r="A724" s="28" t="s">
        <v>1531</v>
      </c>
      <c r="B724" s="28" t="s">
        <v>1531</v>
      </c>
      <c r="C724" s="28" t="s">
        <v>1531</v>
      </c>
      <c r="D724" s="28" t="s">
        <v>1531</v>
      </c>
      <c r="E724" s="28" t="s">
        <v>1531</v>
      </c>
      <c r="F724" s="28" t="s">
        <v>1531</v>
      </c>
      <c r="G724" s="28" t="s">
        <v>1531</v>
      </c>
      <c r="H724" s="28" t="s">
        <v>1531</v>
      </c>
      <c r="I724" s="28" t="s">
        <v>1531</v>
      </c>
      <c r="J724" s="28" t="s">
        <v>1531</v>
      </c>
      <c r="K724" s="28" t="s">
        <v>1531</v>
      </c>
      <c r="L724" s="28" t="s">
        <v>1531</v>
      </c>
      <c r="M724" s="28" t="s">
        <v>1531</v>
      </c>
      <c r="N724" s="28" t="s">
        <v>1531</v>
      </c>
      <c r="O724" s="28" t="s">
        <v>1531</v>
      </c>
      <c r="P724" s="28" t="s">
        <v>1531</v>
      </c>
      <c r="Q724" s="28" t="s">
        <v>1531</v>
      </c>
      <c r="R724" s="28" t="s">
        <v>1531</v>
      </c>
      <c r="S724" s="28" t="s">
        <v>1531</v>
      </c>
      <c r="T724" s="28" t="s">
        <v>1531</v>
      </c>
      <c r="U724" s="783" t="s">
        <v>1098</v>
      </c>
      <c r="V724" s="784" t="s">
        <v>608</v>
      </c>
      <c r="W724" s="956" t="s">
        <v>301</v>
      </c>
      <c r="X724" s="957" t="s">
        <v>301</v>
      </c>
      <c r="Y724" s="975"/>
      <c r="Z724" s="1093" t="s">
        <v>310</v>
      </c>
      <c r="AA724" s="869"/>
      <c r="AB724" s="1033" t="s">
        <v>3</v>
      </c>
      <c r="AC724" s="1034" t="s">
        <v>1200</v>
      </c>
      <c r="AD724" s="1035" t="s">
        <v>610</v>
      </c>
      <c r="AE724" s="958" t="s">
        <v>1039</v>
      </c>
      <c r="AF724" s="1036">
        <v>18000</v>
      </c>
      <c r="AG724" s="1037">
        <f t="shared" si="46"/>
        <v>19440</v>
      </c>
      <c r="AH724" s="824"/>
      <c r="AI724" s="875">
        <f>+AG724*AH724</f>
        <v>0</v>
      </c>
    </row>
    <row r="725" spans="1:35" s="6" customFormat="1" ht="23.1" customHeight="1" x14ac:dyDescent="0.15">
      <c r="A725" s="28" t="s">
        <v>1531</v>
      </c>
      <c r="B725" s="28" t="s">
        <v>1531</v>
      </c>
      <c r="C725" s="28" t="s">
        <v>1531</v>
      </c>
      <c r="D725" s="28" t="s">
        <v>1531</v>
      </c>
      <c r="E725" s="28" t="s">
        <v>1531</v>
      </c>
      <c r="F725" s="28" t="s">
        <v>1531</v>
      </c>
      <c r="G725" s="28" t="s">
        <v>1531</v>
      </c>
      <c r="H725" s="28" t="s">
        <v>1531</v>
      </c>
      <c r="I725" s="28" t="s">
        <v>1531</v>
      </c>
      <c r="J725" s="28" t="s">
        <v>1531</v>
      </c>
      <c r="K725" s="28" t="s">
        <v>1531</v>
      </c>
      <c r="L725" s="28" t="s">
        <v>1531</v>
      </c>
      <c r="M725" s="28" t="s">
        <v>1531</v>
      </c>
      <c r="N725" s="28" t="s">
        <v>1531</v>
      </c>
      <c r="O725" s="28" t="s">
        <v>1531</v>
      </c>
      <c r="P725" s="28" t="s">
        <v>1531</v>
      </c>
      <c r="Q725" s="28" t="s">
        <v>1531</v>
      </c>
      <c r="R725" s="28" t="s">
        <v>1531</v>
      </c>
      <c r="S725" s="28" t="s">
        <v>1531</v>
      </c>
      <c r="T725" s="28" t="s">
        <v>1531</v>
      </c>
      <c r="U725" s="785" t="s">
        <v>1098</v>
      </c>
      <c r="V725" s="786" t="s">
        <v>608</v>
      </c>
      <c r="W725" s="970" t="s">
        <v>301</v>
      </c>
      <c r="X725" s="971" t="s">
        <v>301</v>
      </c>
      <c r="Y725" s="1011"/>
      <c r="Z725" s="1114" t="s">
        <v>310</v>
      </c>
      <c r="AA725" s="876"/>
      <c r="AB725" s="1038" t="s">
        <v>3</v>
      </c>
      <c r="AC725" s="1039" t="s">
        <v>1200</v>
      </c>
      <c r="AD725" s="1040" t="s">
        <v>611</v>
      </c>
      <c r="AE725" s="972" t="s">
        <v>1039</v>
      </c>
      <c r="AF725" s="1041">
        <v>3800</v>
      </c>
      <c r="AG725" s="1042">
        <f t="shared" si="46"/>
        <v>4104</v>
      </c>
      <c r="AH725" s="861"/>
      <c r="AI725" s="882">
        <f>+AG725*AH725</f>
        <v>0</v>
      </c>
    </row>
    <row r="726" spans="1:35" s="6" customFormat="1" ht="23.1" customHeight="1" x14ac:dyDescent="0.15">
      <c r="A726" s="28" t="s">
        <v>1531</v>
      </c>
      <c r="B726" s="28" t="s">
        <v>1531</v>
      </c>
      <c r="C726" s="28" t="s">
        <v>1531</v>
      </c>
      <c r="D726" s="28" t="s">
        <v>1531</v>
      </c>
      <c r="E726" s="28" t="s">
        <v>1531</v>
      </c>
      <c r="F726" s="28" t="s">
        <v>1531</v>
      </c>
      <c r="G726" s="28" t="s">
        <v>1531</v>
      </c>
      <c r="H726" s="28" t="s">
        <v>1531</v>
      </c>
      <c r="I726" s="28" t="s">
        <v>1531</v>
      </c>
      <c r="J726" s="28" t="s">
        <v>1531</v>
      </c>
      <c r="K726" s="28" t="s">
        <v>1531</v>
      </c>
      <c r="L726" s="28" t="s">
        <v>1531</v>
      </c>
      <c r="M726" s="28" t="s">
        <v>1531</v>
      </c>
      <c r="N726" s="28" t="s">
        <v>1531</v>
      </c>
      <c r="O726" s="28" t="s">
        <v>1531</v>
      </c>
      <c r="P726" s="28" t="s">
        <v>1531</v>
      </c>
      <c r="Q726" s="28" t="s">
        <v>1531</v>
      </c>
      <c r="R726" s="28" t="s">
        <v>1531</v>
      </c>
      <c r="S726" s="28" t="s">
        <v>1531</v>
      </c>
      <c r="T726" s="28" t="s">
        <v>1531</v>
      </c>
      <c r="U726" s="781" t="s">
        <v>1098</v>
      </c>
      <c r="V726" s="782" t="s">
        <v>608</v>
      </c>
      <c r="W726" s="966" t="s">
        <v>301</v>
      </c>
      <c r="X726" s="967" t="s">
        <v>301</v>
      </c>
      <c r="Y726" s="1008"/>
      <c r="Z726" s="1092" t="s">
        <v>310</v>
      </c>
      <c r="AA726" s="862"/>
      <c r="AB726" s="1028" t="s">
        <v>4</v>
      </c>
      <c r="AC726" s="1029" t="s">
        <v>1200</v>
      </c>
      <c r="AD726" s="1030" t="s">
        <v>614</v>
      </c>
      <c r="AE726" s="968" t="s">
        <v>1039</v>
      </c>
      <c r="AF726" s="1031">
        <v>7200</v>
      </c>
      <c r="AG726" s="1032">
        <f t="shared" si="46"/>
        <v>7776.0000000000009</v>
      </c>
      <c r="AH726" s="824"/>
      <c r="AI726" s="868">
        <f t="shared" si="44"/>
        <v>0</v>
      </c>
    </row>
    <row r="727" spans="1:35" s="6" customFormat="1" ht="23.1" customHeight="1" x14ac:dyDescent="0.15">
      <c r="A727" s="28" t="s">
        <v>1531</v>
      </c>
      <c r="B727" s="28" t="s">
        <v>1531</v>
      </c>
      <c r="C727" s="28" t="s">
        <v>1531</v>
      </c>
      <c r="D727" s="28" t="s">
        <v>1531</v>
      </c>
      <c r="E727" s="28" t="s">
        <v>1531</v>
      </c>
      <c r="F727" s="28" t="s">
        <v>1531</v>
      </c>
      <c r="G727" s="28" t="s">
        <v>1531</v>
      </c>
      <c r="H727" s="28" t="s">
        <v>1531</v>
      </c>
      <c r="I727" s="28" t="s">
        <v>1531</v>
      </c>
      <c r="J727" s="28" t="s">
        <v>1531</v>
      </c>
      <c r="K727" s="28" t="s">
        <v>1531</v>
      </c>
      <c r="L727" s="28" t="s">
        <v>1531</v>
      </c>
      <c r="M727" s="28" t="s">
        <v>1531</v>
      </c>
      <c r="N727" s="28" t="s">
        <v>1531</v>
      </c>
      <c r="O727" s="28" t="s">
        <v>1531</v>
      </c>
      <c r="P727" s="28" t="s">
        <v>1531</v>
      </c>
      <c r="Q727" s="28" t="s">
        <v>1531</v>
      </c>
      <c r="R727" s="28" t="s">
        <v>1531</v>
      </c>
      <c r="S727" s="28" t="s">
        <v>1531</v>
      </c>
      <c r="T727" s="28" t="s">
        <v>1531</v>
      </c>
      <c r="U727" s="785" t="s">
        <v>1098</v>
      </c>
      <c r="V727" s="786" t="s">
        <v>608</v>
      </c>
      <c r="W727" s="970" t="s">
        <v>301</v>
      </c>
      <c r="X727" s="971" t="s">
        <v>301</v>
      </c>
      <c r="Y727" s="1011"/>
      <c r="Z727" s="1114" t="s">
        <v>310</v>
      </c>
      <c r="AA727" s="876"/>
      <c r="AB727" s="1038" t="s">
        <v>4</v>
      </c>
      <c r="AC727" s="1039" t="s">
        <v>1200</v>
      </c>
      <c r="AD727" s="1040" t="s">
        <v>615</v>
      </c>
      <c r="AE727" s="972" t="s">
        <v>1039</v>
      </c>
      <c r="AF727" s="1041">
        <v>8000</v>
      </c>
      <c r="AG727" s="1042">
        <f t="shared" si="46"/>
        <v>8640</v>
      </c>
      <c r="AH727" s="861"/>
      <c r="AI727" s="882">
        <f t="shared" si="44"/>
        <v>0</v>
      </c>
    </row>
    <row r="728" spans="1:35" s="6" customFormat="1" ht="23.1" customHeight="1" x14ac:dyDescent="0.15">
      <c r="A728" s="28" t="s">
        <v>1531</v>
      </c>
      <c r="B728" s="28" t="s">
        <v>1531</v>
      </c>
      <c r="C728" s="28" t="s">
        <v>1531</v>
      </c>
      <c r="D728" s="28" t="s">
        <v>1531</v>
      </c>
      <c r="E728" s="28" t="s">
        <v>1531</v>
      </c>
      <c r="F728" s="28" t="s">
        <v>1531</v>
      </c>
      <c r="G728" s="28" t="s">
        <v>1531</v>
      </c>
      <c r="H728" s="28" t="s">
        <v>1531</v>
      </c>
      <c r="I728" s="28" t="s">
        <v>1531</v>
      </c>
      <c r="J728" s="28" t="s">
        <v>1531</v>
      </c>
      <c r="K728" s="28" t="s">
        <v>1531</v>
      </c>
      <c r="L728" s="28" t="s">
        <v>1531</v>
      </c>
      <c r="M728" s="28" t="s">
        <v>1531</v>
      </c>
      <c r="N728" s="28" t="s">
        <v>1531</v>
      </c>
      <c r="O728" s="28" t="s">
        <v>1531</v>
      </c>
      <c r="P728" s="28" t="s">
        <v>1531</v>
      </c>
      <c r="Q728" s="28" t="s">
        <v>1531</v>
      </c>
      <c r="R728" s="28" t="s">
        <v>1531</v>
      </c>
      <c r="S728" s="28" t="s">
        <v>1531</v>
      </c>
      <c r="T728" s="28" t="s">
        <v>1531</v>
      </c>
      <c r="U728" s="952" t="s">
        <v>1098</v>
      </c>
      <c r="V728" s="857" t="s">
        <v>608</v>
      </c>
      <c r="W728" s="953" t="s">
        <v>301</v>
      </c>
      <c r="X728" s="954" t="s">
        <v>301</v>
      </c>
      <c r="Y728" s="1003"/>
      <c r="Z728" s="915" t="s">
        <v>310</v>
      </c>
      <c r="AA728" s="883"/>
      <c r="AB728" s="916" t="s">
        <v>4</v>
      </c>
      <c r="AC728" s="917" t="s">
        <v>1200</v>
      </c>
      <c r="AD728" s="918" t="s">
        <v>616</v>
      </c>
      <c r="AE728" s="919" t="s">
        <v>1039</v>
      </c>
      <c r="AF728" s="920">
        <v>7600</v>
      </c>
      <c r="AG728" s="1043">
        <f t="shared" si="46"/>
        <v>8208</v>
      </c>
      <c r="AH728" s="824"/>
      <c r="AI728" s="889">
        <f t="shared" si="44"/>
        <v>0</v>
      </c>
    </row>
    <row r="729" spans="1:35" s="6" customFormat="1" ht="23.1" customHeight="1" x14ac:dyDescent="0.15">
      <c r="A729" s="28" t="s">
        <v>1531</v>
      </c>
      <c r="B729" s="28" t="s">
        <v>1531</v>
      </c>
      <c r="C729" s="28" t="s">
        <v>1531</v>
      </c>
      <c r="D729" s="28" t="s">
        <v>1531</v>
      </c>
      <c r="E729" s="28" t="s">
        <v>1531</v>
      </c>
      <c r="F729" s="28" t="s">
        <v>1531</v>
      </c>
      <c r="G729" s="28" t="s">
        <v>1531</v>
      </c>
      <c r="H729" s="28" t="s">
        <v>1531</v>
      </c>
      <c r="I729" s="28" t="s">
        <v>1531</v>
      </c>
      <c r="J729" s="28" t="s">
        <v>1531</v>
      </c>
      <c r="K729" s="28" t="s">
        <v>1531</v>
      </c>
      <c r="L729" s="28" t="s">
        <v>1531</v>
      </c>
      <c r="M729" s="28" t="s">
        <v>1531</v>
      </c>
      <c r="N729" s="28" t="s">
        <v>1531</v>
      </c>
      <c r="O729" s="28" t="s">
        <v>1531</v>
      </c>
      <c r="P729" s="28" t="s">
        <v>1531</v>
      </c>
      <c r="Q729" s="28" t="s">
        <v>1531</v>
      </c>
      <c r="R729" s="28" t="s">
        <v>1531</v>
      </c>
      <c r="S729" s="28" t="s">
        <v>1531</v>
      </c>
      <c r="T729" s="28" t="s">
        <v>1531</v>
      </c>
      <c r="U729" s="960" t="s">
        <v>1098</v>
      </c>
      <c r="V729" s="832" t="s">
        <v>608</v>
      </c>
      <c r="W729" s="961" t="s">
        <v>301</v>
      </c>
      <c r="X729" s="962" t="s">
        <v>301</v>
      </c>
      <c r="Y729" s="986"/>
      <c r="Z729" s="1118" t="s">
        <v>310</v>
      </c>
      <c r="AA729" s="890"/>
      <c r="AB729" s="1045" t="s">
        <v>4</v>
      </c>
      <c r="AC729" s="1046" t="s">
        <v>1200</v>
      </c>
      <c r="AD729" s="1047" t="s">
        <v>617</v>
      </c>
      <c r="AE729" s="963" t="s">
        <v>1039</v>
      </c>
      <c r="AF729" s="1048">
        <v>7600</v>
      </c>
      <c r="AG729" s="1049">
        <f t="shared" si="46"/>
        <v>8208</v>
      </c>
      <c r="AH729" s="861"/>
      <c r="AI729" s="896">
        <f t="shared" si="44"/>
        <v>0</v>
      </c>
    </row>
    <row r="730" spans="1:35" s="6" customFormat="1" ht="23.1" customHeight="1" x14ac:dyDescent="0.15">
      <c r="A730" s="28" t="s">
        <v>1531</v>
      </c>
      <c r="B730" s="28" t="s">
        <v>1531</v>
      </c>
      <c r="C730" s="28" t="s">
        <v>1531</v>
      </c>
      <c r="D730" s="28" t="s">
        <v>1531</v>
      </c>
      <c r="E730" s="28" t="s">
        <v>1531</v>
      </c>
      <c r="F730" s="28" t="s">
        <v>1531</v>
      </c>
      <c r="G730" s="28" t="s">
        <v>1531</v>
      </c>
      <c r="H730" s="28" t="s">
        <v>1531</v>
      </c>
      <c r="I730" s="28" t="s">
        <v>1531</v>
      </c>
      <c r="J730" s="28" t="s">
        <v>1531</v>
      </c>
      <c r="K730" s="28" t="s">
        <v>1531</v>
      </c>
      <c r="L730" s="28" t="s">
        <v>1531</v>
      </c>
      <c r="M730" s="28" t="s">
        <v>1531</v>
      </c>
      <c r="N730" s="28" t="s">
        <v>1531</v>
      </c>
      <c r="O730" s="28" t="s">
        <v>1531</v>
      </c>
      <c r="P730" s="28" t="s">
        <v>1531</v>
      </c>
      <c r="Q730" s="28" t="s">
        <v>1531</v>
      </c>
      <c r="R730" s="28" t="s">
        <v>1531</v>
      </c>
      <c r="S730" s="28" t="s">
        <v>1531</v>
      </c>
      <c r="T730" s="28" t="s">
        <v>1531</v>
      </c>
      <c r="U730" s="781" t="s">
        <v>1098</v>
      </c>
      <c r="V730" s="782" t="s">
        <v>608</v>
      </c>
      <c r="W730" s="966" t="s">
        <v>301</v>
      </c>
      <c r="X730" s="967" t="s">
        <v>301</v>
      </c>
      <c r="Y730" s="1008"/>
      <c r="Z730" s="1092" t="s">
        <v>310</v>
      </c>
      <c r="AA730" s="862"/>
      <c r="AB730" s="1028" t="s">
        <v>4</v>
      </c>
      <c r="AC730" s="1029" t="s">
        <v>1200</v>
      </c>
      <c r="AD730" s="1030" t="s">
        <v>618</v>
      </c>
      <c r="AE730" s="968" t="s">
        <v>1039</v>
      </c>
      <c r="AF730" s="1031">
        <v>8400</v>
      </c>
      <c r="AG730" s="1032">
        <f t="shared" si="46"/>
        <v>9072</v>
      </c>
      <c r="AH730" s="824"/>
      <c r="AI730" s="868">
        <f t="shared" si="44"/>
        <v>0</v>
      </c>
    </row>
    <row r="731" spans="1:35" s="6" customFormat="1" ht="23.1" customHeight="1" x14ac:dyDescent="0.15">
      <c r="A731" s="28" t="s">
        <v>1531</v>
      </c>
      <c r="B731" s="28" t="s">
        <v>1531</v>
      </c>
      <c r="C731" s="28" t="s">
        <v>1531</v>
      </c>
      <c r="D731" s="28" t="s">
        <v>1531</v>
      </c>
      <c r="E731" s="28" t="s">
        <v>1531</v>
      </c>
      <c r="F731" s="28" t="s">
        <v>1531</v>
      </c>
      <c r="G731" s="28" t="s">
        <v>1531</v>
      </c>
      <c r="H731" s="28" t="s">
        <v>1531</v>
      </c>
      <c r="I731" s="28" t="s">
        <v>1531</v>
      </c>
      <c r="J731" s="28" t="s">
        <v>1531</v>
      </c>
      <c r="K731" s="28" t="s">
        <v>1531</v>
      </c>
      <c r="L731" s="28" t="s">
        <v>1531</v>
      </c>
      <c r="M731" s="28" t="s">
        <v>1531</v>
      </c>
      <c r="N731" s="28" t="s">
        <v>1531</v>
      </c>
      <c r="O731" s="28" t="s">
        <v>1531</v>
      </c>
      <c r="P731" s="28" t="s">
        <v>1531</v>
      </c>
      <c r="Q731" s="28" t="s">
        <v>1531</v>
      </c>
      <c r="R731" s="28" t="s">
        <v>1531</v>
      </c>
      <c r="S731" s="28" t="s">
        <v>1531</v>
      </c>
      <c r="T731" s="28" t="s">
        <v>1531</v>
      </c>
      <c r="U731" s="785" t="s">
        <v>1098</v>
      </c>
      <c r="V731" s="786" t="s">
        <v>608</v>
      </c>
      <c r="W731" s="970" t="s">
        <v>301</v>
      </c>
      <c r="X731" s="971" t="s">
        <v>301</v>
      </c>
      <c r="Y731" s="1011"/>
      <c r="Z731" s="1114" t="s">
        <v>310</v>
      </c>
      <c r="AA731" s="876"/>
      <c r="AB731" s="1038" t="s">
        <v>4</v>
      </c>
      <c r="AC731" s="1039" t="s">
        <v>1200</v>
      </c>
      <c r="AD731" s="1040" t="s">
        <v>619</v>
      </c>
      <c r="AE731" s="972" t="s">
        <v>1039</v>
      </c>
      <c r="AF731" s="1041">
        <v>8400</v>
      </c>
      <c r="AG731" s="1042">
        <f t="shared" si="46"/>
        <v>9072</v>
      </c>
      <c r="AH731" s="861"/>
      <c r="AI731" s="882">
        <f t="shared" si="44"/>
        <v>0</v>
      </c>
    </row>
    <row r="732" spans="1:35" s="6" customFormat="1" ht="23.1" customHeight="1" x14ac:dyDescent="0.15">
      <c r="A732" s="28" t="s">
        <v>1531</v>
      </c>
      <c r="B732" s="28" t="s">
        <v>1531</v>
      </c>
      <c r="C732" s="28" t="s">
        <v>1531</v>
      </c>
      <c r="D732" s="28" t="s">
        <v>1531</v>
      </c>
      <c r="E732" s="28" t="s">
        <v>1531</v>
      </c>
      <c r="F732" s="28" t="s">
        <v>1531</v>
      </c>
      <c r="G732" s="28" t="s">
        <v>1531</v>
      </c>
      <c r="H732" s="28" t="s">
        <v>1531</v>
      </c>
      <c r="I732" s="28" t="s">
        <v>1531</v>
      </c>
      <c r="J732" s="28" t="s">
        <v>1531</v>
      </c>
      <c r="K732" s="28" t="s">
        <v>1531</v>
      </c>
      <c r="L732" s="28" t="s">
        <v>1531</v>
      </c>
      <c r="M732" s="28" t="s">
        <v>1531</v>
      </c>
      <c r="N732" s="28" t="s">
        <v>1531</v>
      </c>
      <c r="O732" s="28" t="s">
        <v>1531</v>
      </c>
      <c r="P732" s="28" t="s">
        <v>1531</v>
      </c>
      <c r="Q732" s="28" t="s">
        <v>1531</v>
      </c>
      <c r="R732" s="28" t="s">
        <v>1531</v>
      </c>
      <c r="S732" s="28" t="s">
        <v>1531</v>
      </c>
      <c r="T732" s="28" t="s">
        <v>1531</v>
      </c>
      <c r="U732" s="988" t="s">
        <v>1098</v>
      </c>
      <c r="V732" s="989" t="s">
        <v>608</v>
      </c>
      <c r="W732" s="990" t="s">
        <v>301</v>
      </c>
      <c r="X732" s="991" t="s">
        <v>301</v>
      </c>
      <c r="Y732" s="992"/>
      <c r="Z732" s="1094" t="s">
        <v>310</v>
      </c>
      <c r="AA732" s="1095"/>
      <c r="AB732" s="1158" t="s">
        <v>4</v>
      </c>
      <c r="AC732" s="1129" t="s">
        <v>1200</v>
      </c>
      <c r="AD732" s="1130" t="s">
        <v>620</v>
      </c>
      <c r="AE732" s="1131" t="s">
        <v>1039</v>
      </c>
      <c r="AF732" s="1132">
        <v>13000</v>
      </c>
      <c r="AG732" s="1133">
        <f t="shared" si="46"/>
        <v>14040.000000000002</v>
      </c>
      <c r="AH732" s="861"/>
      <c r="AI732" s="1101">
        <f t="shared" si="44"/>
        <v>0</v>
      </c>
    </row>
    <row r="733" spans="1:35" s="6" customFormat="1" ht="23.1" customHeight="1" thickBot="1" x14ac:dyDescent="0.2">
      <c r="A733" s="28" t="s">
        <v>1531</v>
      </c>
      <c r="B733" s="28" t="s">
        <v>1531</v>
      </c>
      <c r="C733" s="28" t="s">
        <v>1531</v>
      </c>
      <c r="D733" s="28" t="s">
        <v>1531</v>
      </c>
      <c r="E733" s="28" t="s">
        <v>1531</v>
      </c>
      <c r="F733" s="28" t="s">
        <v>1531</v>
      </c>
      <c r="G733" s="28" t="s">
        <v>1531</v>
      </c>
      <c r="H733" s="28" t="s">
        <v>1531</v>
      </c>
      <c r="I733" s="28" t="s">
        <v>1531</v>
      </c>
      <c r="J733" s="28" t="s">
        <v>1531</v>
      </c>
      <c r="K733" s="28" t="s">
        <v>1531</v>
      </c>
      <c r="L733" s="28" t="s">
        <v>1531</v>
      </c>
      <c r="M733" s="28" t="s">
        <v>1531</v>
      </c>
      <c r="N733" s="28" t="s">
        <v>1531</v>
      </c>
      <c r="O733" s="28" t="s">
        <v>1531</v>
      </c>
      <c r="P733" s="28" t="s">
        <v>1531</v>
      </c>
      <c r="Q733" s="28" t="s">
        <v>1531</v>
      </c>
      <c r="R733" s="28" t="s">
        <v>1531</v>
      </c>
      <c r="S733" s="28" t="s">
        <v>1531</v>
      </c>
      <c r="T733" s="28" t="s">
        <v>1531</v>
      </c>
      <c r="U733" s="952" t="s">
        <v>1098</v>
      </c>
      <c r="V733" s="857" t="s">
        <v>608</v>
      </c>
      <c r="W733" s="953" t="s">
        <v>301</v>
      </c>
      <c r="X733" s="954" t="s">
        <v>301</v>
      </c>
      <c r="Y733" s="1003"/>
      <c r="Z733" s="915" t="s">
        <v>310</v>
      </c>
      <c r="AA733" s="883"/>
      <c r="AB733" s="916" t="s">
        <v>4</v>
      </c>
      <c r="AC733" s="917" t="s">
        <v>1200</v>
      </c>
      <c r="AD733" s="918" t="s">
        <v>621</v>
      </c>
      <c r="AE733" s="919" t="s">
        <v>1039</v>
      </c>
      <c r="AF733" s="920">
        <v>12000</v>
      </c>
      <c r="AG733" s="1043">
        <f t="shared" si="46"/>
        <v>12960</v>
      </c>
      <c r="AH733" s="824"/>
      <c r="AI733" s="889">
        <f t="shared" si="44"/>
        <v>0</v>
      </c>
    </row>
    <row r="734" spans="1:35" s="6" customFormat="1" ht="23.1" customHeight="1" thickTop="1" thickBot="1" x14ac:dyDescent="0.2">
      <c r="A734" s="28" t="s">
        <v>1531</v>
      </c>
      <c r="B734" s="28" t="s">
        <v>1531</v>
      </c>
      <c r="C734" s="28" t="s">
        <v>1531</v>
      </c>
      <c r="D734" s="28" t="s">
        <v>1531</v>
      </c>
      <c r="E734" s="28" t="s">
        <v>1531</v>
      </c>
      <c r="F734" s="28" t="s">
        <v>1531</v>
      </c>
      <c r="G734" s="28" t="s">
        <v>1531</v>
      </c>
      <c r="H734" s="28" t="s">
        <v>1531</v>
      </c>
      <c r="I734" s="28" t="s">
        <v>1531</v>
      </c>
      <c r="J734" s="28" t="s">
        <v>1531</v>
      </c>
      <c r="K734" s="28" t="s">
        <v>1531</v>
      </c>
      <c r="L734" s="28" t="s">
        <v>1531</v>
      </c>
      <c r="M734" s="28" t="s">
        <v>1531</v>
      </c>
      <c r="N734" s="28" t="s">
        <v>1531</v>
      </c>
      <c r="O734" s="28" t="s">
        <v>1531</v>
      </c>
      <c r="P734" s="28" t="s">
        <v>1531</v>
      </c>
      <c r="Q734" s="28" t="s">
        <v>1531</v>
      </c>
      <c r="R734" s="28" t="s">
        <v>1531</v>
      </c>
      <c r="S734" s="28" t="s">
        <v>1531</v>
      </c>
      <c r="T734" s="28" t="s">
        <v>1531</v>
      </c>
      <c r="U734" s="935" t="s">
        <v>1098</v>
      </c>
      <c r="V734" s="936" t="s">
        <v>608</v>
      </c>
      <c r="W734" s="937" t="s">
        <v>301</v>
      </c>
      <c r="X734" s="938" t="s">
        <v>301</v>
      </c>
      <c r="Y734" s="939"/>
      <c r="Z734" s="940"/>
      <c r="AA734" s="941"/>
      <c r="AB734" s="942"/>
      <c r="AC734" s="943"/>
      <c r="AD734" s="943"/>
      <c r="AE734" s="943"/>
      <c r="AF734" s="1472" t="s">
        <v>1536</v>
      </c>
      <c r="AG734" s="1473"/>
      <c r="AH734" s="944">
        <f>SUM(AH688:AH733)</f>
        <v>0</v>
      </c>
      <c r="AI734" s="945">
        <f>SUM(AI688:AI733)</f>
        <v>0</v>
      </c>
    </row>
    <row r="735" spans="1:35" s="6" customFormat="1" ht="23.1" customHeight="1" x14ac:dyDescent="0.15">
      <c r="A735" s="28" t="s">
        <v>1136</v>
      </c>
      <c r="B735" s="28"/>
      <c r="C735" s="28"/>
      <c r="D735" s="28" t="s">
        <v>1136</v>
      </c>
      <c r="E735" s="28" t="s">
        <v>1136</v>
      </c>
      <c r="F735" s="28" t="s">
        <v>1136</v>
      </c>
      <c r="G735" s="28" t="s">
        <v>1136</v>
      </c>
      <c r="H735" s="28" t="s">
        <v>1136</v>
      </c>
      <c r="I735" s="28"/>
      <c r="J735" s="28" t="s">
        <v>1136</v>
      </c>
      <c r="K735" s="28" t="s">
        <v>1136</v>
      </c>
      <c r="L735" s="28" t="s">
        <v>1136</v>
      </c>
      <c r="M735" s="28" t="s">
        <v>1136</v>
      </c>
      <c r="N735" s="28" t="s">
        <v>1136</v>
      </c>
      <c r="O735" s="28"/>
      <c r="P735" s="28" t="s">
        <v>1136</v>
      </c>
      <c r="Q735" s="28" t="s">
        <v>1136</v>
      </c>
      <c r="R735" s="28" t="s">
        <v>1136</v>
      </c>
      <c r="S735" s="28"/>
      <c r="T735" s="28"/>
      <c r="U735" s="831" t="s">
        <v>1341</v>
      </c>
      <c r="V735" s="832" t="s">
        <v>968</v>
      </c>
      <c r="W735" s="833"/>
      <c r="X735" s="834"/>
      <c r="Y735" s="1115"/>
      <c r="Z735" s="1116"/>
      <c r="AA735" s="835" t="s">
        <v>309</v>
      </c>
      <c r="AB735" s="836" t="s">
        <v>293</v>
      </c>
      <c r="AC735" s="837" t="s">
        <v>1199</v>
      </c>
      <c r="AD735" s="838" t="s">
        <v>1014</v>
      </c>
      <c r="AE735" s="839" t="s">
        <v>1039</v>
      </c>
      <c r="AF735" s="840">
        <v>271</v>
      </c>
      <c r="AG735" s="948">
        <v>271</v>
      </c>
      <c r="AH735" s="951"/>
      <c r="AI735" s="842">
        <f>+AG735*AH735</f>
        <v>0</v>
      </c>
    </row>
    <row r="736" spans="1:35" s="6" customFormat="1" ht="23.1" customHeight="1" x14ac:dyDescent="0.15">
      <c r="A736" s="28" t="s">
        <v>1136</v>
      </c>
      <c r="B736" s="28"/>
      <c r="C736" s="28"/>
      <c r="D736" s="28" t="s">
        <v>1136</v>
      </c>
      <c r="E736" s="28" t="s">
        <v>1136</v>
      </c>
      <c r="F736" s="28" t="s">
        <v>1136</v>
      </c>
      <c r="G736" s="28" t="s">
        <v>1136</v>
      </c>
      <c r="H736" s="28" t="s">
        <v>1136</v>
      </c>
      <c r="I736" s="28"/>
      <c r="J736" s="28" t="s">
        <v>1136</v>
      </c>
      <c r="K736" s="28" t="s">
        <v>1136</v>
      </c>
      <c r="L736" s="28" t="s">
        <v>1136</v>
      </c>
      <c r="M736" s="28" t="s">
        <v>1136</v>
      </c>
      <c r="N736" s="28" t="s">
        <v>1136</v>
      </c>
      <c r="O736" s="28"/>
      <c r="P736" s="28" t="s">
        <v>1136</v>
      </c>
      <c r="Q736" s="28" t="s">
        <v>1136</v>
      </c>
      <c r="R736" s="28" t="s">
        <v>1136</v>
      </c>
      <c r="S736" s="28"/>
      <c r="T736" s="28"/>
      <c r="U736" s="1069" t="s">
        <v>1341</v>
      </c>
      <c r="V736" s="989" t="s">
        <v>968</v>
      </c>
      <c r="W736" s="901"/>
      <c r="X736" s="902"/>
      <c r="Y736" s="903"/>
      <c r="Z736" s="1087"/>
      <c r="AA736" s="994" t="s">
        <v>309</v>
      </c>
      <c r="AB736" s="995" t="s">
        <v>294</v>
      </c>
      <c r="AC736" s="996" t="s">
        <v>1199</v>
      </c>
      <c r="AD736" s="997" t="s">
        <v>1075</v>
      </c>
      <c r="AE736" s="998" t="s">
        <v>1039</v>
      </c>
      <c r="AF736" s="999">
        <v>18000</v>
      </c>
      <c r="AG736" s="1070">
        <f t="shared" ref="AG736:AG737" si="47">+AF736*1.08</f>
        <v>19440</v>
      </c>
      <c r="AH736" s="951"/>
      <c r="AI736" s="1002">
        <f>+AG736*AH736</f>
        <v>0</v>
      </c>
    </row>
    <row r="737" spans="1:35" s="6" customFormat="1" ht="23.1" customHeight="1" thickBot="1" x14ac:dyDescent="0.2">
      <c r="A737" s="28" t="s">
        <v>1136</v>
      </c>
      <c r="B737" s="28"/>
      <c r="C737" s="28"/>
      <c r="D737" s="28" t="s">
        <v>1136</v>
      </c>
      <c r="E737" s="28" t="s">
        <v>1136</v>
      </c>
      <c r="F737" s="28" t="s">
        <v>1136</v>
      </c>
      <c r="G737" s="28" t="s">
        <v>1136</v>
      </c>
      <c r="H737" s="28" t="s">
        <v>1136</v>
      </c>
      <c r="I737" s="28"/>
      <c r="J737" s="28" t="s">
        <v>1136</v>
      </c>
      <c r="K737" s="28" t="s">
        <v>1136</v>
      </c>
      <c r="L737" s="28" t="s">
        <v>1136</v>
      </c>
      <c r="M737" s="28" t="s">
        <v>1136</v>
      </c>
      <c r="N737" s="28" t="s">
        <v>1136</v>
      </c>
      <c r="O737" s="28"/>
      <c r="P737" s="28" t="s">
        <v>1136</v>
      </c>
      <c r="Q737" s="28" t="s">
        <v>1136</v>
      </c>
      <c r="R737" s="28" t="s">
        <v>1136</v>
      </c>
      <c r="S737" s="28"/>
      <c r="T737" s="28"/>
      <c r="U737" s="826" t="s">
        <v>1341</v>
      </c>
      <c r="V737" s="784" t="s">
        <v>968</v>
      </c>
      <c r="W737" s="956" t="s">
        <v>411</v>
      </c>
      <c r="X737" s="957" t="s">
        <v>411</v>
      </c>
      <c r="Y737" s="975" t="s">
        <v>411</v>
      </c>
      <c r="Z737" s="1093" t="s">
        <v>303</v>
      </c>
      <c r="AA737" s="869" t="s">
        <v>309</v>
      </c>
      <c r="AB737" s="870" t="s">
        <v>1216</v>
      </c>
      <c r="AC737" s="798" t="s">
        <v>1423</v>
      </c>
      <c r="AD737" s="871" t="s">
        <v>1042</v>
      </c>
      <c r="AE737" s="872" t="s">
        <v>1039</v>
      </c>
      <c r="AF737" s="1240">
        <v>76000</v>
      </c>
      <c r="AG737" s="1241">
        <f t="shared" si="47"/>
        <v>82080</v>
      </c>
      <c r="AH737" s="824"/>
      <c r="AI737" s="875">
        <f>+AG737*AH737</f>
        <v>0</v>
      </c>
    </row>
    <row r="738" spans="1:35" s="6" customFormat="1" ht="23.1" customHeight="1" thickTop="1" thickBot="1" x14ac:dyDescent="0.2">
      <c r="A738" s="28" t="s">
        <v>1136</v>
      </c>
      <c r="B738" s="28"/>
      <c r="C738" s="28"/>
      <c r="D738" s="28" t="s">
        <v>1136</v>
      </c>
      <c r="E738" s="28" t="s">
        <v>1136</v>
      </c>
      <c r="F738" s="28" t="s">
        <v>1136</v>
      </c>
      <c r="G738" s="28" t="s">
        <v>1136</v>
      </c>
      <c r="H738" s="28" t="s">
        <v>1136</v>
      </c>
      <c r="I738" s="28"/>
      <c r="J738" s="28" t="s">
        <v>1136</v>
      </c>
      <c r="K738" s="28" t="s">
        <v>1136</v>
      </c>
      <c r="L738" s="28" t="s">
        <v>1136</v>
      </c>
      <c r="M738" s="28" t="s">
        <v>1136</v>
      </c>
      <c r="N738" s="28" t="s">
        <v>1136</v>
      </c>
      <c r="O738" s="28"/>
      <c r="P738" s="28" t="s">
        <v>1136</v>
      </c>
      <c r="Q738" s="28" t="s">
        <v>1136</v>
      </c>
      <c r="R738" s="28" t="s">
        <v>1136</v>
      </c>
      <c r="S738" s="28"/>
      <c r="T738" s="28"/>
      <c r="U738" s="935" t="s">
        <v>1341</v>
      </c>
      <c r="V738" s="936" t="s">
        <v>968</v>
      </c>
      <c r="W738" s="937" t="s">
        <v>301</v>
      </c>
      <c r="X738" s="938" t="s">
        <v>301</v>
      </c>
      <c r="Y738" s="939"/>
      <c r="Z738" s="940"/>
      <c r="AA738" s="941"/>
      <c r="AB738" s="942"/>
      <c r="AC738" s="943"/>
      <c r="AD738" s="943"/>
      <c r="AE738" s="943"/>
      <c r="AF738" s="1472" t="s">
        <v>1350</v>
      </c>
      <c r="AG738" s="1473"/>
      <c r="AH738" s="944">
        <f>SUM(AH735:AH737)</f>
        <v>0</v>
      </c>
      <c r="AI738" s="945">
        <f>SUM(AI735:AI737)</f>
        <v>0</v>
      </c>
    </row>
    <row r="739" spans="1:35" s="6" customFormat="1" ht="23.1" customHeight="1" x14ac:dyDescent="0.15">
      <c r="A739" s="28"/>
      <c r="B739" s="28" t="s">
        <v>1136</v>
      </c>
      <c r="C739" s="28" t="s">
        <v>1136</v>
      </c>
      <c r="D739" s="28"/>
      <c r="E739" s="28"/>
      <c r="F739" s="28"/>
      <c r="G739" s="28"/>
      <c r="H739" s="28"/>
      <c r="I739" s="28" t="s">
        <v>1136</v>
      </c>
      <c r="J739" s="28"/>
      <c r="K739" s="28"/>
      <c r="L739" s="28"/>
      <c r="M739" s="28"/>
      <c r="N739" s="28"/>
      <c r="O739" s="28" t="s">
        <v>1136</v>
      </c>
      <c r="P739" s="28"/>
      <c r="Q739" s="28"/>
      <c r="R739" s="28"/>
      <c r="S739" s="28" t="s">
        <v>1136</v>
      </c>
      <c r="T739" s="28" t="s">
        <v>1136</v>
      </c>
      <c r="U739" s="1060" t="s">
        <v>1341</v>
      </c>
      <c r="V739" s="1016" t="s">
        <v>608</v>
      </c>
      <c r="W739" s="833"/>
      <c r="X739" s="834"/>
      <c r="Y739" s="1115"/>
      <c r="Z739" s="1418"/>
      <c r="AA739" s="1062" t="s">
        <v>309</v>
      </c>
      <c r="AB739" s="1063" t="s">
        <v>293</v>
      </c>
      <c r="AC739" s="1023" t="s">
        <v>1199</v>
      </c>
      <c r="AD739" s="1064" t="s">
        <v>1015</v>
      </c>
      <c r="AE739" s="1065" t="s">
        <v>1039</v>
      </c>
      <c r="AF739" s="1066">
        <v>271</v>
      </c>
      <c r="AG739" s="1067">
        <v>271</v>
      </c>
      <c r="AH739" s="949"/>
      <c r="AI739" s="1068">
        <f t="shared" ref="AI739:AI744" si="48">+AG739*AH739</f>
        <v>0</v>
      </c>
    </row>
    <row r="740" spans="1:35" s="6" customFormat="1" ht="23.1" customHeight="1" x14ac:dyDescent="0.15">
      <c r="A740" s="28"/>
      <c r="B740" s="28" t="s">
        <v>1136</v>
      </c>
      <c r="C740" s="28" t="s">
        <v>1136</v>
      </c>
      <c r="D740" s="28"/>
      <c r="E740" s="28"/>
      <c r="F740" s="28"/>
      <c r="G740" s="28"/>
      <c r="H740" s="28"/>
      <c r="I740" s="28" t="s">
        <v>1136</v>
      </c>
      <c r="J740" s="28"/>
      <c r="K740" s="28"/>
      <c r="L740" s="28"/>
      <c r="M740" s="28"/>
      <c r="N740" s="28"/>
      <c r="O740" s="28" t="s">
        <v>1136</v>
      </c>
      <c r="P740" s="28"/>
      <c r="Q740" s="28"/>
      <c r="R740" s="28"/>
      <c r="S740" s="28" t="s">
        <v>1136</v>
      </c>
      <c r="T740" s="28" t="s">
        <v>1136</v>
      </c>
      <c r="U740" s="1069" t="s">
        <v>1341</v>
      </c>
      <c r="V740" s="989" t="s">
        <v>608</v>
      </c>
      <c r="W740" s="901"/>
      <c r="X740" s="902"/>
      <c r="Y740" s="903"/>
      <c r="Z740" s="1087"/>
      <c r="AA740" s="994" t="s">
        <v>309</v>
      </c>
      <c r="AB740" s="995" t="s">
        <v>294</v>
      </c>
      <c r="AC740" s="996" t="s">
        <v>1199</v>
      </c>
      <c r="AD740" s="997" t="s">
        <v>1081</v>
      </c>
      <c r="AE740" s="998" t="s">
        <v>1039</v>
      </c>
      <c r="AF740" s="999">
        <v>13400</v>
      </c>
      <c r="AG740" s="1070">
        <f t="shared" ref="AG740:AG744" si="49">+AF740*1.08</f>
        <v>14472.000000000002</v>
      </c>
      <c r="AH740" s="1001"/>
      <c r="AI740" s="1002">
        <f t="shared" si="48"/>
        <v>0</v>
      </c>
    </row>
    <row r="741" spans="1:35" s="6" customFormat="1" ht="23.1" customHeight="1" x14ac:dyDescent="0.15">
      <c r="A741" s="28"/>
      <c r="B741" s="28" t="s">
        <v>1136</v>
      </c>
      <c r="C741" s="28" t="s">
        <v>1136</v>
      </c>
      <c r="D741" s="28"/>
      <c r="E741" s="28"/>
      <c r="F741" s="28"/>
      <c r="G741" s="28"/>
      <c r="H741" s="28"/>
      <c r="I741" s="28" t="s">
        <v>1136</v>
      </c>
      <c r="J741" s="28"/>
      <c r="K741" s="28"/>
      <c r="L741" s="28"/>
      <c r="M741" s="28"/>
      <c r="N741" s="28"/>
      <c r="O741" s="28" t="s">
        <v>1136</v>
      </c>
      <c r="P741" s="28"/>
      <c r="Q741" s="28"/>
      <c r="R741" s="28"/>
      <c r="S741" s="28" t="s">
        <v>1136</v>
      </c>
      <c r="T741" s="28" t="s">
        <v>1136</v>
      </c>
      <c r="U741" s="843" t="s">
        <v>1341</v>
      </c>
      <c r="V741" s="782" t="s">
        <v>608</v>
      </c>
      <c r="W741" s="966" t="s">
        <v>301</v>
      </c>
      <c r="X741" s="967" t="s">
        <v>301</v>
      </c>
      <c r="Y741" s="1008" t="s">
        <v>301</v>
      </c>
      <c r="Z741" s="1092" t="s">
        <v>303</v>
      </c>
      <c r="AA741" s="862" t="s">
        <v>309</v>
      </c>
      <c r="AB741" s="863" t="s">
        <v>1216</v>
      </c>
      <c r="AC741" s="790" t="s">
        <v>1423</v>
      </c>
      <c r="AD741" s="864" t="s">
        <v>889</v>
      </c>
      <c r="AE741" s="865" t="s">
        <v>1039</v>
      </c>
      <c r="AF741" s="866">
        <v>60000</v>
      </c>
      <c r="AG741" s="969">
        <f t="shared" si="49"/>
        <v>64800.000000000007</v>
      </c>
      <c r="AH741" s="824"/>
      <c r="AI741" s="868">
        <f t="shared" si="48"/>
        <v>0</v>
      </c>
    </row>
    <row r="742" spans="1:35" s="6" customFormat="1" ht="23.1" customHeight="1" x14ac:dyDescent="0.15">
      <c r="A742" s="28"/>
      <c r="B742" s="28" t="s">
        <v>1136</v>
      </c>
      <c r="C742" s="28" t="s">
        <v>1136</v>
      </c>
      <c r="D742" s="28"/>
      <c r="E742" s="28"/>
      <c r="F742" s="28"/>
      <c r="G742" s="28"/>
      <c r="H742" s="28"/>
      <c r="I742" s="28" t="s">
        <v>1136</v>
      </c>
      <c r="J742" s="28"/>
      <c r="K742" s="28"/>
      <c r="L742" s="28"/>
      <c r="M742" s="28"/>
      <c r="N742" s="28"/>
      <c r="O742" s="28" t="s">
        <v>1136</v>
      </c>
      <c r="P742" s="28"/>
      <c r="Q742" s="28"/>
      <c r="R742" s="28"/>
      <c r="S742" s="28" t="s">
        <v>1136</v>
      </c>
      <c r="T742" s="28" t="s">
        <v>1136</v>
      </c>
      <c r="U742" s="851" t="s">
        <v>1341</v>
      </c>
      <c r="V742" s="786" t="s">
        <v>608</v>
      </c>
      <c r="W742" s="970" t="s">
        <v>301</v>
      </c>
      <c r="X742" s="971" t="s">
        <v>301</v>
      </c>
      <c r="Y742" s="1011" t="s">
        <v>301</v>
      </c>
      <c r="Z742" s="1114" t="s">
        <v>303</v>
      </c>
      <c r="AA742" s="876" t="s">
        <v>309</v>
      </c>
      <c r="AB742" s="877" t="s">
        <v>1216</v>
      </c>
      <c r="AC742" s="806" t="s">
        <v>1423</v>
      </c>
      <c r="AD742" s="878" t="s">
        <v>893</v>
      </c>
      <c r="AE742" s="879" t="s">
        <v>1039</v>
      </c>
      <c r="AF742" s="880">
        <v>20000</v>
      </c>
      <c r="AG742" s="973">
        <f t="shared" si="49"/>
        <v>21600</v>
      </c>
      <c r="AH742" s="861"/>
      <c r="AI742" s="882">
        <f t="shared" si="48"/>
        <v>0</v>
      </c>
    </row>
    <row r="743" spans="1:35" s="6" customFormat="1" ht="23.1" customHeight="1" x14ac:dyDescent="0.15">
      <c r="A743" s="28"/>
      <c r="B743" s="28" t="s">
        <v>1136</v>
      </c>
      <c r="C743" s="28" t="s">
        <v>1136</v>
      </c>
      <c r="D743" s="28"/>
      <c r="E743" s="28"/>
      <c r="F743" s="28"/>
      <c r="G743" s="28"/>
      <c r="H743" s="28"/>
      <c r="I743" s="28" t="s">
        <v>1136</v>
      </c>
      <c r="J743" s="28"/>
      <c r="K743" s="28"/>
      <c r="L743" s="28"/>
      <c r="M743" s="28"/>
      <c r="N743" s="28"/>
      <c r="O743" s="28" t="s">
        <v>1136</v>
      </c>
      <c r="P743" s="28"/>
      <c r="Q743" s="28"/>
      <c r="R743" s="28"/>
      <c r="S743" s="28" t="s">
        <v>1136</v>
      </c>
      <c r="T743" s="28" t="s">
        <v>1136</v>
      </c>
      <c r="U743" s="856" t="s">
        <v>1341</v>
      </c>
      <c r="V743" s="857" t="s">
        <v>608</v>
      </c>
      <c r="W743" s="953" t="s">
        <v>301</v>
      </c>
      <c r="X743" s="954" t="s">
        <v>301</v>
      </c>
      <c r="Y743" s="1003" t="s">
        <v>301</v>
      </c>
      <c r="Z743" s="915" t="s">
        <v>303</v>
      </c>
      <c r="AA743" s="883" t="s">
        <v>309</v>
      </c>
      <c r="AB743" s="884" t="s">
        <v>1216</v>
      </c>
      <c r="AC743" s="819" t="s">
        <v>1423</v>
      </c>
      <c r="AD743" s="885" t="s">
        <v>897</v>
      </c>
      <c r="AE743" s="886" t="s">
        <v>1039</v>
      </c>
      <c r="AF743" s="887">
        <v>60000</v>
      </c>
      <c r="AG743" s="955">
        <f t="shared" si="49"/>
        <v>64800.000000000007</v>
      </c>
      <c r="AH743" s="824"/>
      <c r="AI743" s="889">
        <f t="shared" si="48"/>
        <v>0</v>
      </c>
    </row>
    <row r="744" spans="1:35" s="6" customFormat="1" ht="23.1" customHeight="1" thickBot="1" x14ac:dyDescent="0.2">
      <c r="A744" s="28"/>
      <c r="B744" s="28" t="s">
        <v>1136</v>
      </c>
      <c r="C744" s="28" t="s">
        <v>1136</v>
      </c>
      <c r="D744" s="28"/>
      <c r="E744" s="28"/>
      <c r="F744" s="28"/>
      <c r="G744" s="28"/>
      <c r="H744" s="28"/>
      <c r="I744" s="28" t="s">
        <v>1136</v>
      </c>
      <c r="J744" s="28"/>
      <c r="K744" s="28"/>
      <c r="L744" s="28"/>
      <c r="M744" s="28"/>
      <c r="N744" s="28"/>
      <c r="O744" s="28" t="s">
        <v>1136</v>
      </c>
      <c r="P744" s="28"/>
      <c r="Q744" s="28"/>
      <c r="R744" s="28"/>
      <c r="S744" s="28" t="s">
        <v>1136</v>
      </c>
      <c r="T744" s="28" t="s">
        <v>1136</v>
      </c>
      <c r="U744" s="826" t="s">
        <v>1341</v>
      </c>
      <c r="V744" s="784" t="s">
        <v>608</v>
      </c>
      <c r="W744" s="956" t="s">
        <v>301</v>
      </c>
      <c r="X744" s="957" t="s">
        <v>301</v>
      </c>
      <c r="Y744" s="975" t="s">
        <v>301</v>
      </c>
      <c r="Z744" s="1093" t="s">
        <v>303</v>
      </c>
      <c r="AA744" s="869" t="s">
        <v>309</v>
      </c>
      <c r="AB744" s="870" t="s">
        <v>1216</v>
      </c>
      <c r="AC744" s="798" t="s">
        <v>1423</v>
      </c>
      <c r="AD744" s="871" t="s">
        <v>901</v>
      </c>
      <c r="AE744" s="872" t="s">
        <v>1039</v>
      </c>
      <c r="AF744" s="873">
        <v>20000</v>
      </c>
      <c r="AG744" s="959">
        <f t="shared" si="49"/>
        <v>21600</v>
      </c>
      <c r="AH744" s="824"/>
      <c r="AI744" s="875">
        <f t="shared" si="48"/>
        <v>0</v>
      </c>
    </row>
    <row r="745" spans="1:35" s="6" customFormat="1" ht="23.1" customHeight="1" thickTop="1" thickBot="1" x14ac:dyDescent="0.2">
      <c r="A745" s="28"/>
      <c r="B745" s="28" t="s">
        <v>1136</v>
      </c>
      <c r="C745" s="28" t="s">
        <v>1136</v>
      </c>
      <c r="D745" s="28"/>
      <c r="E745" s="28"/>
      <c r="F745" s="28"/>
      <c r="G745" s="28"/>
      <c r="H745" s="28"/>
      <c r="I745" s="28" t="s">
        <v>1136</v>
      </c>
      <c r="J745" s="28"/>
      <c r="K745" s="28"/>
      <c r="L745" s="28"/>
      <c r="M745" s="28"/>
      <c r="N745" s="28"/>
      <c r="O745" s="28" t="s">
        <v>1136</v>
      </c>
      <c r="P745" s="28"/>
      <c r="Q745" s="28"/>
      <c r="R745" s="28"/>
      <c r="S745" s="28" t="s">
        <v>1136</v>
      </c>
      <c r="T745" s="28" t="s">
        <v>1136</v>
      </c>
      <c r="U745" s="1399" t="s">
        <v>1341</v>
      </c>
      <c r="V745" s="1400" t="s">
        <v>608</v>
      </c>
      <c r="W745" s="937" t="s">
        <v>301</v>
      </c>
      <c r="X745" s="938" t="s">
        <v>301</v>
      </c>
      <c r="Y745" s="939"/>
      <c r="Z745" s="1414"/>
      <c r="AA745" s="1402"/>
      <c r="AB745" s="1403"/>
      <c r="AC745" s="1404"/>
      <c r="AD745" s="1404"/>
      <c r="AE745" s="1404"/>
      <c r="AF745" s="1470" t="s">
        <v>1351</v>
      </c>
      <c r="AG745" s="1471"/>
      <c r="AH745" s="1405">
        <f>SUM(AH739:AH744)</f>
        <v>0</v>
      </c>
      <c r="AI745" s="1406">
        <f>SUM(AI739:AI744)</f>
        <v>0</v>
      </c>
    </row>
    <row r="746" spans="1:35" s="6" customFormat="1" ht="23.1" customHeight="1" x14ac:dyDescent="0.15">
      <c r="A746" s="28" t="s">
        <v>1531</v>
      </c>
      <c r="B746" s="28" t="s">
        <v>1531</v>
      </c>
      <c r="C746" s="28" t="s">
        <v>1531</v>
      </c>
      <c r="D746" s="28" t="s">
        <v>1531</v>
      </c>
      <c r="E746" s="28" t="s">
        <v>1531</v>
      </c>
      <c r="F746" s="28" t="s">
        <v>1531</v>
      </c>
      <c r="G746" s="28" t="s">
        <v>1531</v>
      </c>
      <c r="H746" s="28" t="s">
        <v>1531</v>
      </c>
      <c r="I746" s="28" t="s">
        <v>1531</v>
      </c>
      <c r="J746" s="28" t="s">
        <v>1531</v>
      </c>
      <c r="K746" s="28" t="s">
        <v>1531</v>
      </c>
      <c r="L746" s="28" t="s">
        <v>1531</v>
      </c>
      <c r="M746" s="28" t="s">
        <v>1531</v>
      </c>
      <c r="N746" s="28" t="s">
        <v>1531</v>
      </c>
      <c r="O746" s="28" t="s">
        <v>1531</v>
      </c>
      <c r="P746" s="28" t="s">
        <v>1531</v>
      </c>
      <c r="Q746" s="28" t="s">
        <v>1531</v>
      </c>
      <c r="R746" s="28" t="s">
        <v>1531</v>
      </c>
      <c r="S746" s="28" t="s">
        <v>1531</v>
      </c>
      <c r="T746" s="28" t="s">
        <v>1531</v>
      </c>
      <c r="U746" s="812" t="s">
        <v>1098</v>
      </c>
      <c r="V746" s="813" t="s">
        <v>1388</v>
      </c>
      <c r="W746" s="827"/>
      <c r="X746" s="828"/>
      <c r="Y746" s="925"/>
      <c r="Z746" s="1137" t="s">
        <v>310</v>
      </c>
      <c r="AA746" s="1138" t="s">
        <v>309</v>
      </c>
      <c r="AB746" s="1149" t="s">
        <v>3</v>
      </c>
      <c r="AC746" s="1150"/>
      <c r="AD746" s="1151" t="s">
        <v>1389</v>
      </c>
      <c r="AE746" s="1152" t="s">
        <v>1039</v>
      </c>
      <c r="AF746" s="1153">
        <v>24000</v>
      </c>
      <c r="AG746" s="1154">
        <f t="shared" ref="AG746:AG788" si="50">+AF746*1.08</f>
        <v>25920</v>
      </c>
      <c r="AH746" s="1450"/>
      <c r="AI746" s="1144">
        <f t="shared" ref="AI746:AI751" si="51">+AG746*AH746</f>
        <v>0</v>
      </c>
    </row>
    <row r="747" spans="1:35" s="6" customFormat="1" ht="23.1" customHeight="1" x14ac:dyDescent="0.15">
      <c r="A747" s="28" t="s">
        <v>1531</v>
      </c>
      <c r="B747" s="28" t="s">
        <v>1531</v>
      </c>
      <c r="C747" s="28" t="s">
        <v>1531</v>
      </c>
      <c r="D747" s="28" t="s">
        <v>1531</v>
      </c>
      <c r="E747" s="28" t="s">
        <v>1531</v>
      </c>
      <c r="F747" s="28" t="s">
        <v>1531</v>
      </c>
      <c r="G747" s="28" t="s">
        <v>1531</v>
      </c>
      <c r="H747" s="28" t="s">
        <v>1531</v>
      </c>
      <c r="I747" s="28" t="s">
        <v>1531</v>
      </c>
      <c r="J747" s="28" t="s">
        <v>1531</v>
      </c>
      <c r="K747" s="28" t="s">
        <v>1531</v>
      </c>
      <c r="L747" s="28" t="s">
        <v>1531</v>
      </c>
      <c r="M747" s="28" t="s">
        <v>1531</v>
      </c>
      <c r="N747" s="28" t="s">
        <v>1531</v>
      </c>
      <c r="O747" s="28" t="s">
        <v>1531</v>
      </c>
      <c r="P747" s="28" t="s">
        <v>1531</v>
      </c>
      <c r="Q747" s="28" t="s">
        <v>1531</v>
      </c>
      <c r="R747" s="28" t="s">
        <v>1531</v>
      </c>
      <c r="S747" s="28" t="s">
        <v>1531</v>
      </c>
      <c r="T747" s="28" t="s">
        <v>1531</v>
      </c>
      <c r="U747" s="826" t="s">
        <v>1098</v>
      </c>
      <c r="V747" s="784" t="s">
        <v>1388</v>
      </c>
      <c r="W747" s="827"/>
      <c r="X747" s="828"/>
      <c r="Y747" s="925"/>
      <c r="Z747" s="1093" t="s">
        <v>310</v>
      </c>
      <c r="AA747" s="869" t="s">
        <v>309</v>
      </c>
      <c r="AB747" s="1033" t="s">
        <v>3</v>
      </c>
      <c r="AC747" s="1034"/>
      <c r="AD747" s="1035" t="s">
        <v>1390</v>
      </c>
      <c r="AE747" s="958" t="s">
        <v>1039</v>
      </c>
      <c r="AF747" s="1036">
        <v>24000</v>
      </c>
      <c r="AG747" s="1059">
        <f t="shared" si="50"/>
        <v>25920</v>
      </c>
      <c r="AH747" s="1055"/>
      <c r="AI747" s="875">
        <f t="shared" si="51"/>
        <v>0</v>
      </c>
    </row>
    <row r="748" spans="1:35" s="6" customFormat="1" ht="23.1" customHeight="1" x14ac:dyDescent="0.15">
      <c r="A748" s="28" t="s">
        <v>1531</v>
      </c>
      <c r="B748" s="28" t="s">
        <v>1531</v>
      </c>
      <c r="C748" s="28" t="s">
        <v>1531</v>
      </c>
      <c r="D748" s="28" t="s">
        <v>1531</v>
      </c>
      <c r="E748" s="28" t="s">
        <v>1531</v>
      </c>
      <c r="F748" s="28" t="s">
        <v>1531</v>
      </c>
      <c r="G748" s="28" t="s">
        <v>1531</v>
      </c>
      <c r="H748" s="28" t="s">
        <v>1531</v>
      </c>
      <c r="I748" s="28" t="s">
        <v>1531</v>
      </c>
      <c r="J748" s="28" t="s">
        <v>1531</v>
      </c>
      <c r="K748" s="28" t="s">
        <v>1531</v>
      </c>
      <c r="L748" s="28" t="s">
        <v>1531</v>
      </c>
      <c r="M748" s="28" t="s">
        <v>1531</v>
      </c>
      <c r="N748" s="28" t="s">
        <v>1531</v>
      </c>
      <c r="O748" s="28" t="s">
        <v>1531</v>
      </c>
      <c r="P748" s="28" t="s">
        <v>1531</v>
      </c>
      <c r="Q748" s="28" t="s">
        <v>1531</v>
      </c>
      <c r="R748" s="28" t="s">
        <v>1531</v>
      </c>
      <c r="S748" s="28" t="s">
        <v>1531</v>
      </c>
      <c r="T748" s="28" t="s">
        <v>1531</v>
      </c>
      <c r="U748" s="826" t="s">
        <v>1098</v>
      </c>
      <c r="V748" s="784" t="s">
        <v>1388</v>
      </c>
      <c r="W748" s="827"/>
      <c r="X748" s="828"/>
      <c r="Y748" s="925"/>
      <c r="Z748" s="1093" t="s">
        <v>310</v>
      </c>
      <c r="AA748" s="869" t="s">
        <v>309</v>
      </c>
      <c r="AB748" s="1033" t="s">
        <v>3</v>
      </c>
      <c r="AC748" s="1034"/>
      <c r="AD748" s="1035" t="s">
        <v>1393</v>
      </c>
      <c r="AE748" s="958" t="s">
        <v>1039</v>
      </c>
      <c r="AF748" s="1036">
        <v>24000</v>
      </c>
      <c r="AG748" s="1059">
        <f t="shared" si="50"/>
        <v>25920</v>
      </c>
      <c r="AH748" s="1054"/>
      <c r="AI748" s="875">
        <f t="shared" si="51"/>
        <v>0</v>
      </c>
    </row>
    <row r="749" spans="1:35" s="6" customFormat="1" ht="23.1" customHeight="1" x14ac:dyDescent="0.15">
      <c r="A749" s="28" t="s">
        <v>1531</v>
      </c>
      <c r="B749" s="28" t="s">
        <v>1531</v>
      </c>
      <c r="C749" s="28" t="s">
        <v>1531</v>
      </c>
      <c r="D749" s="28" t="s">
        <v>1531</v>
      </c>
      <c r="E749" s="28" t="s">
        <v>1531</v>
      </c>
      <c r="F749" s="28" t="s">
        <v>1531</v>
      </c>
      <c r="G749" s="28" t="s">
        <v>1531</v>
      </c>
      <c r="H749" s="28" t="s">
        <v>1531</v>
      </c>
      <c r="I749" s="28" t="s">
        <v>1531</v>
      </c>
      <c r="J749" s="28" t="s">
        <v>1531</v>
      </c>
      <c r="K749" s="28" t="s">
        <v>1531</v>
      </c>
      <c r="L749" s="28" t="s">
        <v>1531</v>
      </c>
      <c r="M749" s="28" t="s">
        <v>1531</v>
      </c>
      <c r="N749" s="28" t="s">
        <v>1531</v>
      </c>
      <c r="O749" s="28" t="s">
        <v>1531</v>
      </c>
      <c r="P749" s="28" t="s">
        <v>1531</v>
      </c>
      <c r="Q749" s="28" t="s">
        <v>1531</v>
      </c>
      <c r="R749" s="28" t="s">
        <v>1531</v>
      </c>
      <c r="S749" s="28" t="s">
        <v>1531</v>
      </c>
      <c r="T749" s="28" t="s">
        <v>1531</v>
      </c>
      <c r="U749" s="826" t="s">
        <v>1098</v>
      </c>
      <c r="V749" s="784" t="s">
        <v>1388</v>
      </c>
      <c r="W749" s="827"/>
      <c r="X749" s="828"/>
      <c r="Y749" s="925"/>
      <c r="Z749" s="1093" t="s">
        <v>310</v>
      </c>
      <c r="AA749" s="869" t="s">
        <v>309</v>
      </c>
      <c r="AB749" s="1033" t="s">
        <v>3</v>
      </c>
      <c r="AC749" s="1034"/>
      <c r="AD749" s="1035" t="s">
        <v>1391</v>
      </c>
      <c r="AE749" s="958" t="s">
        <v>1039</v>
      </c>
      <c r="AF749" s="1036">
        <v>24000</v>
      </c>
      <c r="AG749" s="1059">
        <f t="shared" si="50"/>
        <v>25920</v>
      </c>
      <c r="AH749" s="1146"/>
      <c r="AI749" s="875">
        <f t="shared" si="51"/>
        <v>0</v>
      </c>
    </row>
    <row r="750" spans="1:35" s="6" customFormat="1" ht="23.1" customHeight="1" x14ac:dyDescent="0.15">
      <c r="A750" s="28" t="s">
        <v>1531</v>
      </c>
      <c r="B750" s="28" t="s">
        <v>1531</v>
      </c>
      <c r="C750" s="28" t="s">
        <v>1531</v>
      </c>
      <c r="D750" s="28" t="s">
        <v>1531</v>
      </c>
      <c r="E750" s="28" t="s">
        <v>1531</v>
      </c>
      <c r="F750" s="28" t="s">
        <v>1531</v>
      </c>
      <c r="G750" s="28" t="s">
        <v>1531</v>
      </c>
      <c r="H750" s="28" t="s">
        <v>1531</v>
      </c>
      <c r="I750" s="28" t="s">
        <v>1531</v>
      </c>
      <c r="J750" s="28" t="s">
        <v>1531</v>
      </c>
      <c r="K750" s="28" t="s">
        <v>1531</v>
      </c>
      <c r="L750" s="28" t="s">
        <v>1531</v>
      </c>
      <c r="M750" s="28" t="s">
        <v>1531</v>
      </c>
      <c r="N750" s="28" t="s">
        <v>1531</v>
      </c>
      <c r="O750" s="28" t="s">
        <v>1531</v>
      </c>
      <c r="P750" s="28" t="s">
        <v>1531</v>
      </c>
      <c r="Q750" s="28" t="s">
        <v>1531</v>
      </c>
      <c r="R750" s="28" t="s">
        <v>1531</v>
      </c>
      <c r="S750" s="28" t="s">
        <v>1531</v>
      </c>
      <c r="T750" s="28" t="s">
        <v>1531</v>
      </c>
      <c r="U750" s="826" t="s">
        <v>1098</v>
      </c>
      <c r="V750" s="784" t="s">
        <v>1388</v>
      </c>
      <c r="W750" s="827"/>
      <c r="X750" s="828"/>
      <c r="Y750" s="925"/>
      <c r="Z750" s="1093" t="s">
        <v>310</v>
      </c>
      <c r="AA750" s="869" t="s">
        <v>309</v>
      </c>
      <c r="AB750" s="1033" t="s">
        <v>3</v>
      </c>
      <c r="AC750" s="1034"/>
      <c r="AD750" s="1035" t="s">
        <v>1392</v>
      </c>
      <c r="AE750" s="958" t="s">
        <v>1039</v>
      </c>
      <c r="AF750" s="1036">
        <v>24000</v>
      </c>
      <c r="AG750" s="1059">
        <f t="shared" si="50"/>
        <v>25920</v>
      </c>
      <c r="AH750" s="1146"/>
      <c r="AI750" s="875">
        <f t="shared" si="51"/>
        <v>0</v>
      </c>
    </row>
    <row r="751" spans="1:35" s="6" customFormat="1" ht="23.1" customHeight="1" x14ac:dyDescent="0.15">
      <c r="A751" s="28" t="s">
        <v>1531</v>
      </c>
      <c r="B751" s="28" t="s">
        <v>1531</v>
      </c>
      <c r="C751" s="28" t="s">
        <v>1531</v>
      </c>
      <c r="D751" s="28" t="s">
        <v>1531</v>
      </c>
      <c r="E751" s="28" t="s">
        <v>1531</v>
      </c>
      <c r="F751" s="28" t="s">
        <v>1531</v>
      </c>
      <c r="G751" s="28" t="s">
        <v>1531</v>
      </c>
      <c r="H751" s="28" t="s">
        <v>1531</v>
      </c>
      <c r="I751" s="28" t="s">
        <v>1531</v>
      </c>
      <c r="J751" s="28" t="s">
        <v>1531</v>
      </c>
      <c r="K751" s="28" t="s">
        <v>1531</v>
      </c>
      <c r="L751" s="28" t="s">
        <v>1531</v>
      </c>
      <c r="M751" s="28" t="s">
        <v>1531</v>
      </c>
      <c r="N751" s="28" t="s">
        <v>1531</v>
      </c>
      <c r="O751" s="28" t="s">
        <v>1531</v>
      </c>
      <c r="P751" s="28" t="s">
        <v>1531</v>
      </c>
      <c r="Q751" s="28" t="s">
        <v>1531</v>
      </c>
      <c r="R751" s="28" t="s">
        <v>1531</v>
      </c>
      <c r="S751" s="28" t="s">
        <v>1531</v>
      </c>
      <c r="T751" s="28" t="s">
        <v>1531</v>
      </c>
      <c r="U751" s="851" t="s">
        <v>1098</v>
      </c>
      <c r="V751" s="786" t="s">
        <v>1388</v>
      </c>
      <c r="W751" s="852"/>
      <c r="X751" s="853"/>
      <c r="Y751" s="1057"/>
      <c r="Z751" s="1114" t="s">
        <v>310</v>
      </c>
      <c r="AA751" s="876" t="s">
        <v>309</v>
      </c>
      <c r="AB751" s="1038" t="s">
        <v>3</v>
      </c>
      <c r="AC751" s="1039"/>
      <c r="AD751" s="1040" t="s">
        <v>1394</v>
      </c>
      <c r="AE751" s="972" t="s">
        <v>1039</v>
      </c>
      <c r="AF751" s="1041">
        <v>24000</v>
      </c>
      <c r="AG751" s="1157">
        <f t="shared" si="50"/>
        <v>25920</v>
      </c>
      <c r="AH751" s="1145"/>
      <c r="AI751" s="882">
        <f t="shared" si="51"/>
        <v>0</v>
      </c>
    </row>
    <row r="752" spans="1:35" s="6" customFormat="1" ht="23.1" customHeight="1" x14ac:dyDescent="0.15">
      <c r="A752" s="28" t="s">
        <v>1531</v>
      </c>
      <c r="B752" s="28" t="s">
        <v>1531</v>
      </c>
      <c r="C752" s="28" t="s">
        <v>1531</v>
      </c>
      <c r="D752" s="28" t="s">
        <v>1531</v>
      </c>
      <c r="E752" s="28" t="s">
        <v>1531</v>
      </c>
      <c r="F752" s="28" t="s">
        <v>1531</v>
      </c>
      <c r="G752" s="28" t="s">
        <v>1531</v>
      </c>
      <c r="H752" s="28" t="s">
        <v>1531</v>
      </c>
      <c r="I752" s="28" t="s">
        <v>1531</v>
      </c>
      <c r="J752" s="28" t="s">
        <v>1531</v>
      </c>
      <c r="K752" s="28" t="s">
        <v>1531</v>
      </c>
      <c r="L752" s="28" t="s">
        <v>1531</v>
      </c>
      <c r="M752" s="28" t="s">
        <v>1531</v>
      </c>
      <c r="N752" s="28" t="s">
        <v>1531</v>
      </c>
      <c r="O752" s="28" t="s">
        <v>1531</v>
      </c>
      <c r="P752" s="28" t="s">
        <v>1531</v>
      </c>
      <c r="Q752" s="28" t="s">
        <v>1531</v>
      </c>
      <c r="R752" s="28" t="s">
        <v>1531</v>
      </c>
      <c r="S752" s="28" t="s">
        <v>1531</v>
      </c>
      <c r="T752" s="28" t="s">
        <v>1531</v>
      </c>
      <c r="U752" s="856" t="s">
        <v>1098</v>
      </c>
      <c r="V752" s="857" t="s">
        <v>95</v>
      </c>
      <c r="W752" s="858"/>
      <c r="X752" s="816"/>
      <c r="Y752" s="914"/>
      <c r="Z752" s="915" t="s">
        <v>310</v>
      </c>
      <c r="AA752" s="883"/>
      <c r="AB752" s="916" t="s">
        <v>1324</v>
      </c>
      <c r="AC752" s="917" t="s">
        <v>1200</v>
      </c>
      <c r="AD752" s="918" t="s">
        <v>96</v>
      </c>
      <c r="AE752" s="919" t="s">
        <v>1039</v>
      </c>
      <c r="AF752" s="920">
        <v>9000</v>
      </c>
      <c r="AG752" s="921">
        <f t="shared" si="50"/>
        <v>9720</v>
      </c>
      <c r="AH752" s="1058"/>
      <c r="AI752" s="889">
        <f t="shared" si="44"/>
        <v>0</v>
      </c>
    </row>
    <row r="753" spans="1:35" s="6" customFormat="1" ht="23.1" customHeight="1" x14ac:dyDescent="0.15">
      <c r="A753" s="28" t="s">
        <v>1531</v>
      </c>
      <c r="B753" s="28" t="s">
        <v>1531</v>
      </c>
      <c r="C753" s="28" t="s">
        <v>1531</v>
      </c>
      <c r="D753" s="28" t="s">
        <v>1531</v>
      </c>
      <c r="E753" s="28" t="s">
        <v>1531</v>
      </c>
      <c r="F753" s="28" t="s">
        <v>1531</v>
      </c>
      <c r="G753" s="28" t="s">
        <v>1531</v>
      </c>
      <c r="H753" s="28" t="s">
        <v>1531</v>
      </c>
      <c r="I753" s="28" t="s">
        <v>1531</v>
      </c>
      <c r="J753" s="28" t="s">
        <v>1531</v>
      </c>
      <c r="K753" s="28" t="s">
        <v>1531</v>
      </c>
      <c r="L753" s="28" t="s">
        <v>1531</v>
      </c>
      <c r="M753" s="28" t="s">
        <v>1531</v>
      </c>
      <c r="N753" s="28" t="s">
        <v>1531</v>
      </c>
      <c r="O753" s="28" t="s">
        <v>1531</v>
      </c>
      <c r="P753" s="28" t="s">
        <v>1531</v>
      </c>
      <c r="Q753" s="28" t="s">
        <v>1531</v>
      </c>
      <c r="R753" s="28" t="s">
        <v>1531</v>
      </c>
      <c r="S753" s="28" t="s">
        <v>1531</v>
      </c>
      <c r="T753" s="28" t="s">
        <v>1531</v>
      </c>
      <c r="U753" s="826" t="s">
        <v>1098</v>
      </c>
      <c r="V753" s="784" t="s">
        <v>95</v>
      </c>
      <c r="W753" s="827"/>
      <c r="X753" s="828"/>
      <c r="Y753" s="925"/>
      <c r="Z753" s="1093" t="s">
        <v>310</v>
      </c>
      <c r="AA753" s="869"/>
      <c r="AB753" s="1033" t="s">
        <v>1324</v>
      </c>
      <c r="AC753" s="1034" t="s">
        <v>1200</v>
      </c>
      <c r="AD753" s="1035" t="s">
        <v>97</v>
      </c>
      <c r="AE753" s="958" t="s">
        <v>1039</v>
      </c>
      <c r="AF753" s="1036">
        <v>36000</v>
      </c>
      <c r="AG753" s="1059">
        <f t="shared" si="50"/>
        <v>38880</v>
      </c>
      <c r="AH753" s="1055"/>
      <c r="AI753" s="875">
        <f t="shared" ref="AI753:AI820" si="52">+AG753*AH753</f>
        <v>0</v>
      </c>
    </row>
    <row r="754" spans="1:35" s="6" customFormat="1" ht="23.1" customHeight="1" x14ac:dyDescent="0.15">
      <c r="A754" s="28" t="s">
        <v>1531</v>
      </c>
      <c r="B754" s="28" t="s">
        <v>1531</v>
      </c>
      <c r="C754" s="28" t="s">
        <v>1531</v>
      </c>
      <c r="D754" s="28" t="s">
        <v>1531</v>
      </c>
      <c r="E754" s="28" t="s">
        <v>1531</v>
      </c>
      <c r="F754" s="28" t="s">
        <v>1531</v>
      </c>
      <c r="G754" s="28" t="s">
        <v>1531</v>
      </c>
      <c r="H754" s="28" t="s">
        <v>1531</v>
      </c>
      <c r="I754" s="28" t="s">
        <v>1531</v>
      </c>
      <c r="J754" s="28" t="s">
        <v>1531</v>
      </c>
      <c r="K754" s="28" t="s">
        <v>1531</v>
      </c>
      <c r="L754" s="28" t="s">
        <v>1531</v>
      </c>
      <c r="M754" s="28" t="s">
        <v>1531</v>
      </c>
      <c r="N754" s="28" t="s">
        <v>1531</v>
      </c>
      <c r="O754" s="28" t="s">
        <v>1531</v>
      </c>
      <c r="P754" s="28" t="s">
        <v>1531</v>
      </c>
      <c r="Q754" s="28" t="s">
        <v>1531</v>
      </c>
      <c r="R754" s="28" t="s">
        <v>1531</v>
      </c>
      <c r="S754" s="28" t="s">
        <v>1531</v>
      </c>
      <c r="T754" s="28" t="s">
        <v>1531</v>
      </c>
      <c r="U754" s="826" t="s">
        <v>1098</v>
      </c>
      <c r="V754" s="784" t="s">
        <v>95</v>
      </c>
      <c r="W754" s="827"/>
      <c r="X754" s="828"/>
      <c r="Y754" s="925"/>
      <c r="Z754" s="1093" t="s">
        <v>310</v>
      </c>
      <c r="AA754" s="869"/>
      <c r="AB754" s="1033" t="s">
        <v>1324</v>
      </c>
      <c r="AC754" s="1034" t="s">
        <v>1200</v>
      </c>
      <c r="AD754" s="1035" t="s">
        <v>231</v>
      </c>
      <c r="AE754" s="958" t="s">
        <v>1039</v>
      </c>
      <c r="AF754" s="1036">
        <v>6000</v>
      </c>
      <c r="AG754" s="1059">
        <f t="shared" si="50"/>
        <v>6480</v>
      </c>
      <c r="AH754" s="1054"/>
      <c r="AI754" s="875">
        <f t="shared" si="52"/>
        <v>0</v>
      </c>
    </row>
    <row r="755" spans="1:35" s="6" customFormat="1" ht="23.1" customHeight="1" x14ac:dyDescent="0.15">
      <c r="A755" s="28" t="s">
        <v>1531</v>
      </c>
      <c r="B755" s="28" t="s">
        <v>1531</v>
      </c>
      <c r="C755" s="28" t="s">
        <v>1531</v>
      </c>
      <c r="D755" s="28" t="s">
        <v>1531</v>
      </c>
      <c r="E755" s="28" t="s">
        <v>1531</v>
      </c>
      <c r="F755" s="28" t="s">
        <v>1531</v>
      </c>
      <c r="G755" s="28" t="s">
        <v>1531</v>
      </c>
      <c r="H755" s="28" t="s">
        <v>1531</v>
      </c>
      <c r="I755" s="28" t="s">
        <v>1531</v>
      </c>
      <c r="J755" s="28" t="s">
        <v>1531</v>
      </c>
      <c r="K755" s="28" t="s">
        <v>1531</v>
      </c>
      <c r="L755" s="28" t="s">
        <v>1531</v>
      </c>
      <c r="M755" s="28" t="s">
        <v>1531</v>
      </c>
      <c r="N755" s="28" t="s">
        <v>1531</v>
      </c>
      <c r="O755" s="28" t="s">
        <v>1531</v>
      </c>
      <c r="P755" s="28" t="s">
        <v>1531</v>
      </c>
      <c r="Q755" s="28" t="s">
        <v>1531</v>
      </c>
      <c r="R755" s="28" t="s">
        <v>1531</v>
      </c>
      <c r="S755" s="28" t="s">
        <v>1531</v>
      </c>
      <c r="T755" s="28" t="s">
        <v>1531</v>
      </c>
      <c r="U755" s="826" t="s">
        <v>1098</v>
      </c>
      <c r="V755" s="784" t="s">
        <v>95</v>
      </c>
      <c r="W755" s="827"/>
      <c r="X755" s="828"/>
      <c r="Y755" s="925"/>
      <c r="Z755" s="1093" t="s">
        <v>310</v>
      </c>
      <c r="AA755" s="869"/>
      <c r="AB755" s="1033" t="s">
        <v>1324</v>
      </c>
      <c r="AC755" s="1034" t="s">
        <v>1200</v>
      </c>
      <c r="AD755" s="1035" t="s">
        <v>232</v>
      </c>
      <c r="AE755" s="958" t="s">
        <v>1039</v>
      </c>
      <c r="AF755" s="1036">
        <v>6000</v>
      </c>
      <c r="AG755" s="1059">
        <f t="shared" si="50"/>
        <v>6480</v>
      </c>
      <c r="AH755" s="1146"/>
      <c r="AI755" s="875">
        <f t="shared" si="52"/>
        <v>0</v>
      </c>
    </row>
    <row r="756" spans="1:35" s="6" customFormat="1" ht="23.1" customHeight="1" x14ac:dyDescent="0.15">
      <c r="A756" s="28" t="s">
        <v>1531</v>
      </c>
      <c r="B756" s="28" t="s">
        <v>1531</v>
      </c>
      <c r="C756" s="28" t="s">
        <v>1531</v>
      </c>
      <c r="D756" s="28" t="s">
        <v>1531</v>
      </c>
      <c r="E756" s="28" t="s">
        <v>1531</v>
      </c>
      <c r="F756" s="28" t="s">
        <v>1531</v>
      </c>
      <c r="G756" s="28" t="s">
        <v>1531</v>
      </c>
      <c r="H756" s="28" t="s">
        <v>1531</v>
      </c>
      <c r="I756" s="28" t="s">
        <v>1531</v>
      </c>
      <c r="J756" s="28" t="s">
        <v>1531</v>
      </c>
      <c r="K756" s="28" t="s">
        <v>1531</v>
      </c>
      <c r="L756" s="28" t="s">
        <v>1531</v>
      </c>
      <c r="M756" s="28" t="s">
        <v>1531</v>
      </c>
      <c r="N756" s="28" t="s">
        <v>1531</v>
      </c>
      <c r="O756" s="28" t="s">
        <v>1531</v>
      </c>
      <c r="P756" s="28" t="s">
        <v>1531</v>
      </c>
      <c r="Q756" s="28" t="s">
        <v>1531</v>
      </c>
      <c r="R756" s="28" t="s">
        <v>1531</v>
      </c>
      <c r="S756" s="28" t="s">
        <v>1531</v>
      </c>
      <c r="T756" s="28" t="s">
        <v>1531</v>
      </c>
      <c r="U756" s="826" t="s">
        <v>1098</v>
      </c>
      <c r="V756" s="784" t="s">
        <v>95</v>
      </c>
      <c r="W756" s="827"/>
      <c r="X756" s="828"/>
      <c r="Y756" s="925"/>
      <c r="Z756" s="1093" t="s">
        <v>310</v>
      </c>
      <c r="AA756" s="869"/>
      <c r="AB756" s="1033" t="s">
        <v>1324</v>
      </c>
      <c r="AC756" s="1034" t="s">
        <v>1200</v>
      </c>
      <c r="AD756" s="1035" t="s">
        <v>233</v>
      </c>
      <c r="AE756" s="958" t="s">
        <v>1039</v>
      </c>
      <c r="AF756" s="1036">
        <v>6000</v>
      </c>
      <c r="AG756" s="1059">
        <f t="shared" si="50"/>
        <v>6480</v>
      </c>
      <c r="AH756" s="1146"/>
      <c r="AI756" s="875">
        <f t="shared" si="52"/>
        <v>0</v>
      </c>
    </row>
    <row r="757" spans="1:35" s="6" customFormat="1" ht="23.1" customHeight="1" x14ac:dyDescent="0.15">
      <c r="A757" s="28" t="s">
        <v>1531</v>
      </c>
      <c r="B757" s="28" t="s">
        <v>1531</v>
      </c>
      <c r="C757" s="28" t="s">
        <v>1531</v>
      </c>
      <c r="D757" s="28" t="s">
        <v>1531</v>
      </c>
      <c r="E757" s="28" t="s">
        <v>1531</v>
      </c>
      <c r="F757" s="28" t="s">
        <v>1531</v>
      </c>
      <c r="G757" s="28" t="s">
        <v>1531</v>
      </c>
      <c r="H757" s="28" t="s">
        <v>1531</v>
      </c>
      <c r="I757" s="28" t="s">
        <v>1531</v>
      </c>
      <c r="J757" s="28" t="s">
        <v>1531</v>
      </c>
      <c r="K757" s="28" t="s">
        <v>1531</v>
      </c>
      <c r="L757" s="28" t="s">
        <v>1531</v>
      </c>
      <c r="M757" s="28" t="s">
        <v>1531</v>
      </c>
      <c r="N757" s="28" t="s">
        <v>1531</v>
      </c>
      <c r="O757" s="28" t="s">
        <v>1531</v>
      </c>
      <c r="P757" s="28" t="s">
        <v>1531</v>
      </c>
      <c r="Q757" s="28" t="s">
        <v>1531</v>
      </c>
      <c r="R757" s="28" t="s">
        <v>1531</v>
      </c>
      <c r="S757" s="28" t="s">
        <v>1531</v>
      </c>
      <c r="T757" s="28" t="s">
        <v>1531</v>
      </c>
      <c r="U757" s="826" t="s">
        <v>1098</v>
      </c>
      <c r="V757" s="784" t="s">
        <v>95</v>
      </c>
      <c r="W757" s="827"/>
      <c r="X757" s="828"/>
      <c r="Y757" s="925"/>
      <c r="Z757" s="1093" t="s">
        <v>310</v>
      </c>
      <c r="AA757" s="869"/>
      <c r="AB757" s="1033" t="s">
        <v>1324</v>
      </c>
      <c r="AC757" s="1034" t="s">
        <v>1200</v>
      </c>
      <c r="AD757" s="1035" t="s">
        <v>234</v>
      </c>
      <c r="AE757" s="958" t="s">
        <v>1039</v>
      </c>
      <c r="AF757" s="1036">
        <v>6000</v>
      </c>
      <c r="AG757" s="1059">
        <f t="shared" si="50"/>
        <v>6480</v>
      </c>
      <c r="AH757" s="1055"/>
      <c r="AI757" s="875">
        <f t="shared" si="52"/>
        <v>0</v>
      </c>
    </row>
    <row r="758" spans="1:35" s="6" customFormat="1" ht="23.1" customHeight="1" x14ac:dyDescent="0.15">
      <c r="A758" s="28" t="s">
        <v>1531</v>
      </c>
      <c r="B758" s="28" t="s">
        <v>1531</v>
      </c>
      <c r="C758" s="28" t="s">
        <v>1531</v>
      </c>
      <c r="D758" s="28" t="s">
        <v>1531</v>
      </c>
      <c r="E758" s="28" t="s">
        <v>1531</v>
      </c>
      <c r="F758" s="28" t="s">
        <v>1531</v>
      </c>
      <c r="G758" s="28" t="s">
        <v>1531</v>
      </c>
      <c r="H758" s="28" t="s">
        <v>1531</v>
      </c>
      <c r="I758" s="28" t="s">
        <v>1531</v>
      </c>
      <c r="J758" s="28" t="s">
        <v>1531</v>
      </c>
      <c r="K758" s="28" t="s">
        <v>1531</v>
      </c>
      <c r="L758" s="28" t="s">
        <v>1531</v>
      </c>
      <c r="M758" s="28" t="s">
        <v>1531</v>
      </c>
      <c r="N758" s="28" t="s">
        <v>1531</v>
      </c>
      <c r="O758" s="28" t="s">
        <v>1531</v>
      </c>
      <c r="P758" s="28" t="s">
        <v>1531</v>
      </c>
      <c r="Q758" s="28" t="s">
        <v>1531</v>
      </c>
      <c r="R758" s="28" t="s">
        <v>1531</v>
      </c>
      <c r="S758" s="28" t="s">
        <v>1531</v>
      </c>
      <c r="T758" s="28" t="s">
        <v>1531</v>
      </c>
      <c r="U758" s="826" t="s">
        <v>1098</v>
      </c>
      <c r="V758" s="784" t="s">
        <v>95</v>
      </c>
      <c r="W758" s="827"/>
      <c r="X758" s="828"/>
      <c r="Y758" s="925"/>
      <c r="Z758" s="1093" t="s">
        <v>310</v>
      </c>
      <c r="AA758" s="869"/>
      <c r="AB758" s="1033" t="s">
        <v>1324</v>
      </c>
      <c r="AC758" s="1034" t="s">
        <v>1200</v>
      </c>
      <c r="AD758" s="1035" t="s">
        <v>235</v>
      </c>
      <c r="AE758" s="958" t="s">
        <v>1039</v>
      </c>
      <c r="AF758" s="1036">
        <v>6000</v>
      </c>
      <c r="AG758" s="1059">
        <f t="shared" si="50"/>
        <v>6480</v>
      </c>
      <c r="AH758" s="1054"/>
      <c r="AI758" s="875">
        <f t="shared" si="52"/>
        <v>0</v>
      </c>
    </row>
    <row r="759" spans="1:35" s="6" customFormat="1" ht="23.1" customHeight="1" x14ac:dyDescent="0.15">
      <c r="A759" s="28" t="s">
        <v>1531</v>
      </c>
      <c r="B759" s="28" t="s">
        <v>1531</v>
      </c>
      <c r="C759" s="28" t="s">
        <v>1531</v>
      </c>
      <c r="D759" s="28" t="s">
        <v>1531</v>
      </c>
      <c r="E759" s="28" t="s">
        <v>1531</v>
      </c>
      <c r="F759" s="28" t="s">
        <v>1531</v>
      </c>
      <c r="G759" s="28" t="s">
        <v>1531</v>
      </c>
      <c r="H759" s="28" t="s">
        <v>1531</v>
      </c>
      <c r="I759" s="28" t="s">
        <v>1531</v>
      </c>
      <c r="J759" s="28" t="s">
        <v>1531</v>
      </c>
      <c r="K759" s="28" t="s">
        <v>1531</v>
      </c>
      <c r="L759" s="28" t="s">
        <v>1531</v>
      </c>
      <c r="M759" s="28" t="s">
        <v>1531</v>
      </c>
      <c r="N759" s="28" t="s">
        <v>1531</v>
      </c>
      <c r="O759" s="28" t="s">
        <v>1531</v>
      </c>
      <c r="P759" s="28" t="s">
        <v>1531</v>
      </c>
      <c r="Q759" s="28" t="s">
        <v>1531</v>
      </c>
      <c r="R759" s="28" t="s">
        <v>1531</v>
      </c>
      <c r="S759" s="28" t="s">
        <v>1531</v>
      </c>
      <c r="T759" s="28" t="s">
        <v>1531</v>
      </c>
      <c r="U759" s="831" t="s">
        <v>1098</v>
      </c>
      <c r="V759" s="832" t="s">
        <v>95</v>
      </c>
      <c r="W759" s="833"/>
      <c r="X759" s="834"/>
      <c r="Y759" s="1115"/>
      <c r="Z759" s="1118" t="s">
        <v>310</v>
      </c>
      <c r="AA759" s="890"/>
      <c r="AB759" s="1045" t="s">
        <v>1324</v>
      </c>
      <c r="AC759" s="1046" t="s">
        <v>1200</v>
      </c>
      <c r="AD759" s="1245" t="s">
        <v>236</v>
      </c>
      <c r="AE759" s="963" t="s">
        <v>1039</v>
      </c>
      <c r="AF759" s="1048">
        <v>6000</v>
      </c>
      <c r="AG759" s="1231">
        <f t="shared" si="50"/>
        <v>6480</v>
      </c>
      <c r="AH759" s="1145"/>
      <c r="AI759" s="896">
        <f t="shared" si="52"/>
        <v>0</v>
      </c>
    </row>
    <row r="760" spans="1:35" s="6" customFormat="1" ht="23.1" customHeight="1" x14ac:dyDescent="0.15">
      <c r="A760" s="28" t="s">
        <v>1531</v>
      </c>
      <c r="B760" s="28" t="s">
        <v>1531</v>
      </c>
      <c r="C760" s="28" t="s">
        <v>1531</v>
      </c>
      <c r="D760" s="28" t="s">
        <v>1531</v>
      </c>
      <c r="E760" s="28" t="s">
        <v>1531</v>
      </c>
      <c r="F760" s="28" t="s">
        <v>1531</v>
      </c>
      <c r="G760" s="28" t="s">
        <v>1531</v>
      </c>
      <c r="H760" s="28" t="s">
        <v>1531</v>
      </c>
      <c r="I760" s="28" t="s">
        <v>1531</v>
      </c>
      <c r="J760" s="28" t="s">
        <v>1531</v>
      </c>
      <c r="K760" s="28" t="s">
        <v>1531</v>
      </c>
      <c r="L760" s="28" t="s">
        <v>1531</v>
      </c>
      <c r="M760" s="28" t="s">
        <v>1531</v>
      </c>
      <c r="N760" s="28" t="s">
        <v>1531</v>
      </c>
      <c r="O760" s="28" t="s">
        <v>1531</v>
      </c>
      <c r="P760" s="28" t="s">
        <v>1531</v>
      </c>
      <c r="Q760" s="28" t="s">
        <v>1531</v>
      </c>
      <c r="R760" s="28" t="s">
        <v>1531</v>
      </c>
      <c r="S760" s="28" t="s">
        <v>1531</v>
      </c>
      <c r="T760" s="28" t="s">
        <v>1531</v>
      </c>
      <c r="U760" s="843" t="s">
        <v>1098</v>
      </c>
      <c r="V760" s="1246" t="s">
        <v>1280</v>
      </c>
      <c r="W760" s="844"/>
      <c r="X760" s="845"/>
      <c r="Y760" s="1161"/>
      <c r="Z760" s="1092" t="s">
        <v>310</v>
      </c>
      <c r="AA760" s="862"/>
      <c r="AB760" s="1028" t="s">
        <v>3</v>
      </c>
      <c r="AC760" s="1029" t="s">
        <v>1200</v>
      </c>
      <c r="AD760" s="1030" t="s">
        <v>127</v>
      </c>
      <c r="AE760" s="968" t="s">
        <v>1039</v>
      </c>
      <c r="AF760" s="1031">
        <v>7000</v>
      </c>
      <c r="AG760" s="1162">
        <f t="shared" si="50"/>
        <v>7560.0000000000009</v>
      </c>
      <c r="AH760" s="1058"/>
      <c r="AI760" s="868">
        <f t="shared" si="52"/>
        <v>0</v>
      </c>
    </row>
    <row r="761" spans="1:35" s="6" customFormat="1" ht="23.1" customHeight="1" x14ac:dyDescent="0.15">
      <c r="A761" s="28" t="s">
        <v>1531</v>
      </c>
      <c r="B761" s="28" t="s">
        <v>1531</v>
      </c>
      <c r="C761" s="28" t="s">
        <v>1531</v>
      </c>
      <c r="D761" s="28" t="s">
        <v>1531</v>
      </c>
      <c r="E761" s="28" t="s">
        <v>1531</v>
      </c>
      <c r="F761" s="28" t="s">
        <v>1531</v>
      </c>
      <c r="G761" s="28" t="s">
        <v>1531</v>
      </c>
      <c r="H761" s="28" t="s">
        <v>1531</v>
      </c>
      <c r="I761" s="28" t="s">
        <v>1531</v>
      </c>
      <c r="J761" s="28" t="s">
        <v>1531</v>
      </c>
      <c r="K761" s="28" t="s">
        <v>1531</v>
      </c>
      <c r="L761" s="28" t="s">
        <v>1531</v>
      </c>
      <c r="M761" s="28" t="s">
        <v>1531</v>
      </c>
      <c r="N761" s="28" t="s">
        <v>1531</v>
      </c>
      <c r="O761" s="28" t="s">
        <v>1531</v>
      </c>
      <c r="P761" s="28" t="s">
        <v>1531</v>
      </c>
      <c r="Q761" s="28" t="s">
        <v>1531</v>
      </c>
      <c r="R761" s="28" t="s">
        <v>1531</v>
      </c>
      <c r="S761" s="28" t="s">
        <v>1531</v>
      </c>
      <c r="T761" s="28" t="s">
        <v>1531</v>
      </c>
      <c r="U761" s="851" t="s">
        <v>1098</v>
      </c>
      <c r="V761" s="1156" t="s">
        <v>1280</v>
      </c>
      <c r="W761" s="852"/>
      <c r="X761" s="853"/>
      <c r="Y761" s="1057"/>
      <c r="Z761" s="1114" t="s">
        <v>310</v>
      </c>
      <c r="AA761" s="876"/>
      <c r="AB761" s="1038" t="s">
        <v>3</v>
      </c>
      <c r="AC761" s="1039" t="s">
        <v>1200</v>
      </c>
      <c r="AD761" s="1040" t="s">
        <v>128</v>
      </c>
      <c r="AE761" s="972" t="s">
        <v>1039</v>
      </c>
      <c r="AF761" s="1041">
        <v>9800</v>
      </c>
      <c r="AG761" s="1157">
        <f t="shared" si="50"/>
        <v>10584</v>
      </c>
      <c r="AH761" s="1145"/>
      <c r="AI761" s="882">
        <f t="shared" si="52"/>
        <v>0</v>
      </c>
    </row>
    <row r="762" spans="1:35" s="6" customFormat="1" ht="23.1" customHeight="1" x14ac:dyDescent="0.15">
      <c r="A762" s="28" t="s">
        <v>1531</v>
      </c>
      <c r="B762" s="28" t="s">
        <v>1531</v>
      </c>
      <c r="C762" s="28" t="s">
        <v>1531</v>
      </c>
      <c r="D762" s="28" t="s">
        <v>1531</v>
      </c>
      <c r="E762" s="28" t="s">
        <v>1531</v>
      </c>
      <c r="F762" s="28" t="s">
        <v>1531</v>
      </c>
      <c r="G762" s="28" t="s">
        <v>1531</v>
      </c>
      <c r="H762" s="28" t="s">
        <v>1531</v>
      </c>
      <c r="I762" s="28" t="s">
        <v>1531</v>
      </c>
      <c r="J762" s="28" t="s">
        <v>1531</v>
      </c>
      <c r="K762" s="28" t="s">
        <v>1531</v>
      </c>
      <c r="L762" s="28" t="s">
        <v>1531</v>
      </c>
      <c r="M762" s="28" t="s">
        <v>1531</v>
      </c>
      <c r="N762" s="28" t="s">
        <v>1531</v>
      </c>
      <c r="O762" s="28" t="s">
        <v>1531</v>
      </c>
      <c r="P762" s="28" t="s">
        <v>1531</v>
      </c>
      <c r="Q762" s="28" t="s">
        <v>1531</v>
      </c>
      <c r="R762" s="28" t="s">
        <v>1531</v>
      </c>
      <c r="S762" s="28" t="s">
        <v>1531</v>
      </c>
      <c r="T762" s="28" t="s">
        <v>1531</v>
      </c>
      <c r="U762" s="856" t="s">
        <v>1098</v>
      </c>
      <c r="V762" s="1247" t="s">
        <v>1280</v>
      </c>
      <c r="W762" s="858"/>
      <c r="X762" s="816"/>
      <c r="Y762" s="914"/>
      <c r="Z762" s="915" t="s">
        <v>310</v>
      </c>
      <c r="AA762" s="883"/>
      <c r="AB762" s="916" t="s">
        <v>3</v>
      </c>
      <c r="AC762" s="917" t="s">
        <v>1200</v>
      </c>
      <c r="AD762" s="918" t="s">
        <v>129</v>
      </c>
      <c r="AE762" s="919" t="s">
        <v>1039</v>
      </c>
      <c r="AF762" s="920">
        <v>20000</v>
      </c>
      <c r="AG762" s="921">
        <f t="shared" si="50"/>
        <v>21600</v>
      </c>
      <c r="AH762" s="1058"/>
      <c r="AI762" s="889">
        <f t="shared" si="52"/>
        <v>0</v>
      </c>
    </row>
    <row r="763" spans="1:35" s="6" customFormat="1" ht="23.1" customHeight="1" x14ac:dyDescent="0.15">
      <c r="A763" s="28" t="s">
        <v>1531</v>
      </c>
      <c r="B763" s="28" t="s">
        <v>1531</v>
      </c>
      <c r="C763" s="28" t="s">
        <v>1531</v>
      </c>
      <c r="D763" s="28" t="s">
        <v>1531</v>
      </c>
      <c r="E763" s="28" t="s">
        <v>1531</v>
      </c>
      <c r="F763" s="28" t="s">
        <v>1531</v>
      </c>
      <c r="G763" s="28" t="s">
        <v>1531</v>
      </c>
      <c r="H763" s="28" t="s">
        <v>1531</v>
      </c>
      <c r="I763" s="28" t="s">
        <v>1531</v>
      </c>
      <c r="J763" s="28" t="s">
        <v>1531</v>
      </c>
      <c r="K763" s="28" t="s">
        <v>1531</v>
      </c>
      <c r="L763" s="28" t="s">
        <v>1531</v>
      </c>
      <c r="M763" s="28" t="s">
        <v>1531</v>
      </c>
      <c r="N763" s="28" t="s">
        <v>1531</v>
      </c>
      <c r="O763" s="28" t="s">
        <v>1531</v>
      </c>
      <c r="P763" s="28" t="s">
        <v>1531</v>
      </c>
      <c r="Q763" s="28" t="s">
        <v>1531</v>
      </c>
      <c r="R763" s="28" t="s">
        <v>1531</v>
      </c>
      <c r="S763" s="28" t="s">
        <v>1531</v>
      </c>
      <c r="T763" s="28" t="s">
        <v>1531</v>
      </c>
      <c r="U763" s="826" t="s">
        <v>1098</v>
      </c>
      <c r="V763" s="1155" t="s">
        <v>1280</v>
      </c>
      <c r="W763" s="827"/>
      <c r="X763" s="828"/>
      <c r="Y763" s="925"/>
      <c r="Z763" s="1093" t="s">
        <v>310</v>
      </c>
      <c r="AA763" s="869"/>
      <c r="AB763" s="1033" t="s">
        <v>3</v>
      </c>
      <c r="AC763" s="1034" t="s">
        <v>1200</v>
      </c>
      <c r="AD763" s="1035" t="s">
        <v>1016</v>
      </c>
      <c r="AE763" s="958" t="s">
        <v>1039</v>
      </c>
      <c r="AF763" s="1036">
        <v>10000</v>
      </c>
      <c r="AG763" s="1059">
        <f t="shared" si="50"/>
        <v>10800</v>
      </c>
      <c r="AH763" s="1146"/>
      <c r="AI763" s="875">
        <f t="shared" si="52"/>
        <v>0</v>
      </c>
    </row>
    <row r="764" spans="1:35" s="6" customFormat="1" ht="23.1" customHeight="1" x14ac:dyDescent="0.15">
      <c r="A764" s="28" t="s">
        <v>1531</v>
      </c>
      <c r="B764" s="28" t="s">
        <v>1531</v>
      </c>
      <c r="C764" s="28" t="s">
        <v>1531</v>
      </c>
      <c r="D764" s="28" t="s">
        <v>1531</v>
      </c>
      <c r="E764" s="28" t="s">
        <v>1531</v>
      </c>
      <c r="F764" s="28" t="s">
        <v>1531</v>
      </c>
      <c r="G764" s="28" t="s">
        <v>1531</v>
      </c>
      <c r="H764" s="28" t="s">
        <v>1531</v>
      </c>
      <c r="I764" s="28" t="s">
        <v>1531</v>
      </c>
      <c r="J764" s="28" t="s">
        <v>1531</v>
      </c>
      <c r="K764" s="28" t="s">
        <v>1531</v>
      </c>
      <c r="L764" s="28" t="s">
        <v>1531</v>
      </c>
      <c r="M764" s="28" t="s">
        <v>1531</v>
      </c>
      <c r="N764" s="28" t="s">
        <v>1531</v>
      </c>
      <c r="O764" s="28" t="s">
        <v>1531</v>
      </c>
      <c r="P764" s="28" t="s">
        <v>1531</v>
      </c>
      <c r="Q764" s="28" t="s">
        <v>1531</v>
      </c>
      <c r="R764" s="28" t="s">
        <v>1531</v>
      </c>
      <c r="S764" s="28" t="s">
        <v>1531</v>
      </c>
      <c r="T764" s="28" t="s">
        <v>1531</v>
      </c>
      <c r="U764" s="831" t="s">
        <v>1098</v>
      </c>
      <c r="V764" s="1248" t="s">
        <v>1280</v>
      </c>
      <c r="W764" s="833"/>
      <c r="X764" s="834"/>
      <c r="Y764" s="1115"/>
      <c r="Z764" s="1118" t="s">
        <v>310</v>
      </c>
      <c r="AA764" s="890"/>
      <c r="AB764" s="1045" t="s">
        <v>3</v>
      </c>
      <c r="AC764" s="1046" t="s">
        <v>1200</v>
      </c>
      <c r="AD764" s="1047" t="s">
        <v>1017</v>
      </c>
      <c r="AE764" s="963" t="s">
        <v>1039</v>
      </c>
      <c r="AF764" s="1048">
        <v>10000</v>
      </c>
      <c r="AG764" s="1231">
        <f t="shared" si="50"/>
        <v>10800</v>
      </c>
      <c r="AH764" s="1145"/>
      <c r="AI764" s="896">
        <f t="shared" si="52"/>
        <v>0</v>
      </c>
    </row>
    <row r="765" spans="1:35" s="6" customFormat="1" ht="23.1" customHeight="1" x14ac:dyDescent="0.15">
      <c r="A765" s="28" t="s">
        <v>1531</v>
      </c>
      <c r="B765" s="28" t="s">
        <v>1531</v>
      </c>
      <c r="C765" s="28" t="s">
        <v>1531</v>
      </c>
      <c r="D765" s="28" t="s">
        <v>1531</v>
      </c>
      <c r="E765" s="28" t="s">
        <v>1531</v>
      </c>
      <c r="F765" s="28" t="s">
        <v>1531</v>
      </c>
      <c r="G765" s="28" t="s">
        <v>1531</v>
      </c>
      <c r="H765" s="28" t="s">
        <v>1531</v>
      </c>
      <c r="I765" s="28" t="s">
        <v>1531</v>
      </c>
      <c r="J765" s="28" t="s">
        <v>1531</v>
      </c>
      <c r="K765" s="28" t="s">
        <v>1531</v>
      </c>
      <c r="L765" s="28" t="s">
        <v>1531</v>
      </c>
      <c r="M765" s="28" t="s">
        <v>1531</v>
      </c>
      <c r="N765" s="28" t="s">
        <v>1531</v>
      </c>
      <c r="O765" s="28" t="s">
        <v>1531</v>
      </c>
      <c r="P765" s="28" t="s">
        <v>1531</v>
      </c>
      <c r="Q765" s="28" t="s">
        <v>1531</v>
      </c>
      <c r="R765" s="28" t="s">
        <v>1531</v>
      </c>
      <c r="S765" s="28" t="s">
        <v>1531</v>
      </c>
      <c r="T765" s="28" t="s">
        <v>1531</v>
      </c>
      <c r="U765" s="843" t="s">
        <v>1098</v>
      </c>
      <c r="V765" s="1246" t="s">
        <v>1280</v>
      </c>
      <c r="W765" s="844"/>
      <c r="X765" s="845"/>
      <c r="Y765" s="1161"/>
      <c r="Z765" s="1092" t="s">
        <v>310</v>
      </c>
      <c r="AA765" s="862"/>
      <c r="AB765" s="1028" t="s">
        <v>3</v>
      </c>
      <c r="AC765" s="1029" t="s">
        <v>1200</v>
      </c>
      <c r="AD765" s="1030" t="s">
        <v>130</v>
      </c>
      <c r="AE765" s="968" t="s">
        <v>1039</v>
      </c>
      <c r="AF765" s="1031">
        <v>7000</v>
      </c>
      <c r="AG765" s="1162">
        <f t="shared" si="50"/>
        <v>7560.0000000000009</v>
      </c>
      <c r="AH765" s="1058"/>
      <c r="AI765" s="868">
        <f t="shared" si="52"/>
        <v>0</v>
      </c>
    </row>
    <row r="766" spans="1:35" s="6" customFormat="1" ht="23.1" customHeight="1" x14ac:dyDescent="0.15">
      <c r="A766" s="28" t="s">
        <v>1531</v>
      </c>
      <c r="B766" s="28" t="s">
        <v>1531</v>
      </c>
      <c r="C766" s="28" t="s">
        <v>1531</v>
      </c>
      <c r="D766" s="28" t="s">
        <v>1531</v>
      </c>
      <c r="E766" s="28" t="s">
        <v>1531</v>
      </c>
      <c r="F766" s="28" t="s">
        <v>1531</v>
      </c>
      <c r="G766" s="28" t="s">
        <v>1531</v>
      </c>
      <c r="H766" s="28" t="s">
        <v>1531</v>
      </c>
      <c r="I766" s="28" t="s">
        <v>1531</v>
      </c>
      <c r="J766" s="28" t="s">
        <v>1531</v>
      </c>
      <c r="K766" s="28" t="s">
        <v>1531</v>
      </c>
      <c r="L766" s="28" t="s">
        <v>1531</v>
      </c>
      <c r="M766" s="28" t="s">
        <v>1531</v>
      </c>
      <c r="N766" s="28" t="s">
        <v>1531</v>
      </c>
      <c r="O766" s="28" t="s">
        <v>1531</v>
      </c>
      <c r="P766" s="28" t="s">
        <v>1531</v>
      </c>
      <c r="Q766" s="28" t="s">
        <v>1531</v>
      </c>
      <c r="R766" s="28" t="s">
        <v>1531</v>
      </c>
      <c r="S766" s="28" t="s">
        <v>1531</v>
      </c>
      <c r="T766" s="28" t="s">
        <v>1531</v>
      </c>
      <c r="U766" s="851" t="s">
        <v>1098</v>
      </c>
      <c r="V766" s="1156" t="s">
        <v>1280</v>
      </c>
      <c r="W766" s="852"/>
      <c r="X766" s="853"/>
      <c r="Y766" s="1057"/>
      <c r="Z766" s="1114" t="s">
        <v>310</v>
      </c>
      <c r="AA766" s="876"/>
      <c r="AB766" s="1038" t="s">
        <v>4</v>
      </c>
      <c r="AC766" s="1039" t="s">
        <v>1200</v>
      </c>
      <c r="AD766" s="1040" t="s">
        <v>131</v>
      </c>
      <c r="AE766" s="972" t="s">
        <v>1039</v>
      </c>
      <c r="AF766" s="1041">
        <v>12000</v>
      </c>
      <c r="AG766" s="1157">
        <f t="shared" si="50"/>
        <v>12960</v>
      </c>
      <c r="AH766" s="1145"/>
      <c r="AI766" s="882">
        <f t="shared" si="52"/>
        <v>0</v>
      </c>
    </row>
    <row r="767" spans="1:35" s="6" customFormat="1" ht="23.1" customHeight="1" x14ac:dyDescent="0.15">
      <c r="A767" s="28" t="s">
        <v>1531</v>
      </c>
      <c r="B767" s="28" t="s">
        <v>1531</v>
      </c>
      <c r="C767" s="28" t="s">
        <v>1531</v>
      </c>
      <c r="D767" s="28" t="s">
        <v>1531</v>
      </c>
      <c r="E767" s="28" t="s">
        <v>1531</v>
      </c>
      <c r="F767" s="28" t="s">
        <v>1531</v>
      </c>
      <c r="G767" s="28" t="s">
        <v>1531</v>
      </c>
      <c r="H767" s="28" t="s">
        <v>1531</v>
      </c>
      <c r="I767" s="28" t="s">
        <v>1531</v>
      </c>
      <c r="J767" s="28" t="s">
        <v>1531</v>
      </c>
      <c r="K767" s="28" t="s">
        <v>1531</v>
      </c>
      <c r="L767" s="28" t="s">
        <v>1531</v>
      </c>
      <c r="M767" s="28" t="s">
        <v>1531</v>
      </c>
      <c r="N767" s="28" t="s">
        <v>1531</v>
      </c>
      <c r="O767" s="28" t="s">
        <v>1531</v>
      </c>
      <c r="P767" s="28" t="s">
        <v>1531</v>
      </c>
      <c r="Q767" s="28" t="s">
        <v>1531</v>
      </c>
      <c r="R767" s="28" t="s">
        <v>1531</v>
      </c>
      <c r="S767" s="28" t="s">
        <v>1531</v>
      </c>
      <c r="T767" s="28" t="s">
        <v>1531</v>
      </c>
      <c r="U767" s="856" t="s">
        <v>1098</v>
      </c>
      <c r="V767" s="1247" t="s">
        <v>1280</v>
      </c>
      <c r="W767" s="858"/>
      <c r="X767" s="816"/>
      <c r="Y767" s="914"/>
      <c r="Z767" s="915" t="s">
        <v>310</v>
      </c>
      <c r="AA767" s="883"/>
      <c r="AB767" s="916" t="s">
        <v>3</v>
      </c>
      <c r="AC767" s="917" t="s">
        <v>1200</v>
      </c>
      <c r="AD767" s="918" t="s">
        <v>132</v>
      </c>
      <c r="AE767" s="919" t="s">
        <v>1039</v>
      </c>
      <c r="AF767" s="920">
        <v>15000</v>
      </c>
      <c r="AG767" s="921">
        <f t="shared" si="50"/>
        <v>16200.000000000002</v>
      </c>
      <c r="AH767" s="922"/>
      <c r="AI767" s="889">
        <f t="shared" si="52"/>
        <v>0</v>
      </c>
    </row>
    <row r="768" spans="1:35" s="6" customFormat="1" ht="23.1" customHeight="1" x14ac:dyDescent="0.15">
      <c r="A768" s="28" t="s">
        <v>1531</v>
      </c>
      <c r="B768" s="28" t="s">
        <v>1531</v>
      </c>
      <c r="C768" s="28" t="s">
        <v>1531</v>
      </c>
      <c r="D768" s="28" t="s">
        <v>1531</v>
      </c>
      <c r="E768" s="28" t="s">
        <v>1531</v>
      </c>
      <c r="F768" s="28" t="s">
        <v>1531</v>
      </c>
      <c r="G768" s="28" t="s">
        <v>1531</v>
      </c>
      <c r="H768" s="28" t="s">
        <v>1531</v>
      </c>
      <c r="I768" s="28" t="s">
        <v>1531</v>
      </c>
      <c r="J768" s="28" t="s">
        <v>1531</v>
      </c>
      <c r="K768" s="28" t="s">
        <v>1531</v>
      </c>
      <c r="L768" s="28" t="s">
        <v>1531</v>
      </c>
      <c r="M768" s="28" t="s">
        <v>1531</v>
      </c>
      <c r="N768" s="28" t="s">
        <v>1531</v>
      </c>
      <c r="O768" s="28" t="s">
        <v>1531</v>
      </c>
      <c r="P768" s="28" t="s">
        <v>1531</v>
      </c>
      <c r="Q768" s="28" t="s">
        <v>1531</v>
      </c>
      <c r="R768" s="28" t="s">
        <v>1531</v>
      </c>
      <c r="S768" s="28" t="s">
        <v>1531</v>
      </c>
      <c r="T768" s="28" t="s">
        <v>1531</v>
      </c>
      <c r="U768" s="826" t="s">
        <v>1098</v>
      </c>
      <c r="V768" s="1155" t="s">
        <v>1280</v>
      </c>
      <c r="W768" s="827"/>
      <c r="X768" s="828"/>
      <c r="Y768" s="925"/>
      <c r="Z768" s="1093" t="s">
        <v>310</v>
      </c>
      <c r="AA768" s="869"/>
      <c r="AB768" s="1033" t="s">
        <v>3</v>
      </c>
      <c r="AC768" s="1034" t="s">
        <v>1200</v>
      </c>
      <c r="AD768" s="1035" t="s">
        <v>133</v>
      </c>
      <c r="AE768" s="958" t="s">
        <v>1039</v>
      </c>
      <c r="AF768" s="1036">
        <v>5000</v>
      </c>
      <c r="AG768" s="1059">
        <f t="shared" si="50"/>
        <v>5400</v>
      </c>
      <c r="AH768" s="1054"/>
      <c r="AI768" s="875">
        <f t="shared" si="52"/>
        <v>0</v>
      </c>
    </row>
    <row r="769" spans="1:35" s="6" customFormat="1" ht="23.1" customHeight="1" x14ac:dyDescent="0.15">
      <c r="A769" s="28" t="s">
        <v>1531</v>
      </c>
      <c r="B769" s="28" t="s">
        <v>1531</v>
      </c>
      <c r="C769" s="28" t="s">
        <v>1531</v>
      </c>
      <c r="D769" s="28" t="s">
        <v>1531</v>
      </c>
      <c r="E769" s="28" t="s">
        <v>1531</v>
      </c>
      <c r="F769" s="28" t="s">
        <v>1531</v>
      </c>
      <c r="G769" s="28" t="s">
        <v>1531</v>
      </c>
      <c r="H769" s="28" t="s">
        <v>1531</v>
      </c>
      <c r="I769" s="28" t="s">
        <v>1531</v>
      </c>
      <c r="J769" s="28" t="s">
        <v>1531</v>
      </c>
      <c r="K769" s="28" t="s">
        <v>1531</v>
      </c>
      <c r="L769" s="28" t="s">
        <v>1531</v>
      </c>
      <c r="M769" s="28" t="s">
        <v>1531</v>
      </c>
      <c r="N769" s="28" t="s">
        <v>1531</v>
      </c>
      <c r="O769" s="28" t="s">
        <v>1531</v>
      </c>
      <c r="P769" s="28" t="s">
        <v>1531</v>
      </c>
      <c r="Q769" s="28" t="s">
        <v>1531</v>
      </c>
      <c r="R769" s="28" t="s">
        <v>1531</v>
      </c>
      <c r="S769" s="28" t="s">
        <v>1531</v>
      </c>
      <c r="T769" s="28" t="s">
        <v>1531</v>
      </c>
      <c r="U769" s="826" t="s">
        <v>1098</v>
      </c>
      <c r="V769" s="1155" t="s">
        <v>1280</v>
      </c>
      <c r="W769" s="827"/>
      <c r="X769" s="828"/>
      <c r="Y769" s="925"/>
      <c r="Z769" s="1093" t="s">
        <v>310</v>
      </c>
      <c r="AA769" s="869"/>
      <c r="AB769" s="1033" t="s">
        <v>3</v>
      </c>
      <c r="AC769" s="1034" t="s">
        <v>1200</v>
      </c>
      <c r="AD769" s="1035" t="s">
        <v>134</v>
      </c>
      <c r="AE769" s="958" t="s">
        <v>1039</v>
      </c>
      <c r="AF769" s="1036">
        <v>5000</v>
      </c>
      <c r="AG769" s="1059">
        <f t="shared" si="50"/>
        <v>5400</v>
      </c>
      <c r="AH769" s="1055"/>
      <c r="AI769" s="875">
        <f t="shared" si="52"/>
        <v>0</v>
      </c>
    </row>
    <row r="770" spans="1:35" s="6" customFormat="1" ht="23.1" customHeight="1" x14ac:dyDescent="0.15">
      <c r="A770" s="28" t="s">
        <v>1531</v>
      </c>
      <c r="B770" s="28" t="s">
        <v>1531</v>
      </c>
      <c r="C770" s="28" t="s">
        <v>1531</v>
      </c>
      <c r="D770" s="28" t="s">
        <v>1531</v>
      </c>
      <c r="E770" s="28" t="s">
        <v>1531</v>
      </c>
      <c r="F770" s="28" t="s">
        <v>1531</v>
      </c>
      <c r="G770" s="28" t="s">
        <v>1531</v>
      </c>
      <c r="H770" s="28" t="s">
        <v>1531</v>
      </c>
      <c r="I770" s="28" t="s">
        <v>1531</v>
      </c>
      <c r="J770" s="28" t="s">
        <v>1531</v>
      </c>
      <c r="K770" s="28" t="s">
        <v>1531</v>
      </c>
      <c r="L770" s="28" t="s">
        <v>1531</v>
      </c>
      <c r="M770" s="28" t="s">
        <v>1531</v>
      </c>
      <c r="N770" s="28" t="s">
        <v>1531</v>
      </c>
      <c r="O770" s="28" t="s">
        <v>1531</v>
      </c>
      <c r="P770" s="28" t="s">
        <v>1531</v>
      </c>
      <c r="Q770" s="28" t="s">
        <v>1531</v>
      </c>
      <c r="R770" s="28" t="s">
        <v>1531</v>
      </c>
      <c r="S770" s="28" t="s">
        <v>1531</v>
      </c>
      <c r="T770" s="28" t="s">
        <v>1531</v>
      </c>
      <c r="U770" s="831" t="s">
        <v>1098</v>
      </c>
      <c r="V770" s="1248" t="s">
        <v>1280</v>
      </c>
      <c r="W770" s="833"/>
      <c r="X770" s="834"/>
      <c r="Y770" s="1115"/>
      <c r="Z770" s="1118" t="s">
        <v>310</v>
      </c>
      <c r="AA770" s="890"/>
      <c r="AB770" s="1045" t="s">
        <v>3</v>
      </c>
      <c r="AC770" s="1046" t="s">
        <v>1200</v>
      </c>
      <c r="AD770" s="1047" t="s">
        <v>135</v>
      </c>
      <c r="AE770" s="963" t="s">
        <v>1039</v>
      </c>
      <c r="AF770" s="1048">
        <v>5000</v>
      </c>
      <c r="AG770" s="1231">
        <f t="shared" si="50"/>
        <v>5400</v>
      </c>
      <c r="AH770" s="912"/>
      <c r="AI770" s="896">
        <f t="shared" si="52"/>
        <v>0</v>
      </c>
    </row>
    <row r="771" spans="1:35" s="6" customFormat="1" ht="23.1" customHeight="1" x14ac:dyDescent="0.15">
      <c r="A771" s="28" t="s">
        <v>1531</v>
      </c>
      <c r="B771" s="28" t="s">
        <v>1531</v>
      </c>
      <c r="C771" s="28" t="s">
        <v>1531</v>
      </c>
      <c r="D771" s="28" t="s">
        <v>1531</v>
      </c>
      <c r="E771" s="28" t="s">
        <v>1531</v>
      </c>
      <c r="F771" s="28" t="s">
        <v>1531</v>
      </c>
      <c r="G771" s="28" t="s">
        <v>1531</v>
      </c>
      <c r="H771" s="28" t="s">
        <v>1531</v>
      </c>
      <c r="I771" s="28" t="s">
        <v>1531</v>
      </c>
      <c r="J771" s="28" t="s">
        <v>1531</v>
      </c>
      <c r="K771" s="28" t="s">
        <v>1531</v>
      </c>
      <c r="L771" s="28" t="s">
        <v>1531</v>
      </c>
      <c r="M771" s="28" t="s">
        <v>1531</v>
      </c>
      <c r="N771" s="28" t="s">
        <v>1531</v>
      </c>
      <c r="O771" s="28" t="s">
        <v>1531</v>
      </c>
      <c r="P771" s="28" t="s">
        <v>1531</v>
      </c>
      <c r="Q771" s="28" t="s">
        <v>1531</v>
      </c>
      <c r="R771" s="28" t="s">
        <v>1531</v>
      </c>
      <c r="S771" s="28" t="s">
        <v>1531</v>
      </c>
      <c r="T771" s="28" t="s">
        <v>1531</v>
      </c>
      <c r="U771" s="843" t="s">
        <v>1098</v>
      </c>
      <c r="V771" s="1246" t="s">
        <v>1280</v>
      </c>
      <c r="W771" s="844"/>
      <c r="X771" s="845"/>
      <c r="Y771" s="1161"/>
      <c r="Z771" s="1092" t="s">
        <v>310</v>
      </c>
      <c r="AA771" s="862"/>
      <c r="AB771" s="1028" t="s">
        <v>3</v>
      </c>
      <c r="AC771" s="1029" t="s">
        <v>1200</v>
      </c>
      <c r="AD771" s="1030" t="s">
        <v>191</v>
      </c>
      <c r="AE771" s="968" t="s">
        <v>1039</v>
      </c>
      <c r="AF771" s="1031">
        <v>96000</v>
      </c>
      <c r="AG771" s="1162">
        <f t="shared" si="50"/>
        <v>103680</v>
      </c>
      <c r="AH771" s="922"/>
      <c r="AI771" s="868">
        <f t="shared" si="52"/>
        <v>0</v>
      </c>
    </row>
    <row r="772" spans="1:35" s="6" customFormat="1" ht="23.1" customHeight="1" x14ac:dyDescent="0.15">
      <c r="A772" s="28" t="s">
        <v>1531</v>
      </c>
      <c r="B772" s="28" t="s">
        <v>1531</v>
      </c>
      <c r="C772" s="28" t="s">
        <v>1531</v>
      </c>
      <c r="D772" s="28" t="s">
        <v>1531</v>
      </c>
      <c r="E772" s="28" t="s">
        <v>1531</v>
      </c>
      <c r="F772" s="28" t="s">
        <v>1531</v>
      </c>
      <c r="G772" s="28" t="s">
        <v>1531</v>
      </c>
      <c r="H772" s="28" t="s">
        <v>1531</v>
      </c>
      <c r="I772" s="28" t="s">
        <v>1531</v>
      </c>
      <c r="J772" s="28" t="s">
        <v>1531</v>
      </c>
      <c r="K772" s="28" t="s">
        <v>1531</v>
      </c>
      <c r="L772" s="28" t="s">
        <v>1531</v>
      </c>
      <c r="M772" s="28" t="s">
        <v>1531</v>
      </c>
      <c r="N772" s="28" t="s">
        <v>1531</v>
      </c>
      <c r="O772" s="28" t="s">
        <v>1531</v>
      </c>
      <c r="P772" s="28" t="s">
        <v>1531</v>
      </c>
      <c r="Q772" s="28" t="s">
        <v>1531</v>
      </c>
      <c r="R772" s="28" t="s">
        <v>1531</v>
      </c>
      <c r="S772" s="28" t="s">
        <v>1531</v>
      </c>
      <c r="T772" s="28" t="s">
        <v>1531</v>
      </c>
      <c r="U772" s="826" t="s">
        <v>1098</v>
      </c>
      <c r="V772" s="1155" t="s">
        <v>1280</v>
      </c>
      <c r="W772" s="827"/>
      <c r="X772" s="828"/>
      <c r="Y772" s="925"/>
      <c r="Z772" s="1093" t="s">
        <v>310</v>
      </c>
      <c r="AA772" s="869"/>
      <c r="AB772" s="1033" t="s">
        <v>3</v>
      </c>
      <c r="AC772" s="1034" t="s">
        <v>1200</v>
      </c>
      <c r="AD772" s="1035" t="s">
        <v>136</v>
      </c>
      <c r="AE772" s="958" t="s">
        <v>1039</v>
      </c>
      <c r="AF772" s="1036">
        <v>32000</v>
      </c>
      <c r="AG772" s="1059">
        <f t="shared" si="50"/>
        <v>34560</v>
      </c>
      <c r="AH772" s="1055"/>
      <c r="AI772" s="875">
        <f t="shared" si="52"/>
        <v>0</v>
      </c>
    </row>
    <row r="773" spans="1:35" s="6" customFormat="1" ht="23.1" customHeight="1" x14ac:dyDescent="0.15">
      <c r="A773" s="28" t="s">
        <v>1531</v>
      </c>
      <c r="B773" s="28" t="s">
        <v>1531</v>
      </c>
      <c r="C773" s="28" t="s">
        <v>1531</v>
      </c>
      <c r="D773" s="28" t="s">
        <v>1531</v>
      </c>
      <c r="E773" s="28" t="s">
        <v>1531</v>
      </c>
      <c r="F773" s="28" t="s">
        <v>1531</v>
      </c>
      <c r="G773" s="28" t="s">
        <v>1531</v>
      </c>
      <c r="H773" s="28" t="s">
        <v>1531</v>
      </c>
      <c r="I773" s="28" t="s">
        <v>1531</v>
      </c>
      <c r="J773" s="28" t="s">
        <v>1531</v>
      </c>
      <c r="K773" s="28" t="s">
        <v>1531</v>
      </c>
      <c r="L773" s="28" t="s">
        <v>1531</v>
      </c>
      <c r="M773" s="28" t="s">
        <v>1531</v>
      </c>
      <c r="N773" s="28" t="s">
        <v>1531</v>
      </c>
      <c r="O773" s="28" t="s">
        <v>1531</v>
      </c>
      <c r="P773" s="28" t="s">
        <v>1531</v>
      </c>
      <c r="Q773" s="28" t="s">
        <v>1531</v>
      </c>
      <c r="R773" s="28" t="s">
        <v>1531</v>
      </c>
      <c r="S773" s="28" t="s">
        <v>1531</v>
      </c>
      <c r="T773" s="28" t="s">
        <v>1531</v>
      </c>
      <c r="U773" s="826" t="s">
        <v>1098</v>
      </c>
      <c r="V773" s="1155" t="s">
        <v>1280</v>
      </c>
      <c r="W773" s="827"/>
      <c r="X773" s="828"/>
      <c r="Y773" s="925"/>
      <c r="Z773" s="1093" t="s">
        <v>310</v>
      </c>
      <c r="AA773" s="869"/>
      <c r="AB773" s="1033" t="s">
        <v>3</v>
      </c>
      <c r="AC773" s="1034" t="s">
        <v>1200</v>
      </c>
      <c r="AD773" s="1035" t="s">
        <v>137</v>
      </c>
      <c r="AE773" s="958" t="s">
        <v>1039</v>
      </c>
      <c r="AF773" s="1036">
        <v>32000</v>
      </c>
      <c r="AG773" s="1059">
        <f t="shared" si="50"/>
        <v>34560</v>
      </c>
      <c r="AH773" s="1054"/>
      <c r="AI773" s="875">
        <f t="shared" si="52"/>
        <v>0</v>
      </c>
    </row>
    <row r="774" spans="1:35" s="6" customFormat="1" ht="23.1" customHeight="1" x14ac:dyDescent="0.15">
      <c r="A774" s="28" t="s">
        <v>1531</v>
      </c>
      <c r="B774" s="28" t="s">
        <v>1531</v>
      </c>
      <c r="C774" s="28" t="s">
        <v>1531</v>
      </c>
      <c r="D774" s="28" t="s">
        <v>1531</v>
      </c>
      <c r="E774" s="28" t="s">
        <v>1531</v>
      </c>
      <c r="F774" s="28" t="s">
        <v>1531</v>
      </c>
      <c r="G774" s="28" t="s">
        <v>1531</v>
      </c>
      <c r="H774" s="28" t="s">
        <v>1531</v>
      </c>
      <c r="I774" s="28" t="s">
        <v>1531</v>
      </c>
      <c r="J774" s="28" t="s">
        <v>1531</v>
      </c>
      <c r="K774" s="28" t="s">
        <v>1531</v>
      </c>
      <c r="L774" s="28" t="s">
        <v>1531</v>
      </c>
      <c r="M774" s="28" t="s">
        <v>1531</v>
      </c>
      <c r="N774" s="28" t="s">
        <v>1531</v>
      </c>
      <c r="O774" s="28" t="s">
        <v>1531</v>
      </c>
      <c r="P774" s="28" t="s">
        <v>1531</v>
      </c>
      <c r="Q774" s="28" t="s">
        <v>1531</v>
      </c>
      <c r="R774" s="28" t="s">
        <v>1531</v>
      </c>
      <c r="S774" s="28" t="s">
        <v>1531</v>
      </c>
      <c r="T774" s="28" t="s">
        <v>1531</v>
      </c>
      <c r="U774" s="851" t="s">
        <v>1098</v>
      </c>
      <c r="V774" s="1156" t="s">
        <v>1280</v>
      </c>
      <c r="W774" s="852"/>
      <c r="X774" s="853"/>
      <c r="Y774" s="1057"/>
      <c r="Z774" s="1114" t="s">
        <v>310</v>
      </c>
      <c r="AA774" s="876"/>
      <c r="AB774" s="1038" t="s">
        <v>3</v>
      </c>
      <c r="AC774" s="1039" t="s">
        <v>1200</v>
      </c>
      <c r="AD774" s="1040" t="s">
        <v>138</v>
      </c>
      <c r="AE774" s="972" t="s">
        <v>1039</v>
      </c>
      <c r="AF774" s="1041">
        <v>32000</v>
      </c>
      <c r="AG774" s="1157">
        <f t="shared" si="50"/>
        <v>34560</v>
      </c>
      <c r="AH774" s="1145"/>
      <c r="AI774" s="882">
        <f t="shared" si="52"/>
        <v>0</v>
      </c>
    </row>
    <row r="775" spans="1:35" s="6" customFormat="1" ht="23.1" customHeight="1" x14ac:dyDescent="0.15">
      <c r="A775" s="28" t="s">
        <v>1531</v>
      </c>
      <c r="B775" s="28" t="s">
        <v>1531</v>
      </c>
      <c r="C775" s="28" t="s">
        <v>1531</v>
      </c>
      <c r="D775" s="28" t="s">
        <v>1531</v>
      </c>
      <c r="E775" s="28" t="s">
        <v>1531</v>
      </c>
      <c r="F775" s="28" t="s">
        <v>1531</v>
      </c>
      <c r="G775" s="28" t="s">
        <v>1531</v>
      </c>
      <c r="H775" s="28" t="s">
        <v>1531</v>
      </c>
      <c r="I775" s="28" t="s">
        <v>1531</v>
      </c>
      <c r="J775" s="28" t="s">
        <v>1531</v>
      </c>
      <c r="K775" s="28" t="s">
        <v>1531</v>
      </c>
      <c r="L775" s="28" t="s">
        <v>1531</v>
      </c>
      <c r="M775" s="28" t="s">
        <v>1531</v>
      </c>
      <c r="N775" s="28" t="s">
        <v>1531</v>
      </c>
      <c r="O775" s="28" t="s">
        <v>1531</v>
      </c>
      <c r="P775" s="28" t="s">
        <v>1531</v>
      </c>
      <c r="Q775" s="28" t="s">
        <v>1531</v>
      </c>
      <c r="R775" s="28" t="s">
        <v>1531</v>
      </c>
      <c r="S775" s="28" t="s">
        <v>1531</v>
      </c>
      <c r="T775" s="28" t="s">
        <v>1531</v>
      </c>
      <c r="U775" s="856" t="s">
        <v>1098</v>
      </c>
      <c r="V775" s="1247" t="s">
        <v>1280</v>
      </c>
      <c r="W775" s="858"/>
      <c r="X775" s="816"/>
      <c r="Y775" s="914"/>
      <c r="Z775" s="915" t="s">
        <v>310</v>
      </c>
      <c r="AA775" s="883"/>
      <c r="AB775" s="916" t="s">
        <v>3</v>
      </c>
      <c r="AC775" s="917" t="s">
        <v>1200</v>
      </c>
      <c r="AD775" s="918" t="s">
        <v>1018</v>
      </c>
      <c r="AE775" s="919" t="s">
        <v>1039</v>
      </c>
      <c r="AF775" s="920">
        <v>24000</v>
      </c>
      <c r="AG775" s="921">
        <f t="shared" si="50"/>
        <v>25920</v>
      </c>
      <c r="AH775" s="1058"/>
      <c r="AI775" s="889">
        <f t="shared" si="52"/>
        <v>0</v>
      </c>
    </row>
    <row r="776" spans="1:35" s="6" customFormat="1" ht="23.1" customHeight="1" x14ac:dyDescent="0.15">
      <c r="A776" s="28" t="s">
        <v>1531</v>
      </c>
      <c r="B776" s="28" t="s">
        <v>1531</v>
      </c>
      <c r="C776" s="28" t="s">
        <v>1531</v>
      </c>
      <c r="D776" s="28" t="s">
        <v>1531</v>
      </c>
      <c r="E776" s="28" t="s">
        <v>1531</v>
      </c>
      <c r="F776" s="28" t="s">
        <v>1531</v>
      </c>
      <c r="G776" s="28" t="s">
        <v>1531</v>
      </c>
      <c r="H776" s="28" t="s">
        <v>1531</v>
      </c>
      <c r="I776" s="28" t="s">
        <v>1531</v>
      </c>
      <c r="J776" s="28" t="s">
        <v>1531</v>
      </c>
      <c r="K776" s="28" t="s">
        <v>1531</v>
      </c>
      <c r="L776" s="28" t="s">
        <v>1531</v>
      </c>
      <c r="M776" s="28" t="s">
        <v>1531</v>
      </c>
      <c r="N776" s="28" t="s">
        <v>1531</v>
      </c>
      <c r="O776" s="28" t="s">
        <v>1531</v>
      </c>
      <c r="P776" s="28" t="s">
        <v>1531</v>
      </c>
      <c r="Q776" s="28" t="s">
        <v>1531</v>
      </c>
      <c r="R776" s="28" t="s">
        <v>1531</v>
      </c>
      <c r="S776" s="28" t="s">
        <v>1531</v>
      </c>
      <c r="T776" s="28" t="s">
        <v>1531</v>
      </c>
      <c r="U776" s="831" t="s">
        <v>1098</v>
      </c>
      <c r="V776" s="1248" t="s">
        <v>1280</v>
      </c>
      <c r="W776" s="833"/>
      <c r="X776" s="834"/>
      <c r="Y776" s="1115"/>
      <c r="Z776" s="1118" t="s">
        <v>310</v>
      </c>
      <c r="AA776" s="890"/>
      <c r="AB776" s="1045" t="s">
        <v>3</v>
      </c>
      <c r="AC776" s="1046" t="s">
        <v>1200</v>
      </c>
      <c r="AD776" s="1047" t="s">
        <v>1019</v>
      </c>
      <c r="AE776" s="963" t="s">
        <v>1039</v>
      </c>
      <c r="AF776" s="1048">
        <v>24000</v>
      </c>
      <c r="AG776" s="1231">
        <f t="shared" si="50"/>
        <v>25920</v>
      </c>
      <c r="AH776" s="1145"/>
      <c r="AI776" s="896">
        <f t="shared" si="52"/>
        <v>0</v>
      </c>
    </row>
    <row r="777" spans="1:35" s="6" customFormat="1" ht="23.1" customHeight="1" x14ac:dyDescent="0.15">
      <c r="A777" s="28" t="s">
        <v>1531</v>
      </c>
      <c r="B777" s="28" t="s">
        <v>1531</v>
      </c>
      <c r="C777" s="28" t="s">
        <v>1531</v>
      </c>
      <c r="D777" s="28" t="s">
        <v>1531</v>
      </c>
      <c r="E777" s="28" t="s">
        <v>1531</v>
      </c>
      <c r="F777" s="28" t="s">
        <v>1531</v>
      </c>
      <c r="G777" s="28" t="s">
        <v>1531</v>
      </c>
      <c r="H777" s="28" t="s">
        <v>1531</v>
      </c>
      <c r="I777" s="28" t="s">
        <v>1531</v>
      </c>
      <c r="J777" s="28" t="s">
        <v>1531</v>
      </c>
      <c r="K777" s="28" t="s">
        <v>1531</v>
      </c>
      <c r="L777" s="28" t="s">
        <v>1531</v>
      </c>
      <c r="M777" s="28" t="s">
        <v>1531</v>
      </c>
      <c r="N777" s="28" t="s">
        <v>1531</v>
      </c>
      <c r="O777" s="28" t="s">
        <v>1531</v>
      </c>
      <c r="P777" s="28" t="s">
        <v>1531</v>
      </c>
      <c r="Q777" s="28" t="s">
        <v>1531</v>
      </c>
      <c r="R777" s="28" t="s">
        <v>1531</v>
      </c>
      <c r="S777" s="28" t="s">
        <v>1531</v>
      </c>
      <c r="T777" s="28" t="s">
        <v>1531</v>
      </c>
      <c r="U777" s="843" t="s">
        <v>1098</v>
      </c>
      <c r="V777" s="1246" t="s">
        <v>1280</v>
      </c>
      <c r="W777" s="844"/>
      <c r="X777" s="845"/>
      <c r="Y777" s="1161"/>
      <c r="Z777" s="1092" t="s">
        <v>310</v>
      </c>
      <c r="AA777" s="862"/>
      <c r="AB777" s="1028" t="s">
        <v>3</v>
      </c>
      <c r="AC777" s="1029" t="s">
        <v>1200</v>
      </c>
      <c r="AD777" s="1030" t="s">
        <v>139</v>
      </c>
      <c r="AE777" s="968" t="s">
        <v>1039</v>
      </c>
      <c r="AF777" s="1031">
        <v>24000</v>
      </c>
      <c r="AG777" s="1162">
        <f t="shared" si="50"/>
        <v>25920</v>
      </c>
      <c r="AH777" s="922"/>
      <c r="AI777" s="868">
        <f t="shared" si="52"/>
        <v>0</v>
      </c>
    </row>
    <row r="778" spans="1:35" s="6" customFormat="1" ht="23.1" customHeight="1" x14ac:dyDescent="0.15">
      <c r="A778" s="28" t="s">
        <v>1531</v>
      </c>
      <c r="B778" s="28" t="s">
        <v>1531</v>
      </c>
      <c r="C778" s="28" t="s">
        <v>1531</v>
      </c>
      <c r="D778" s="28" t="s">
        <v>1531</v>
      </c>
      <c r="E778" s="28" t="s">
        <v>1531</v>
      </c>
      <c r="F778" s="28" t="s">
        <v>1531</v>
      </c>
      <c r="G778" s="28" t="s">
        <v>1531</v>
      </c>
      <c r="H778" s="28" t="s">
        <v>1531</v>
      </c>
      <c r="I778" s="28" t="s">
        <v>1531</v>
      </c>
      <c r="J778" s="28" t="s">
        <v>1531</v>
      </c>
      <c r="K778" s="28" t="s">
        <v>1531</v>
      </c>
      <c r="L778" s="28" t="s">
        <v>1531</v>
      </c>
      <c r="M778" s="28" t="s">
        <v>1531</v>
      </c>
      <c r="N778" s="28" t="s">
        <v>1531</v>
      </c>
      <c r="O778" s="28" t="s">
        <v>1531</v>
      </c>
      <c r="P778" s="28" t="s">
        <v>1531</v>
      </c>
      <c r="Q778" s="28" t="s">
        <v>1531</v>
      </c>
      <c r="R778" s="28" t="s">
        <v>1531</v>
      </c>
      <c r="S778" s="28" t="s">
        <v>1531</v>
      </c>
      <c r="T778" s="28" t="s">
        <v>1531</v>
      </c>
      <c r="U778" s="851" t="s">
        <v>1098</v>
      </c>
      <c r="V778" s="1156" t="s">
        <v>1280</v>
      </c>
      <c r="W778" s="852"/>
      <c r="X778" s="853"/>
      <c r="Y778" s="1057"/>
      <c r="Z778" s="1114" t="s">
        <v>310</v>
      </c>
      <c r="AA778" s="876"/>
      <c r="AB778" s="1038" t="s">
        <v>3</v>
      </c>
      <c r="AC778" s="1039" t="s">
        <v>1200</v>
      </c>
      <c r="AD778" s="1040" t="s">
        <v>140</v>
      </c>
      <c r="AE778" s="972" t="s">
        <v>1039</v>
      </c>
      <c r="AF778" s="1041">
        <v>24000</v>
      </c>
      <c r="AG778" s="1157">
        <f t="shared" si="50"/>
        <v>25920</v>
      </c>
      <c r="AH778" s="912"/>
      <c r="AI778" s="882">
        <f t="shared" si="52"/>
        <v>0</v>
      </c>
    </row>
    <row r="779" spans="1:35" s="6" customFormat="1" ht="23.1" customHeight="1" x14ac:dyDescent="0.15">
      <c r="A779" s="28" t="s">
        <v>1531</v>
      </c>
      <c r="B779" s="28" t="s">
        <v>1531</v>
      </c>
      <c r="C779" s="28" t="s">
        <v>1531</v>
      </c>
      <c r="D779" s="28" t="s">
        <v>1531</v>
      </c>
      <c r="E779" s="28" t="s">
        <v>1531</v>
      </c>
      <c r="F779" s="28" t="s">
        <v>1531</v>
      </c>
      <c r="G779" s="28" t="s">
        <v>1531</v>
      </c>
      <c r="H779" s="28" t="s">
        <v>1531</v>
      </c>
      <c r="I779" s="28" t="s">
        <v>1531</v>
      </c>
      <c r="J779" s="28" t="s">
        <v>1531</v>
      </c>
      <c r="K779" s="28" t="s">
        <v>1531</v>
      </c>
      <c r="L779" s="28" t="s">
        <v>1531</v>
      </c>
      <c r="M779" s="28" t="s">
        <v>1531</v>
      </c>
      <c r="N779" s="28" t="s">
        <v>1531</v>
      </c>
      <c r="O779" s="28" t="s">
        <v>1531</v>
      </c>
      <c r="P779" s="28" t="s">
        <v>1531</v>
      </c>
      <c r="Q779" s="28" t="s">
        <v>1531</v>
      </c>
      <c r="R779" s="28" t="s">
        <v>1531</v>
      </c>
      <c r="S779" s="28" t="s">
        <v>1531</v>
      </c>
      <c r="T779" s="28" t="s">
        <v>1531</v>
      </c>
      <c r="U779" s="1060" t="s">
        <v>1098</v>
      </c>
      <c r="V779" s="1249" t="s">
        <v>1280</v>
      </c>
      <c r="W779" s="1250"/>
      <c r="X779" s="1061"/>
      <c r="Y779" s="1251"/>
      <c r="Z779" s="1123" t="s">
        <v>310</v>
      </c>
      <c r="AA779" s="1021"/>
      <c r="AB779" s="1252" t="s">
        <v>4</v>
      </c>
      <c r="AC779" s="1253" t="s">
        <v>1200</v>
      </c>
      <c r="AD779" s="1254" t="s">
        <v>1020</v>
      </c>
      <c r="AE779" s="1255" t="s">
        <v>1039</v>
      </c>
      <c r="AF779" s="1256">
        <v>2500</v>
      </c>
      <c r="AG779" s="1257">
        <f t="shared" si="50"/>
        <v>2700</v>
      </c>
      <c r="AH779" s="1469"/>
      <c r="AI779" s="1027">
        <f t="shared" si="52"/>
        <v>0</v>
      </c>
    </row>
    <row r="780" spans="1:35" s="6" customFormat="1" ht="23.1" customHeight="1" x14ac:dyDescent="0.15">
      <c r="A780" s="28" t="s">
        <v>1531</v>
      </c>
      <c r="B780" s="28" t="s">
        <v>1531</v>
      </c>
      <c r="C780" s="28" t="s">
        <v>1531</v>
      </c>
      <c r="D780" s="28" t="s">
        <v>1531</v>
      </c>
      <c r="E780" s="28" t="s">
        <v>1531</v>
      </c>
      <c r="F780" s="28" t="s">
        <v>1531</v>
      </c>
      <c r="G780" s="28" t="s">
        <v>1531</v>
      </c>
      <c r="H780" s="28" t="s">
        <v>1531</v>
      </c>
      <c r="I780" s="28" t="s">
        <v>1531</v>
      </c>
      <c r="J780" s="28" t="s">
        <v>1531</v>
      </c>
      <c r="K780" s="28" t="s">
        <v>1531</v>
      </c>
      <c r="L780" s="28" t="s">
        <v>1531</v>
      </c>
      <c r="M780" s="28" t="s">
        <v>1531</v>
      </c>
      <c r="N780" s="28" t="s">
        <v>1531</v>
      </c>
      <c r="O780" s="28" t="s">
        <v>1531</v>
      </c>
      <c r="P780" s="28" t="s">
        <v>1531</v>
      </c>
      <c r="Q780" s="28" t="s">
        <v>1531</v>
      </c>
      <c r="R780" s="28" t="s">
        <v>1531</v>
      </c>
      <c r="S780" s="28" t="s">
        <v>1531</v>
      </c>
      <c r="T780" s="28" t="s">
        <v>1531</v>
      </c>
      <c r="U780" s="1069" t="s">
        <v>1098</v>
      </c>
      <c r="V780" s="1258" t="s">
        <v>1280</v>
      </c>
      <c r="W780" s="901"/>
      <c r="X780" s="902"/>
      <c r="Y780" s="903"/>
      <c r="Z780" s="1094" t="s">
        <v>310</v>
      </c>
      <c r="AA780" s="1095"/>
      <c r="AB780" s="1158" t="s">
        <v>4</v>
      </c>
      <c r="AC780" s="1129" t="s">
        <v>1200</v>
      </c>
      <c r="AD780" s="1130" t="s">
        <v>1021</v>
      </c>
      <c r="AE780" s="1131" t="s">
        <v>1039</v>
      </c>
      <c r="AF780" s="1132">
        <v>2857</v>
      </c>
      <c r="AG780" s="1159">
        <f t="shared" si="50"/>
        <v>3085.5600000000004</v>
      </c>
      <c r="AH780" s="1468"/>
      <c r="AI780" s="1101">
        <f t="shared" si="52"/>
        <v>0</v>
      </c>
    </row>
    <row r="781" spans="1:35" s="6" customFormat="1" ht="23.1" customHeight="1" x14ac:dyDescent="0.15">
      <c r="A781" s="28" t="s">
        <v>1531</v>
      </c>
      <c r="B781" s="28" t="s">
        <v>1531</v>
      </c>
      <c r="C781" s="28" t="s">
        <v>1531</v>
      </c>
      <c r="D781" s="28" t="s">
        <v>1531</v>
      </c>
      <c r="E781" s="28" t="s">
        <v>1531</v>
      </c>
      <c r="F781" s="28" t="s">
        <v>1531</v>
      </c>
      <c r="G781" s="28" t="s">
        <v>1531</v>
      </c>
      <c r="H781" s="28" t="s">
        <v>1531</v>
      </c>
      <c r="I781" s="28" t="s">
        <v>1531</v>
      </c>
      <c r="J781" s="28" t="s">
        <v>1531</v>
      </c>
      <c r="K781" s="28" t="s">
        <v>1531</v>
      </c>
      <c r="L781" s="28" t="s">
        <v>1531</v>
      </c>
      <c r="M781" s="28" t="s">
        <v>1531</v>
      </c>
      <c r="N781" s="28" t="s">
        <v>1531</v>
      </c>
      <c r="O781" s="28" t="s">
        <v>1531</v>
      </c>
      <c r="P781" s="28" t="s">
        <v>1531</v>
      </c>
      <c r="Q781" s="28" t="s">
        <v>1531</v>
      </c>
      <c r="R781" s="28" t="s">
        <v>1531</v>
      </c>
      <c r="S781" s="28" t="s">
        <v>1531</v>
      </c>
      <c r="T781" s="28" t="s">
        <v>1531</v>
      </c>
      <c r="U781" s="856" t="s">
        <v>1098</v>
      </c>
      <c r="V781" s="1247" t="s">
        <v>1280</v>
      </c>
      <c r="W781" s="858"/>
      <c r="X781" s="816"/>
      <c r="Y781" s="914"/>
      <c r="Z781" s="915" t="s">
        <v>310</v>
      </c>
      <c r="AA781" s="883"/>
      <c r="AB781" s="916" t="s">
        <v>4</v>
      </c>
      <c r="AC781" s="917" t="s">
        <v>1200</v>
      </c>
      <c r="AD781" s="918" t="s">
        <v>141</v>
      </c>
      <c r="AE781" s="919" t="s">
        <v>1039</v>
      </c>
      <c r="AF781" s="920">
        <v>2500</v>
      </c>
      <c r="AG781" s="921">
        <f t="shared" si="50"/>
        <v>2700</v>
      </c>
      <c r="AH781" s="922"/>
      <c r="AI781" s="889">
        <f t="shared" si="52"/>
        <v>0</v>
      </c>
    </row>
    <row r="782" spans="1:35" s="6" customFormat="1" ht="23.1" customHeight="1" x14ac:dyDescent="0.15">
      <c r="A782" s="28" t="s">
        <v>1531</v>
      </c>
      <c r="B782" s="28" t="s">
        <v>1531</v>
      </c>
      <c r="C782" s="28" t="s">
        <v>1531</v>
      </c>
      <c r="D782" s="28" t="s">
        <v>1531</v>
      </c>
      <c r="E782" s="28" t="s">
        <v>1531</v>
      </c>
      <c r="F782" s="28" t="s">
        <v>1531</v>
      </c>
      <c r="G782" s="28" t="s">
        <v>1531</v>
      </c>
      <c r="H782" s="28" t="s">
        <v>1531</v>
      </c>
      <c r="I782" s="28" t="s">
        <v>1531</v>
      </c>
      <c r="J782" s="28" t="s">
        <v>1531</v>
      </c>
      <c r="K782" s="28" t="s">
        <v>1531</v>
      </c>
      <c r="L782" s="28" t="s">
        <v>1531</v>
      </c>
      <c r="M782" s="28" t="s">
        <v>1531</v>
      </c>
      <c r="N782" s="28" t="s">
        <v>1531</v>
      </c>
      <c r="O782" s="28" t="s">
        <v>1531</v>
      </c>
      <c r="P782" s="28" t="s">
        <v>1531</v>
      </c>
      <c r="Q782" s="28" t="s">
        <v>1531</v>
      </c>
      <c r="R782" s="28" t="s">
        <v>1531</v>
      </c>
      <c r="S782" s="28" t="s">
        <v>1531</v>
      </c>
      <c r="T782" s="28" t="s">
        <v>1531</v>
      </c>
      <c r="U782" s="831" t="s">
        <v>1098</v>
      </c>
      <c r="V782" s="1248" t="s">
        <v>1280</v>
      </c>
      <c r="W782" s="833"/>
      <c r="X782" s="834"/>
      <c r="Y782" s="1115"/>
      <c r="Z782" s="1118" t="s">
        <v>310</v>
      </c>
      <c r="AA782" s="890"/>
      <c r="AB782" s="1045" t="s">
        <v>4</v>
      </c>
      <c r="AC782" s="1046" t="s">
        <v>1200</v>
      </c>
      <c r="AD782" s="1047" t="s">
        <v>149</v>
      </c>
      <c r="AE782" s="963" t="s">
        <v>1039</v>
      </c>
      <c r="AF782" s="1048">
        <v>2500</v>
      </c>
      <c r="AG782" s="1231">
        <f t="shared" si="50"/>
        <v>2700</v>
      </c>
      <c r="AH782" s="912"/>
      <c r="AI782" s="896">
        <f t="shared" si="52"/>
        <v>0</v>
      </c>
    </row>
    <row r="783" spans="1:35" s="6" customFormat="1" ht="23.1" customHeight="1" x14ac:dyDescent="0.15">
      <c r="A783" s="28" t="s">
        <v>1531</v>
      </c>
      <c r="B783" s="28" t="s">
        <v>1531</v>
      </c>
      <c r="C783" s="28" t="s">
        <v>1531</v>
      </c>
      <c r="D783" s="28" t="s">
        <v>1531</v>
      </c>
      <c r="E783" s="28" t="s">
        <v>1531</v>
      </c>
      <c r="F783" s="28" t="s">
        <v>1531</v>
      </c>
      <c r="G783" s="28" t="s">
        <v>1531</v>
      </c>
      <c r="H783" s="28" t="s">
        <v>1531</v>
      </c>
      <c r="I783" s="28" t="s">
        <v>1531</v>
      </c>
      <c r="J783" s="28" t="s">
        <v>1531</v>
      </c>
      <c r="K783" s="28" t="s">
        <v>1531</v>
      </c>
      <c r="L783" s="28" t="s">
        <v>1531</v>
      </c>
      <c r="M783" s="28" t="s">
        <v>1531</v>
      </c>
      <c r="N783" s="28" t="s">
        <v>1531</v>
      </c>
      <c r="O783" s="28" t="s">
        <v>1531</v>
      </c>
      <c r="P783" s="28" t="s">
        <v>1531</v>
      </c>
      <c r="Q783" s="28" t="s">
        <v>1531</v>
      </c>
      <c r="R783" s="28" t="s">
        <v>1531</v>
      </c>
      <c r="S783" s="28" t="s">
        <v>1531</v>
      </c>
      <c r="T783" s="28" t="s">
        <v>1531</v>
      </c>
      <c r="U783" s="1069" t="s">
        <v>1098</v>
      </c>
      <c r="V783" s="1258" t="s">
        <v>1280</v>
      </c>
      <c r="W783" s="901"/>
      <c r="X783" s="902"/>
      <c r="Y783" s="903"/>
      <c r="Z783" s="1094" t="s">
        <v>310</v>
      </c>
      <c r="AA783" s="1095"/>
      <c r="AB783" s="1158" t="s">
        <v>4</v>
      </c>
      <c r="AC783" s="1129" t="s">
        <v>1200</v>
      </c>
      <c r="AD783" s="1130" t="s">
        <v>1022</v>
      </c>
      <c r="AE783" s="1131" t="s">
        <v>1039</v>
      </c>
      <c r="AF783" s="1132">
        <v>5000</v>
      </c>
      <c r="AG783" s="1159">
        <f t="shared" si="50"/>
        <v>5400</v>
      </c>
      <c r="AH783" s="922"/>
      <c r="AI783" s="1101">
        <f t="shared" si="52"/>
        <v>0</v>
      </c>
    </row>
    <row r="784" spans="1:35" s="6" customFormat="1" ht="23.1" customHeight="1" x14ac:dyDescent="0.15">
      <c r="A784" s="28" t="s">
        <v>1531</v>
      </c>
      <c r="B784" s="28" t="s">
        <v>1531</v>
      </c>
      <c r="C784" s="28" t="s">
        <v>1531</v>
      </c>
      <c r="D784" s="28" t="s">
        <v>1531</v>
      </c>
      <c r="E784" s="28" t="s">
        <v>1531</v>
      </c>
      <c r="F784" s="28" t="s">
        <v>1531</v>
      </c>
      <c r="G784" s="28" t="s">
        <v>1531</v>
      </c>
      <c r="H784" s="28" t="s">
        <v>1531</v>
      </c>
      <c r="I784" s="28" t="s">
        <v>1531</v>
      </c>
      <c r="J784" s="28" t="s">
        <v>1531</v>
      </c>
      <c r="K784" s="28" t="s">
        <v>1531</v>
      </c>
      <c r="L784" s="28" t="s">
        <v>1531</v>
      </c>
      <c r="M784" s="28" t="s">
        <v>1531</v>
      </c>
      <c r="N784" s="28" t="s">
        <v>1531</v>
      </c>
      <c r="O784" s="28" t="s">
        <v>1531</v>
      </c>
      <c r="P784" s="28" t="s">
        <v>1531</v>
      </c>
      <c r="Q784" s="28" t="s">
        <v>1531</v>
      </c>
      <c r="R784" s="28" t="s">
        <v>1531</v>
      </c>
      <c r="S784" s="28" t="s">
        <v>1531</v>
      </c>
      <c r="T784" s="28" t="s">
        <v>1531</v>
      </c>
      <c r="U784" s="856" t="s">
        <v>1098</v>
      </c>
      <c r="V784" s="1247" t="s">
        <v>1280</v>
      </c>
      <c r="W784" s="858"/>
      <c r="X784" s="816"/>
      <c r="Y784" s="914"/>
      <c r="Z784" s="915" t="s">
        <v>310</v>
      </c>
      <c r="AA784" s="883"/>
      <c r="AB784" s="916" t="s">
        <v>4</v>
      </c>
      <c r="AC784" s="917" t="s">
        <v>1200</v>
      </c>
      <c r="AD784" s="918" t="s">
        <v>193</v>
      </c>
      <c r="AE784" s="919" t="s">
        <v>1039</v>
      </c>
      <c r="AF784" s="920">
        <v>2500</v>
      </c>
      <c r="AG784" s="921">
        <f t="shared" si="50"/>
        <v>2700</v>
      </c>
      <c r="AH784" s="1058"/>
      <c r="AI784" s="889">
        <f t="shared" si="52"/>
        <v>0</v>
      </c>
    </row>
    <row r="785" spans="1:35" s="6" customFormat="1" ht="23.1" customHeight="1" x14ac:dyDescent="0.15">
      <c r="A785" s="28" t="s">
        <v>1531</v>
      </c>
      <c r="B785" s="28" t="s">
        <v>1531</v>
      </c>
      <c r="C785" s="28" t="s">
        <v>1531</v>
      </c>
      <c r="D785" s="28" t="s">
        <v>1531</v>
      </c>
      <c r="E785" s="28" t="s">
        <v>1531</v>
      </c>
      <c r="F785" s="28" t="s">
        <v>1531</v>
      </c>
      <c r="G785" s="28" t="s">
        <v>1531</v>
      </c>
      <c r="H785" s="28" t="s">
        <v>1531</v>
      </c>
      <c r="I785" s="28" t="s">
        <v>1531</v>
      </c>
      <c r="J785" s="28" t="s">
        <v>1531</v>
      </c>
      <c r="K785" s="28" t="s">
        <v>1531</v>
      </c>
      <c r="L785" s="28" t="s">
        <v>1531</v>
      </c>
      <c r="M785" s="28" t="s">
        <v>1531</v>
      </c>
      <c r="N785" s="28" t="s">
        <v>1531</v>
      </c>
      <c r="O785" s="28" t="s">
        <v>1531</v>
      </c>
      <c r="P785" s="28" t="s">
        <v>1531</v>
      </c>
      <c r="Q785" s="28" t="s">
        <v>1531</v>
      </c>
      <c r="R785" s="28" t="s">
        <v>1531</v>
      </c>
      <c r="S785" s="28" t="s">
        <v>1531</v>
      </c>
      <c r="T785" s="28" t="s">
        <v>1531</v>
      </c>
      <c r="U785" s="826" t="s">
        <v>1098</v>
      </c>
      <c r="V785" s="1155" t="s">
        <v>1280</v>
      </c>
      <c r="W785" s="827"/>
      <c r="X785" s="828"/>
      <c r="Y785" s="925"/>
      <c r="Z785" s="1093" t="s">
        <v>310</v>
      </c>
      <c r="AA785" s="869"/>
      <c r="AB785" s="1033" t="s">
        <v>4</v>
      </c>
      <c r="AC785" s="1034" t="s">
        <v>1200</v>
      </c>
      <c r="AD785" s="1035" t="s">
        <v>192</v>
      </c>
      <c r="AE785" s="958" t="s">
        <v>1039</v>
      </c>
      <c r="AF785" s="1036">
        <v>2500</v>
      </c>
      <c r="AG785" s="1059">
        <f t="shared" si="50"/>
        <v>2700</v>
      </c>
      <c r="AH785" s="1146"/>
      <c r="AI785" s="875">
        <f t="shared" si="52"/>
        <v>0</v>
      </c>
    </row>
    <row r="786" spans="1:35" s="6" customFormat="1" ht="23.1" customHeight="1" x14ac:dyDescent="0.15">
      <c r="A786" s="28" t="s">
        <v>1531</v>
      </c>
      <c r="B786" s="28" t="s">
        <v>1531</v>
      </c>
      <c r="C786" s="28" t="s">
        <v>1531</v>
      </c>
      <c r="D786" s="28" t="s">
        <v>1531</v>
      </c>
      <c r="E786" s="28" t="s">
        <v>1531</v>
      </c>
      <c r="F786" s="28" t="s">
        <v>1531</v>
      </c>
      <c r="G786" s="28" t="s">
        <v>1531</v>
      </c>
      <c r="H786" s="28" t="s">
        <v>1531</v>
      </c>
      <c r="I786" s="28" t="s">
        <v>1531</v>
      </c>
      <c r="J786" s="28" t="s">
        <v>1531</v>
      </c>
      <c r="K786" s="28" t="s">
        <v>1531</v>
      </c>
      <c r="L786" s="28" t="s">
        <v>1531</v>
      </c>
      <c r="M786" s="28" t="s">
        <v>1531</v>
      </c>
      <c r="N786" s="28" t="s">
        <v>1531</v>
      </c>
      <c r="O786" s="28" t="s">
        <v>1531</v>
      </c>
      <c r="P786" s="28" t="s">
        <v>1531</v>
      </c>
      <c r="Q786" s="28" t="s">
        <v>1531</v>
      </c>
      <c r="R786" s="28" t="s">
        <v>1531</v>
      </c>
      <c r="S786" s="28" t="s">
        <v>1531</v>
      </c>
      <c r="T786" s="28" t="s">
        <v>1531</v>
      </c>
      <c r="U786" s="831" t="s">
        <v>1098</v>
      </c>
      <c r="V786" s="1248" t="s">
        <v>1280</v>
      </c>
      <c r="W786" s="833"/>
      <c r="X786" s="834"/>
      <c r="Y786" s="1115"/>
      <c r="Z786" s="1118" t="s">
        <v>310</v>
      </c>
      <c r="AA786" s="890"/>
      <c r="AB786" s="1045" t="s">
        <v>4</v>
      </c>
      <c r="AC786" s="1046" t="s">
        <v>1200</v>
      </c>
      <c r="AD786" s="1047" t="s">
        <v>142</v>
      </c>
      <c r="AE786" s="963" t="s">
        <v>1039</v>
      </c>
      <c r="AF786" s="1048">
        <v>2500</v>
      </c>
      <c r="AG786" s="1231">
        <f t="shared" si="50"/>
        <v>2700</v>
      </c>
      <c r="AH786" s="1145"/>
      <c r="AI786" s="896">
        <f t="shared" si="52"/>
        <v>0</v>
      </c>
    </row>
    <row r="787" spans="1:35" s="6" customFormat="1" ht="23.1" customHeight="1" x14ac:dyDescent="0.15">
      <c r="A787" s="28" t="s">
        <v>1531</v>
      </c>
      <c r="B787" s="28" t="s">
        <v>1531</v>
      </c>
      <c r="C787" s="28" t="s">
        <v>1531</v>
      </c>
      <c r="D787" s="28" t="s">
        <v>1531</v>
      </c>
      <c r="E787" s="28" t="s">
        <v>1531</v>
      </c>
      <c r="F787" s="28" t="s">
        <v>1531</v>
      </c>
      <c r="G787" s="28" t="s">
        <v>1531</v>
      </c>
      <c r="H787" s="28" t="s">
        <v>1531</v>
      </c>
      <c r="I787" s="28" t="s">
        <v>1531</v>
      </c>
      <c r="J787" s="28" t="s">
        <v>1531</v>
      </c>
      <c r="K787" s="28" t="s">
        <v>1531</v>
      </c>
      <c r="L787" s="28" t="s">
        <v>1531</v>
      </c>
      <c r="M787" s="28" t="s">
        <v>1531</v>
      </c>
      <c r="N787" s="28" t="s">
        <v>1531</v>
      </c>
      <c r="O787" s="28" t="s">
        <v>1531</v>
      </c>
      <c r="P787" s="28" t="s">
        <v>1531</v>
      </c>
      <c r="Q787" s="28" t="s">
        <v>1531</v>
      </c>
      <c r="R787" s="28" t="s">
        <v>1531</v>
      </c>
      <c r="S787" s="28" t="s">
        <v>1531</v>
      </c>
      <c r="T787" s="28" t="s">
        <v>1531</v>
      </c>
      <c r="U787" s="1069" t="s">
        <v>1098</v>
      </c>
      <c r="V787" s="1258" t="s">
        <v>1280</v>
      </c>
      <c r="W787" s="901"/>
      <c r="X787" s="902"/>
      <c r="Y787" s="903"/>
      <c r="Z787" s="1094" t="s">
        <v>310</v>
      </c>
      <c r="AA787" s="1095"/>
      <c r="AB787" s="1158" t="s">
        <v>4</v>
      </c>
      <c r="AC787" s="1129" t="s">
        <v>1200</v>
      </c>
      <c r="AD787" s="1130" t="s">
        <v>143</v>
      </c>
      <c r="AE787" s="1131" t="s">
        <v>1039</v>
      </c>
      <c r="AF787" s="1132">
        <v>8155</v>
      </c>
      <c r="AG787" s="1159">
        <f t="shared" si="50"/>
        <v>8807.4000000000015</v>
      </c>
      <c r="AH787" s="922"/>
      <c r="AI787" s="1101">
        <f>ROUND(+AG787*AH787,0)</f>
        <v>0</v>
      </c>
    </row>
    <row r="788" spans="1:35" s="6" customFormat="1" ht="23.1" customHeight="1" thickBot="1" x14ac:dyDescent="0.2">
      <c r="A788" s="28" t="s">
        <v>1531</v>
      </c>
      <c r="B788" s="28" t="s">
        <v>1531</v>
      </c>
      <c r="C788" s="28" t="s">
        <v>1531</v>
      </c>
      <c r="D788" s="28" t="s">
        <v>1531</v>
      </c>
      <c r="E788" s="28" t="s">
        <v>1531</v>
      </c>
      <c r="F788" s="28" t="s">
        <v>1531</v>
      </c>
      <c r="G788" s="28" t="s">
        <v>1531</v>
      </c>
      <c r="H788" s="28" t="s">
        <v>1531</v>
      </c>
      <c r="I788" s="28" t="s">
        <v>1531</v>
      </c>
      <c r="J788" s="28" t="s">
        <v>1531</v>
      </c>
      <c r="K788" s="28" t="s">
        <v>1531</v>
      </c>
      <c r="L788" s="28" t="s">
        <v>1531</v>
      </c>
      <c r="M788" s="28" t="s">
        <v>1531</v>
      </c>
      <c r="N788" s="28" t="s">
        <v>1531</v>
      </c>
      <c r="O788" s="28" t="s">
        <v>1531</v>
      </c>
      <c r="P788" s="28" t="s">
        <v>1531</v>
      </c>
      <c r="Q788" s="28" t="s">
        <v>1531</v>
      </c>
      <c r="R788" s="28" t="s">
        <v>1531</v>
      </c>
      <c r="S788" s="28" t="s">
        <v>1531</v>
      </c>
      <c r="T788" s="28" t="s">
        <v>1531</v>
      </c>
      <c r="U788" s="856" t="s">
        <v>1098</v>
      </c>
      <c r="V788" s="1247" t="s">
        <v>1280</v>
      </c>
      <c r="W788" s="858"/>
      <c r="X788" s="816"/>
      <c r="Y788" s="914"/>
      <c r="Z788" s="915" t="s">
        <v>310</v>
      </c>
      <c r="AA788" s="883"/>
      <c r="AB788" s="916" t="s">
        <v>4</v>
      </c>
      <c r="AC788" s="917" t="s">
        <v>1200</v>
      </c>
      <c r="AD788" s="918" t="s">
        <v>144</v>
      </c>
      <c r="AE788" s="919" t="s">
        <v>1039</v>
      </c>
      <c r="AF788" s="920">
        <v>10874</v>
      </c>
      <c r="AG788" s="921">
        <f t="shared" si="50"/>
        <v>11743.92</v>
      </c>
      <c r="AH788" s="922"/>
      <c r="AI788" s="889">
        <f>ROUND(+AG788*AH788,0)</f>
        <v>0</v>
      </c>
    </row>
    <row r="789" spans="1:35" s="6" customFormat="1" ht="23.1" customHeight="1" thickTop="1" thickBot="1" x14ac:dyDescent="0.2">
      <c r="A789" s="28" t="s">
        <v>1136</v>
      </c>
      <c r="B789" s="28" t="s">
        <v>1136</v>
      </c>
      <c r="C789" s="28" t="s">
        <v>1136</v>
      </c>
      <c r="D789" s="28" t="s">
        <v>1136</v>
      </c>
      <c r="E789" s="28" t="s">
        <v>1136</v>
      </c>
      <c r="F789" s="28" t="s">
        <v>1136</v>
      </c>
      <c r="G789" s="28" t="s">
        <v>1136</v>
      </c>
      <c r="H789" s="28" t="s">
        <v>1136</v>
      </c>
      <c r="I789" s="28" t="s">
        <v>1136</v>
      </c>
      <c r="J789" s="28" t="s">
        <v>1136</v>
      </c>
      <c r="K789" s="28" t="s">
        <v>1136</v>
      </c>
      <c r="L789" s="28" t="s">
        <v>1136</v>
      </c>
      <c r="M789" s="28" t="s">
        <v>1136</v>
      </c>
      <c r="N789" s="28" t="s">
        <v>1136</v>
      </c>
      <c r="O789" s="28" t="s">
        <v>1136</v>
      </c>
      <c r="P789" s="28" t="s">
        <v>1136</v>
      </c>
      <c r="Q789" s="28" t="s">
        <v>1136</v>
      </c>
      <c r="R789" s="28" t="s">
        <v>1136</v>
      </c>
      <c r="S789" s="28" t="s">
        <v>1136</v>
      </c>
      <c r="T789" s="28" t="s">
        <v>1136</v>
      </c>
      <c r="U789" s="935" t="s">
        <v>1098</v>
      </c>
      <c r="V789" s="936" t="s">
        <v>0</v>
      </c>
      <c r="W789" s="937" t="s">
        <v>301</v>
      </c>
      <c r="X789" s="938" t="s">
        <v>301</v>
      </c>
      <c r="Y789" s="939"/>
      <c r="Z789" s="940"/>
      <c r="AA789" s="941"/>
      <c r="AB789" s="942"/>
      <c r="AC789" s="943"/>
      <c r="AD789" s="943"/>
      <c r="AE789" s="943"/>
      <c r="AF789" s="1472" t="s">
        <v>1281</v>
      </c>
      <c r="AG789" s="1473"/>
      <c r="AH789" s="944">
        <f>SUM(AH746:AH788)</f>
        <v>0</v>
      </c>
      <c r="AI789" s="945">
        <f>SUM(AI746:AI788)</f>
        <v>0</v>
      </c>
    </row>
    <row r="790" spans="1:35" s="6" customFormat="1" ht="23.1" customHeight="1" thickTop="1" thickBot="1" x14ac:dyDescent="0.2">
      <c r="A790" s="28" t="s">
        <v>1136</v>
      </c>
      <c r="B790" s="28" t="s">
        <v>1136</v>
      </c>
      <c r="C790" s="28" t="s">
        <v>1136</v>
      </c>
      <c r="D790" s="28" t="s">
        <v>1136</v>
      </c>
      <c r="E790" s="28" t="s">
        <v>1136</v>
      </c>
      <c r="F790" s="28" t="s">
        <v>1136</v>
      </c>
      <c r="G790" s="28" t="s">
        <v>1136</v>
      </c>
      <c r="H790" s="28" t="s">
        <v>1136</v>
      </c>
      <c r="I790" s="28" t="s">
        <v>1136</v>
      </c>
      <c r="J790" s="28" t="s">
        <v>1136</v>
      </c>
      <c r="K790" s="28" t="s">
        <v>1136</v>
      </c>
      <c r="L790" s="28" t="s">
        <v>1136</v>
      </c>
      <c r="M790" s="28" t="s">
        <v>1136</v>
      </c>
      <c r="N790" s="28" t="s">
        <v>1136</v>
      </c>
      <c r="O790" s="28" t="s">
        <v>1136</v>
      </c>
      <c r="P790" s="28" t="s">
        <v>1136</v>
      </c>
      <c r="Q790" s="28" t="s">
        <v>1136</v>
      </c>
      <c r="R790" s="28" t="s">
        <v>1136</v>
      </c>
      <c r="S790" s="28" t="s">
        <v>1136</v>
      </c>
      <c r="T790" s="28" t="s">
        <v>1136</v>
      </c>
      <c r="U790" s="935" t="s">
        <v>1098</v>
      </c>
      <c r="V790" s="936"/>
      <c r="W790" s="937" t="s">
        <v>301</v>
      </c>
      <c r="X790" s="938" t="s">
        <v>301</v>
      </c>
      <c r="Y790" s="939"/>
      <c r="Z790" s="940"/>
      <c r="AA790" s="941"/>
      <c r="AB790" s="942"/>
      <c r="AC790" s="943"/>
      <c r="AD790" s="943"/>
      <c r="AE790" s="943"/>
      <c r="AF790" s="1472" t="s">
        <v>1282</v>
      </c>
      <c r="AG790" s="1473"/>
      <c r="AH790" s="944">
        <f>+AH789+AH745+AH738+AH687+AH734</f>
        <v>0</v>
      </c>
      <c r="AI790" s="945">
        <f>+AI789+AI745+AI738+AI687+AI734</f>
        <v>0</v>
      </c>
    </row>
    <row r="791" spans="1:35" s="6" customFormat="1" ht="23.1" customHeight="1" x14ac:dyDescent="0.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 t="s">
        <v>1136</v>
      </c>
      <c r="P791" s="28"/>
      <c r="Q791" s="28"/>
      <c r="R791" s="28"/>
      <c r="S791" s="28"/>
      <c r="T791" s="28"/>
      <c r="U791" s="952" t="s">
        <v>1099</v>
      </c>
      <c r="V791" s="857" t="s">
        <v>636</v>
      </c>
      <c r="W791" s="827"/>
      <c r="X791" s="828"/>
      <c r="Y791" s="828"/>
      <c r="Z791" s="1171"/>
      <c r="AA791" s="817" t="s">
        <v>309</v>
      </c>
      <c r="AB791" s="818" t="s">
        <v>293</v>
      </c>
      <c r="AC791" s="819" t="s">
        <v>1199</v>
      </c>
      <c r="AD791" s="820" t="s">
        <v>1023</v>
      </c>
      <c r="AE791" s="821" t="s">
        <v>289</v>
      </c>
      <c r="AF791" s="822">
        <v>320</v>
      </c>
      <c r="AG791" s="946">
        <v>320</v>
      </c>
      <c r="AH791" s="824"/>
      <c r="AI791" s="825">
        <f t="shared" si="52"/>
        <v>0</v>
      </c>
    </row>
    <row r="792" spans="1:35" s="6" customFormat="1" ht="23.1" customHeight="1" x14ac:dyDescent="0.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 t="s">
        <v>1136</v>
      </c>
      <c r="P792" s="28"/>
      <c r="Q792" s="28"/>
      <c r="R792" s="28"/>
      <c r="S792" s="28"/>
      <c r="T792" s="28"/>
      <c r="U792" s="960" t="s">
        <v>1099</v>
      </c>
      <c r="V792" s="832" t="s">
        <v>636</v>
      </c>
      <c r="W792" s="833"/>
      <c r="X792" s="834"/>
      <c r="Y792" s="834"/>
      <c r="Z792" s="1172"/>
      <c r="AA792" s="835" t="s">
        <v>309</v>
      </c>
      <c r="AB792" s="836" t="s">
        <v>293</v>
      </c>
      <c r="AC792" s="837" t="s">
        <v>1199</v>
      </c>
      <c r="AD792" s="838" t="s">
        <v>1082</v>
      </c>
      <c r="AE792" s="839" t="s">
        <v>1012</v>
      </c>
      <c r="AF792" s="840">
        <v>642</v>
      </c>
      <c r="AG792" s="948">
        <v>642</v>
      </c>
      <c r="AH792" s="949"/>
      <c r="AI792" s="842">
        <f t="shared" si="52"/>
        <v>0</v>
      </c>
    </row>
    <row r="793" spans="1:35" s="6" customFormat="1" ht="23.1" customHeight="1" x14ac:dyDescent="0.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 t="s">
        <v>1136</v>
      </c>
      <c r="P793" s="28"/>
      <c r="Q793" s="28"/>
      <c r="R793" s="28"/>
      <c r="S793" s="28"/>
      <c r="T793" s="28"/>
      <c r="U793" s="781" t="s">
        <v>1099</v>
      </c>
      <c r="V793" s="782" t="s">
        <v>636</v>
      </c>
      <c r="W793" s="844"/>
      <c r="X793" s="845"/>
      <c r="Y793" s="845"/>
      <c r="Z793" s="1173"/>
      <c r="AA793" s="788" t="s">
        <v>309</v>
      </c>
      <c r="AB793" s="789" t="s">
        <v>294</v>
      </c>
      <c r="AC793" s="790" t="s">
        <v>1199</v>
      </c>
      <c r="AD793" s="791" t="s">
        <v>969</v>
      </c>
      <c r="AE793" s="792" t="s">
        <v>289</v>
      </c>
      <c r="AF793" s="793">
        <v>34000</v>
      </c>
      <c r="AG793" s="794">
        <f t="shared" ref="AG793:AG799" si="53">+AF793*1.08</f>
        <v>36720</v>
      </c>
      <c r="AH793" s="950"/>
      <c r="AI793" s="848">
        <f t="shared" si="52"/>
        <v>0</v>
      </c>
    </row>
    <row r="794" spans="1:35" s="6" customFormat="1" ht="23.1" customHeight="1" x14ac:dyDescent="0.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 t="s">
        <v>1136</v>
      </c>
      <c r="P794" s="28"/>
      <c r="Q794" s="28"/>
      <c r="R794" s="28"/>
      <c r="S794" s="28"/>
      <c r="T794" s="28"/>
      <c r="U794" s="785" t="s">
        <v>1099</v>
      </c>
      <c r="V794" s="786" t="s">
        <v>636</v>
      </c>
      <c r="W794" s="852"/>
      <c r="X794" s="853"/>
      <c r="Y794" s="853"/>
      <c r="Z794" s="1174"/>
      <c r="AA794" s="804" t="s">
        <v>309</v>
      </c>
      <c r="AB794" s="805" t="s">
        <v>294</v>
      </c>
      <c r="AC794" s="806" t="s">
        <v>1199</v>
      </c>
      <c r="AD794" s="807" t="s">
        <v>970</v>
      </c>
      <c r="AE794" s="808" t="s">
        <v>1012</v>
      </c>
      <c r="AF794" s="809">
        <v>64000</v>
      </c>
      <c r="AG794" s="810">
        <f t="shared" si="53"/>
        <v>69120</v>
      </c>
      <c r="AH794" s="861"/>
      <c r="AI794" s="855">
        <f t="shared" si="52"/>
        <v>0</v>
      </c>
    </row>
    <row r="795" spans="1:35" s="6" customFormat="1" ht="23.1" customHeight="1" x14ac:dyDescent="0.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 t="s">
        <v>1136</v>
      </c>
      <c r="P795" s="28"/>
      <c r="Q795" s="28"/>
      <c r="R795" s="28"/>
      <c r="S795" s="28"/>
      <c r="T795" s="28"/>
      <c r="U795" s="1015" t="s">
        <v>1099</v>
      </c>
      <c r="V795" s="1016" t="s">
        <v>636</v>
      </c>
      <c r="W795" s="1250"/>
      <c r="X795" s="1061"/>
      <c r="Y795" s="1061"/>
      <c r="Z795" s="1109"/>
      <c r="AA795" s="1062" t="s">
        <v>309</v>
      </c>
      <c r="AB795" s="1063" t="s">
        <v>294</v>
      </c>
      <c r="AC795" s="1023" t="s">
        <v>1199</v>
      </c>
      <c r="AD795" s="1064" t="s">
        <v>971</v>
      </c>
      <c r="AE795" s="1065" t="s">
        <v>1012</v>
      </c>
      <c r="AF795" s="1066">
        <v>5000</v>
      </c>
      <c r="AG795" s="1259">
        <f t="shared" si="53"/>
        <v>5400</v>
      </c>
      <c r="AH795" s="1001"/>
      <c r="AI795" s="1068">
        <f t="shared" si="52"/>
        <v>0</v>
      </c>
    </row>
    <row r="796" spans="1:35" s="6" customFormat="1" ht="23.1" customHeight="1" x14ac:dyDescent="0.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 t="s">
        <v>1136</v>
      </c>
      <c r="P796" s="28"/>
      <c r="Q796" s="28"/>
      <c r="R796" s="28"/>
      <c r="S796" s="28"/>
      <c r="T796" s="28"/>
      <c r="U796" s="781" t="s">
        <v>1099</v>
      </c>
      <c r="V796" s="782" t="s">
        <v>636</v>
      </c>
      <c r="W796" s="966" t="s">
        <v>301</v>
      </c>
      <c r="X796" s="967"/>
      <c r="Y796" s="967" t="s">
        <v>301</v>
      </c>
      <c r="Z796" s="845" t="s">
        <v>303</v>
      </c>
      <c r="AA796" s="862" t="s">
        <v>309</v>
      </c>
      <c r="AB796" s="863" t="s">
        <v>1216</v>
      </c>
      <c r="AC796" s="790" t="s">
        <v>1423</v>
      </c>
      <c r="AD796" s="864" t="s">
        <v>1480</v>
      </c>
      <c r="AE796" s="865" t="s">
        <v>1039</v>
      </c>
      <c r="AF796" s="866">
        <v>79000</v>
      </c>
      <c r="AG796" s="1260">
        <f t="shared" si="53"/>
        <v>85320</v>
      </c>
      <c r="AH796" s="824"/>
      <c r="AI796" s="868">
        <f t="shared" si="52"/>
        <v>0</v>
      </c>
    </row>
    <row r="797" spans="1:35" s="6" customFormat="1" ht="23.1" customHeight="1" x14ac:dyDescent="0.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 t="s">
        <v>1136</v>
      </c>
      <c r="P797" s="28"/>
      <c r="Q797" s="28"/>
      <c r="R797" s="28"/>
      <c r="S797" s="28"/>
      <c r="T797" s="28"/>
      <c r="U797" s="785" t="s">
        <v>1099</v>
      </c>
      <c r="V797" s="786" t="s">
        <v>636</v>
      </c>
      <c r="W797" s="970" t="s">
        <v>301</v>
      </c>
      <c r="X797" s="971"/>
      <c r="Y797" s="971" t="s">
        <v>301</v>
      </c>
      <c r="Z797" s="853" t="s">
        <v>303</v>
      </c>
      <c r="AA797" s="876" t="s">
        <v>309</v>
      </c>
      <c r="AB797" s="877" t="s">
        <v>1216</v>
      </c>
      <c r="AC797" s="806" t="s">
        <v>1423</v>
      </c>
      <c r="AD797" s="878" t="s">
        <v>1481</v>
      </c>
      <c r="AE797" s="879" t="s">
        <v>1039</v>
      </c>
      <c r="AF797" s="880">
        <v>23000</v>
      </c>
      <c r="AG797" s="973">
        <f t="shared" si="53"/>
        <v>24840</v>
      </c>
      <c r="AH797" s="949"/>
      <c r="AI797" s="882">
        <f t="shared" si="52"/>
        <v>0</v>
      </c>
    </row>
    <row r="798" spans="1:35" s="6" customFormat="1" ht="23.1" customHeight="1" x14ac:dyDescent="0.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 t="s">
        <v>1136</v>
      </c>
      <c r="P798" s="28"/>
      <c r="Q798" s="28"/>
      <c r="R798" s="28"/>
      <c r="S798" s="28"/>
      <c r="T798" s="28"/>
      <c r="U798" s="952" t="s">
        <v>1099</v>
      </c>
      <c r="V798" s="857" t="s">
        <v>636</v>
      </c>
      <c r="W798" s="953" t="s">
        <v>301</v>
      </c>
      <c r="X798" s="954"/>
      <c r="Y798" s="954" t="s">
        <v>301</v>
      </c>
      <c r="Z798" s="816" t="s">
        <v>303</v>
      </c>
      <c r="AA798" s="883" t="s">
        <v>309</v>
      </c>
      <c r="AB798" s="884" t="s">
        <v>1216</v>
      </c>
      <c r="AC798" s="819" t="s">
        <v>1423</v>
      </c>
      <c r="AD798" s="885" t="s">
        <v>1482</v>
      </c>
      <c r="AE798" s="886" t="s">
        <v>1039</v>
      </c>
      <c r="AF798" s="887">
        <v>79000</v>
      </c>
      <c r="AG798" s="955">
        <f t="shared" si="53"/>
        <v>85320</v>
      </c>
      <c r="AH798" s="950"/>
      <c r="AI798" s="889">
        <f t="shared" si="52"/>
        <v>0</v>
      </c>
    </row>
    <row r="799" spans="1:35" s="6" customFormat="1" ht="23.1" customHeight="1" thickBo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 t="s">
        <v>1136</v>
      </c>
      <c r="P799" s="28"/>
      <c r="Q799" s="28"/>
      <c r="R799" s="28"/>
      <c r="S799" s="28"/>
      <c r="T799" s="28"/>
      <c r="U799" s="783" t="s">
        <v>1099</v>
      </c>
      <c r="V799" s="784" t="s">
        <v>636</v>
      </c>
      <c r="W799" s="956" t="s">
        <v>301</v>
      </c>
      <c r="X799" s="957"/>
      <c r="Y799" s="957" t="s">
        <v>301</v>
      </c>
      <c r="Z799" s="828" t="s">
        <v>303</v>
      </c>
      <c r="AA799" s="869" t="s">
        <v>309</v>
      </c>
      <c r="AB799" s="870" t="s">
        <v>1216</v>
      </c>
      <c r="AC799" s="798" t="s">
        <v>1423</v>
      </c>
      <c r="AD799" s="871" t="s">
        <v>1483</v>
      </c>
      <c r="AE799" s="872" t="s">
        <v>1039</v>
      </c>
      <c r="AF799" s="873">
        <v>23000</v>
      </c>
      <c r="AG799" s="959">
        <f t="shared" si="53"/>
        <v>24840</v>
      </c>
      <c r="AH799" s="824"/>
      <c r="AI799" s="875">
        <f t="shared" si="52"/>
        <v>0</v>
      </c>
    </row>
    <row r="800" spans="1:35" s="6" customFormat="1" ht="23.1" customHeight="1" thickTop="1" thickBo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 t="s">
        <v>1136</v>
      </c>
      <c r="P800" s="28"/>
      <c r="Q800" s="28"/>
      <c r="R800" s="28"/>
      <c r="S800" s="28"/>
      <c r="T800" s="28"/>
      <c r="U800" s="1102" t="s">
        <v>1099</v>
      </c>
      <c r="V800" s="936" t="s">
        <v>636</v>
      </c>
      <c r="W800" s="937" t="s">
        <v>301</v>
      </c>
      <c r="X800" s="938" t="s">
        <v>301</v>
      </c>
      <c r="Y800" s="938"/>
      <c r="Z800" s="938"/>
      <c r="AA800" s="941"/>
      <c r="AB800" s="942"/>
      <c r="AC800" s="943"/>
      <c r="AD800" s="943"/>
      <c r="AE800" s="943"/>
      <c r="AF800" s="1472" t="s">
        <v>1283</v>
      </c>
      <c r="AG800" s="1473"/>
      <c r="AH800" s="944">
        <f>SUM(AH791:AH799)</f>
        <v>0</v>
      </c>
      <c r="AI800" s="945">
        <f>SUM(AI791:AI799)</f>
        <v>0</v>
      </c>
    </row>
    <row r="801" spans="1:35" s="6" customFormat="1" ht="23.1" customHeight="1" x14ac:dyDescent="0.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 t="s">
        <v>1136</v>
      </c>
      <c r="O801" s="28"/>
      <c r="P801" s="28"/>
      <c r="Q801" s="28"/>
      <c r="R801" s="28"/>
      <c r="S801" s="28"/>
      <c r="T801" s="28"/>
      <c r="U801" s="783" t="s">
        <v>1099</v>
      </c>
      <c r="V801" s="784" t="s">
        <v>637</v>
      </c>
      <c r="W801" s="956" t="s">
        <v>301</v>
      </c>
      <c r="X801" s="957" t="s">
        <v>301</v>
      </c>
      <c r="Y801" s="957" t="s">
        <v>301</v>
      </c>
      <c r="Z801" s="1072"/>
      <c r="AA801" s="796" t="s">
        <v>309</v>
      </c>
      <c r="AB801" s="797" t="s">
        <v>293</v>
      </c>
      <c r="AC801" s="798" t="s">
        <v>1199</v>
      </c>
      <c r="AD801" s="799" t="s">
        <v>1024</v>
      </c>
      <c r="AE801" s="800" t="s">
        <v>289</v>
      </c>
      <c r="AF801" s="801">
        <v>320</v>
      </c>
      <c r="AG801" s="947">
        <v>320</v>
      </c>
      <c r="AH801" s="824"/>
      <c r="AI801" s="830">
        <f t="shared" si="52"/>
        <v>0</v>
      </c>
    </row>
    <row r="802" spans="1:35" s="6" customFormat="1" ht="23.1" customHeight="1" x14ac:dyDescent="0.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 t="s">
        <v>1136</v>
      </c>
      <c r="O802" s="28"/>
      <c r="P802" s="28"/>
      <c r="Q802" s="28"/>
      <c r="R802" s="28"/>
      <c r="S802" s="28"/>
      <c r="T802" s="28"/>
      <c r="U802" s="960" t="s">
        <v>1099</v>
      </c>
      <c r="V802" s="832" t="s">
        <v>637</v>
      </c>
      <c r="W802" s="961" t="s">
        <v>301</v>
      </c>
      <c r="X802" s="962" t="s">
        <v>301</v>
      </c>
      <c r="Y802" s="962" t="s">
        <v>301</v>
      </c>
      <c r="Z802" s="1172"/>
      <c r="AA802" s="835" t="s">
        <v>309</v>
      </c>
      <c r="AB802" s="836" t="s">
        <v>293</v>
      </c>
      <c r="AC802" s="837" t="s">
        <v>1199</v>
      </c>
      <c r="AD802" s="838" t="s">
        <v>1083</v>
      </c>
      <c r="AE802" s="839" t="s">
        <v>1012</v>
      </c>
      <c r="AF802" s="840">
        <v>642</v>
      </c>
      <c r="AG802" s="948">
        <v>642</v>
      </c>
      <c r="AH802" s="861"/>
      <c r="AI802" s="842">
        <f t="shared" si="52"/>
        <v>0</v>
      </c>
    </row>
    <row r="803" spans="1:35" s="6" customFormat="1" ht="23.1" customHeight="1" x14ac:dyDescent="0.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 t="s">
        <v>1136</v>
      </c>
      <c r="O803" s="28"/>
      <c r="P803" s="28"/>
      <c r="Q803" s="28"/>
      <c r="R803" s="28"/>
      <c r="S803" s="28"/>
      <c r="T803" s="28"/>
      <c r="U803" s="781" t="s">
        <v>1099</v>
      </c>
      <c r="V803" s="782" t="s">
        <v>637</v>
      </c>
      <c r="W803" s="966" t="s">
        <v>301</v>
      </c>
      <c r="X803" s="967" t="s">
        <v>301</v>
      </c>
      <c r="Y803" s="967" t="s">
        <v>301</v>
      </c>
      <c r="Z803" s="1173"/>
      <c r="AA803" s="788" t="s">
        <v>309</v>
      </c>
      <c r="AB803" s="789" t="s">
        <v>294</v>
      </c>
      <c r="AC803" s="790" t="s">
        <v>1199</v>
      </c>
      <c r="AD803" s="791" t="s">
        <v>1034</v>
      </c>
      <c r="AE803" s="792" t="s">
        <v>289</v>
      </c>
      <c r="AF803" s="793">
        <v>28000</v>
      </c>
      <c r="AG803" s="1010">
        <f t="shared" ref="AG803:AG806" si="54">+AF803*1.08</f>
        <v>30240.000000000004</v>
      </c>
      <c r="AH803" s="824"/>
      <c r="AI803" s="848">
        <f t="shared" si="52"/>
        <v>0</v>
      </c>
    </row>
    <row r="804" spans="1:35" s="6" customFormat="1" ht="23.1" customHeight="1" thickBo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 t="s">
        <v>1136</v>
      </c>
      <c r="O804" s="28"/>
      <c r="P804" s="28"/>
      <c r="Q804" s="28"/>
      <c r="R804" s="28"/>
      <c r="S804" s="28"/>
      <c r="T804" s="28"/>
      <c r="U804" s="960" t="s">
        <v>1099</v>
      </c>
      <c r="V804" s="832" t="s">
        <v>637</v>
      </c>
      <c r="W804" s="970" t="s">
        <v>301</v>
      </c>
      <c r="X804" s="971" t="s">
        <v>301</v>
      </c>
      <c r="Y804" s="971" t="s">
        <v>301</v>
      </c>
      <c r="Z804" s="1172"/>
      <c r="AA804" s="835" t="s">
        <v>309</v>
      </c>
      <c r="AB804" s="836" t="s">
        <v>294</v>
      </c>
      <c r="AC804" s="837" t="s">
        <v>1199</v>
      </c>
      <c r="AD804" s="838" t="s">
        <v>1084</v>
      </c>
      <c r="AE804" s="839" t="s">
        <v>1012</v>
      </c>
      <c r="AF804" s="840">
        <v>54000</v>
      </c>
      <c r="AG804" s="1007">
        <f t="shared" si="54"/>
        <v>58320.000000000007</v>
      </c>
      <c r="AH804" s="949"/>
      <c r="AI804" s="842">
        <f t="shared" si="52"/>
        <v>0</v>
      </c>
    </row>
    <row r="805" spans="1:35" s="6" customFormat="1" ht="23.1" customHeight="1" x14ac:dyDescent="0.15">
      <c r="A805" s="28" t="s">
        <v>1531</v>
      </c>
      <c r="B805" s="28" t="s">
        <v>1531</v>
      </c>
      <c r="C805" s="28" t="s">
        <v>1531</v>
      </c>
      <c r="D805" s="28" t="s">
        <v>1531</v>
      </c>
      <c r="E805" s="28" t="s">
        <v>1531</v>
      </c>
      <c r="F805" s="28" t="s">
        <v>1531</v>
      </c>
      <c r="G805" s="28" t="s">
        <v>1531</v>
      </c>
      <c r="H805" s="28" t="s">
        <v>1531</v>
      </c>
      <c r="I805" s="28" t="s">
        <v>1531</v>
      </c>
      <c r="J805" s="28" t="s">
        <v>1531</v>
      </c>
      <c r="K805" s="28" t="s">
        <v>1531</v>
      </c>
      <c r="L805" s="28" t="s">
        <v>1531</v>
      </c>
      <c r="M805" s="28" t="s">
        <v>1531</v>
      </c>
      <c r="N805" s="28" t="s">
        <v>1531</v>
      </c>
      <c r="O805" s="28" t="s">
        <v>1531</v>
      </c>
      <c r="P805" s="28" t="s">
        <v>1531</v>
      </c>
      <c r="Q805" s="28" t="s">
        <v>1531</v>
      </c>
      <c r="R805" s="28" t="s">
        <v>1531</v>
      </c>
      <c r="S805" s="28" t="s">
        <v>1531</v>
      </c>
      <c r="T805" s="28" t="s">
        <v>1531</v>
      </c>
      <c r="U805" s="974" t="s">
        <v>1099</v>
      </c>
      <c r="V805" s="813" t="s">
        <v>637</v>
      </c>
      <c r="W805" s="953" t="s">
        <v>301</v>
      </c>
      <c r="X805" s="954" t="s">
        <v>301</v>
      </c>
      <c r="Y805" s="1003" t="s">
        <v>301</v>
      </c>
      <c r="Z805" s="1137" t="s">
        <v>310</v>
      </c>
      <c r="AA805" s="1138" t="s">
        <v>309</v>
      </c>
      <c r="AB805" s="1139" t="s">
        <v>1424</v>
      </c>
      <c r="AC805" s="979" t="s">
        <v>1200</v>
      </c>
      <c r="AD805" s="1140" t="s">
        <v>638</v>
      </c>
      <c r="AE805" s="1141" t="s">
        <v>1039</v>
      </c>
      <c r="AF805" s="1142">
        <v>12000</v>
      </c>
      <c r="AG805" s="1143">
        <f t="shared" si="54"/>
        <v>12960</v>
      </c>
      <c r="AH805" s="1052"/>
      <c r="AI805" s="1144">
        <f t="shared" si="52"/>
        <v>0</v>
      </c>
    </row>
    <row r="806" spans="1:35" s="6" customFormat="1" ht="23.1" customHeight="1" thickBot="1" x14ac:dyDescent="0.2">
      <c r="A806" s="28" t="s">
        <v>1531</v>
      </c>
      <c r="B806" s="28" t="s">
        <v>1531</v>
      </c>
      <c r="C806" s="28" t="s">
        <v>1531</v>
      </c>
      <c r="D806" s="28" t="s">
        <v>1531</v>
      </c>
      <c r="E806" s="28" t="s">
        <v>1531</v>
      </c>
      <c r="F806" s="28" t="s">
        <v>1531</v>
      </c>
      <c r="G806" s="28" t="s">
        <v>1531</v>
      </c>
      <c r="H806" s="28" t="s">
        <v>1531</v>
      </c>
      <c r="I806" s="28" t="s">
        <v>1531</v>
      </c>
      <c r="J806" s="28" t="s">
        <v>1531</v>
      </c>
      <c r="K806" s="28" t="s">
        <v>1531</v>
      </c>
      <c r="L806" s="28" t="s">
        <v>1531</v>
      </c>
      <c r="M806" s="28" t="s">
        <v>1531</v>
      </c>
      <c r="N806" s="28" t="s">
        <v>1531</v>
      </c>
      <c r="O806" s="28" t="s">
        <v>1531</v>
      </c>
      <c r="P806" s="28" t="s">
        <v>1531</v>
      </c>
      <c r="Q806" s="28" t="s">
        <v>1531</v>
      </c>
      <c r="R806" s="28" t="s">
        <v>1531</v>
      </c>
      <c r="S806" s="28" t="s">
        <v>1531</v>
      </c>
      <c r="T806" s="28" t="s">
        <v>1531</v>
      </c>
      <c r="U806" s="783" t="s">
        <v>1099</v>
      </c>
      <c r="V806" s="784" t="s">
        <v>637</v>
      </c>
      <c r="W806" s="956" t="s">
        <v>301</v>
      </c>
      <c r="X806" s="957" t="s">
        <v>301</v>
      </c>
      <c r="Y806" s="975" t="s">
        <v>301</v>
      </c>
      <c r="Z806" s="1093" t="s">
        <v>310</v>
      </c>
      <c r="AA806" s="869" t="s">
        <v>309</v>
      </c>
      <c r="AB806" s="870" t="s">
        <v>1424</v>
      </c>
      <c r="AC806" s="798" t="s">
        <v>1200</v>
      </c>
      <c r="AD806" s="871" t="s">
        <v>639</v>
      </c>
      <c r="AE806" s="872" t="s">
        <v>1039</v>
      </c>
      <c r="AF806" s="873">
        <v>50000</v>
      </c>
      <c r="AG806" s="959">
        <f t="shared" si="54"/>
        <v>54000</v>
      </c>
      <c r="AH806" s="824"/>
      <c r="AI806" s="875">
        <f t="shared" si="52"/>
        <v>0</v>
      </c>
    </row>
    <row r="807" spans="1:35" s="6" customFormat="1" ht="23.1" customHeight="1" thickTop="1" thickBot="1" x14ac:dyDescent="0.2">
      <c r="A807" s="28" t="s">
        <v>1531</v>
      </c>
      <c r="B807" s="28" t="s">
        <v>1531</v>
      </c>
      <c r="C807" s="28" t="s">
        <v>1531</v>
      </c>
      <c r="D807" s="28" t="s">
        <v>1531</v>
      </c>
      <c r="E807" s="28" t="s">
        <v>1531</v>
      </c>
      <c r="F807" s="28" t="s">
        <v>1531</v>
      </c>
      <c r="G807" s="28" t="s">
        <v>1531</v>
      </c>
      <c r="H807" s="28" t="s">
        <v>1531</v>
      </c>
      <c r="I807" s="28" t="s">
        <v>1531</v>
      </c>
      <c r="J807" s="28" t="s">
        <v>1531</v>
      </c>
      <c r="K807" s="28" t="s">
        <v>1531</v>
      </c>
      <c r="L807" s="28" t="s">
        <v>1531</v>
      </c>
      <c r="M807" s="28" t="s">
        <v>1531</v>
      </c>
      <c r="N807" s="28" t="s">
        <v>1531</v>
      </c>
      <c r="O807" s="28" t="s">
        <v>1531</v>
      </c>
      <c r="P807" s="28" t="s">
        <v>1531</v>
      </c>
      <c r="Q807" s="28" t="s">
        <v>1531</v>
      </c>
      <c r="R807" s="28" t="s">
        <v>1531</v>
      </c>
      <c r="S807" s="28" t="s">
        <v>1531</v>
      </c>
      <c r="T807" s="28" t="s">
        <v>1531</v>
      </c>
      <c r="U807" s="1102" t="s">
        <v>1099</v>
      </c>
      <c r="V807" s="936" t="s">
        <v>402</v>
      </c>
      <c r="W807" s="937" t="s">
        <v>301</v>
      </c>
      <c r="X807" s="938" t="s">
        <v>301</v>
      </c>
      <c r="Y807" s="939"/>
      <c r="Z807" s="940"/>
      <c r="AA807" s="941"/>
      <c r="AB807" s="942"/>
      <c r="AC807" s="943"/>
      <c r="AD807" s="943"/>
      <c r="AE807" s="943"/>
      <c r="AF807" s="1472" t="s">
        <v>1284</v>
      </c>
      <c r="AG807" s="1473"/>
      <c r="AH807" s="944">
        <f>SUM(AH801:AH806)</f>
        <v>0</v>
      </c>
      <c r="AI807" s="945">
        <f>SUM(AI801:AI806)</f>
        <v>0</v>
      </c>
    </row>
    <row r="808" spans="1:35" s="6" customFormat="1" ht="23.1" customHeight="1" x14ac:dyDescent="0.15">
      <c r="A808" s="28" t="s">
        <v>1136</v>
      </c>
      <c r="B808" s="28" t="s">
        <v>1136</v>
      </c>
      <c r="C808" s="28" t="s">
        <v>1136</v>
      </c>
      <c r="D808" s="28" t="s">
        <v>1136</v>
      </c>
      <c r="E808" s="28" t="s">
        <v>1136</v>
      </c>
      <c r="F808" s="28" t="s">
        <v>1136</v>
      </c>
      <c r="G808" s="28" t="s">
        <v>1136</v>
      </c>
      <c r="H808" s="28" t="s">
        <v>1136</v>
      </c>
      <c r="I808" s="28" t="s">
        <v>1136</v>
      </c>
      <c r="J808" s="28" t="s">
        <v>1136</v>
      </c>
      <c r="K808" s="28" t="s">
        <v>1136</v>
      </c>
      <c r="L808" s="28" t="s">
        <v>1136</v>
      </c>
      <c r="M808" s="28" t="s">
        <v>1136</v>
      </c>
      <c r="N808" s="28"/>
      <c r="O808" s="28"/>
      <c r="P808" s="28" t="s">
        <v>1136</v>
      </c>
      <c r="Q808" s="28" t="s">
        <v>1136</v>
      </c>
      <c r="R808" s="28" t="s">
        <v>1136</v>
      </c>
      <c r="S808" s="28" t="s">
        <v>1136</v>
      </c>
      <c r="T808" s="28" t="s">
        <v>1136</v>
      </c>
      <c r="U808" s="783" t="s">
        <v>1099</v>
      </c>
      <c r="V808" s="784" t="s">
        <v>469</v>
      </c>
      <c r="W808" s="956"/>
      <c r="X808" s="957"/>
      <c r="Y808" s="975"/>
      <c r="Z808" s="795"/>
      <c r="AA808" s="796" t="s">
        <v>309</v>
      </c>
      <c r="AB808" s="797" t="s">
        <v>293</v>
      </c>
      <c r="AC808" s="798" t="s">
        <v>1199</v>
      </c>
      <c r="AD808" s="799" t="s">
        <v>1025</v>
      </c>
      <c r="AE808" s="800" t="s">
        <v>289</v>
      </c>
      <c r="AF808" s="801">
        <v>320</v>
      </c>
      <c r="AG808" s="947">
        <v>320</v>
      </c>
      <c r="AH808" s="824"/>
      <c r="AI808" s="830">
        <f t="shared" si="52"/>
        <v>0</v>
      </c>
    </row>
    <row r="809" spans="1:35" s="6" customFormat="1" ht="23.1" customHeight="1" x14ac:dyDescent="0.15">
      <c r="A809" s="28" t="s">
        <v>1136</v>
      </c>
      <c r="B809" s="28" t="s">
        <v>1136</v>
      </c>
      <c r="C809" s="28" t="s">
        <v>1136</v>
      </c>
      <c r="D809" s="28" t="s">
        <v>1136</v>
      </c>
      <c r="E809" s="28" t="s">
        <v>1136</v>
      </c>
      <c r="F809" s="28" t="s">
        <v>1136</v>
      </c>
      <c r="G809" s="28" t="s">
        <v>1136</v>
      </c>
      <c r="H809" s="28" t="s">
        <v>1136</v>
      </c>
      <c r="I809" s="28" t="s">
        <v>1136</v>
      </c>
      <c r="J809" s="28" t="s">
        <v>1136</v>
      </c>
      <c r="K809" s="28" t="s">
        <v>1136</v>
      </c>
      <c r="L809" s="28" t="s">
        <v>1136</v>
      </c>
      <c r="M809" s="28" t="s">
        <v>1136</v>
      </c>
      <c r="N809" s="28"/>
      <c r="O809" s="28"/>
      <c r="P809" s="28" t="s">
        <v>1136</v>
      </c>
      <c r="Q809" s="28" t="s">
        <v>1136</v>
      </c>
      <c r="R809" s="28" t="s">
        <v>1136</v>
      </c>
      <c r="S809" s="28" t="s">
        <v>1136</v>
      </c>
      <c r="T809" s="28" t="s">
        <v>1136</v>
      </c>
      <c r="U809" s="783" t="s">
        <v>1099</v>
      </c>
      <c r="V809" s="784" t="s">
        <v>469</v>
      </c>
      <c r="W809" s="956"/>
      <c r="X809" s="957"/>
      <c r="Y809" s="975"/>
      <c r="Z809" s="795"/>
      <c r="AA809" s="796" t="s">
        <v>309</v>
      </c>
      <c r="AB809" s="797" t="s">
        <v>293</v>
      </c>
      <c r="AC809" s="798" t="s">
        <v>1199</v>
      </c>
      <c r="AD809" s="799" t="s">
        <v>1085</v>
      </c>
      <c r="AE809" s="800" t="s">
        <v>1012</v>
      </c>
      <c r="AF809" s="801">
        <v>321</v>
      </c>
      <c r="AG809" s="947">
        <v>321</v>
      </c>
      <c r="AH809" s="824"/>
      <c r="AI809" s="830">
        <f t="shared" si="52"/>
        <v>0</v>
      </c>
    </row>
    <row r="810" spans="1:35" s="6" customFormat="1" ht="23.1" customHeight="1" x14ac:dyDescent="0.15">
      <c r="A810" s="28" t="s">
        <v>1136</v>
      </c>
      <c r="B810" s="28" t="s">
        <v>1136</v>
      </c>
      <c r="C810" s="28" t="s">
        <v>1136</v>
      </c>
      <c r="D810" s="28" t="s">
        <v>1136</v>
      </c>
      <c r="E810" s="28" t="s">
        <v>1136</v>
      </c>
      <c r="F810" s="28" t="s">
        <v>1136</v>
      </c>
      <c r="G810" s="28" t="s">
        <v>1136</v>
      </c>
      <c r="H810" s="28" t="s">
        <v>1136</v>
      </c>
      <c r="I810" s="28" t="s">
        <v>1136</v>
      </c>
      <c r="J810" s="28" t="s">
        <v>1136</v>
      </c>
      <c r="K810" s="28" t="s">
        <v>1136</v>
      </c>
      <c r="L810" s="28" t="s">
        <v>1136</v>
      </c>
      <c r="M810" s="28" t="s">
        <v>1136</v>
      </c>
      <c r="N810" s="28"/>
      <c r="O810" s="28"/>
      <c r="P810" s="28" t="s">
        <v>1136</v>
      </c>
      <c r="Q810" s="28" t="s">
        <v>1136</v>
      </c>
      <c r="R810" s="28" t="s">
        <v>1136</v>
      </c>
      <c r="S810" s="28" t="s">
        <v>1136</v>
      </c>
      <c r="T810" s="28" t="s">
        <v>1136</v>
      </c>
      <c r="U810" s="960" t="s">
        <v>1099</v>
      </c>
      <c r="V810" s="832" t="s">
        <v>469</v>
      </c>
      <c r="W810" s="961"/>
      <c r="X810" s="962"/>
      <c r="Y810" s="986"/>
      <c r="Z810" s="1116"/>
      <c r="AA810" s="835" t="s">
        <v>309</v>
      </c>
      <c r="AB810" s="836" t="s">
        <v>293</v>
      </c>
      <c r="AC810" s="837" t="s">
        <v>1199</v>
      </c>
      <c r="AD810" s="838" t="s">
        <v>1086</v>
      </c>
      <c r="AE810" s="839" t="s">
        <v>1012</v>
      </c>
      <c r="AF810" s="840">
        <v>321</v>
      </c>
      <c r="AG810" s="948">
        <v>321</v>
      </c>
      <c r="AH810" s="861"/>
      <c r="AI810" s="842">
        <f t="shared" si="52"/>
        <v>0</v>
      </c>
    </row>
    <row r="811" spans="1:35" s="6" customFormat="1" ht="23.1" customHeight="1" x14ac:dyDescent="0.15">
      <c r="A811" s="28" t="s">
        <v>1136</v>
      </c>
      <c r="B811" s="28" t="s">
        <v>1136</v>
      </c>
      <c r="C811" s="28" t="s">
        <v>1136</v>
      </c>
      <c r="D811" s="28" t="s">
        <v>1136</v>
      </c>
      <c r="E811" s="28" t="s">
        <v>1136</v>
      </c>
      <c r="F811" s="28" t="s">
        <v>1136</v>
      </c>
      <c r="G811" s="28" t="s">
        <v>1136</v>
      </c>
      <c r="H811" s="28" t="s">
        <v>1136</v>
      </c>
      <c r="I811" s="28" t="s">
        <v>1136</v>
      </c>
      <c r="J811" s="28" t="s">
        <v>1136</v>
      </c>
      <c r="K811" s="28" t="s">
        <v>1136</v>
      </c>
      <c r="L811" s="28" t="s">
        <v>1136</v>
      </c>
      <c r="M811" s="28" t="s">
        <v>1136</v>
      </c>
      <c r="N811" s="28"/>
      <c r="O811" s="28"/>
      <c r="P811" s="28" t="s">
        <v>1136</v>
      </c>
      <c r="Q811" s="28" t="s">
        <v>1136</v>
      </c>
      <c r="R811" s="28" t="s">
        <v>1136</v>
      </c>
      <c r="S811" s="28" t="s">
        <v>1136</v>
      </c>
      <c r="T811" s="28" t="s">
        <v>1136</v>
      </c>
      <c r="U811" s="781" t="s">
        <v>1099</v>
      </c>
      <c r="V811" s="782" t="s">
        <v>469</v>
      </c>
      <c r="W811" s="966"/>
      <c r="X811" s="967"/>
      <c r="Y811" s="1008"/>
      <c r="Z811" s="787"/>
      <c r="AA811" s="788" t="s">
        <v>309</v>
      </c>
      <c r="AB811" s="789" t="s">
        <v>294</v>
      </c>
      <c r="AC811" s="790" t="s">
        <v>1199</v>
      </c>
      <c r="AD811" s="791" t="s">
        <v>972</v>
      </c>
      <c r="AE811" s="792" t="s">
        <v>289</v>
      </c>
      <c r="AF811" s="793">
        <v>29000</v>
      </c>
      <c r="AG811" s="1010">
        <f t="shared" ref="AG811:AG824" si="55">+AF811*1.08</f>
        <v>31320.000000000004</v>
      </c>
      <c r="AH811" s="824"/>
      <c r="AI811" s="848">
        <f t="shared" si="52"/>
        <v>0</v>
      </c>
    </row>
    <row r="812" spans="1:35" s="6" customFormat="1" ht="23.1" customHeight="1" x14ac:dyDescent="0.15">
      <c r="A812" s="28" t="s">
        <v>1136</v>
      </c>
      <c r="B812" s="28" t="s">
        <v>1136</v>
      </c>
      <c r="C812" s="28" t="s">
        <v>1136</v>
      </c>
      <c r="D812" s="28" t="s">
        <v>1136</v>
      </c>
      <c r="E812" s="28" t="s">
        <v>1136</v>
      </c>
      <c r="F812" s="28" t="s">
        <v>1136</v>
      </c>
      <c r="G812" s="28" t="s">
        <v>1136</v>
      </c>
      <c r="H812" s="28" t="s">
        <v>1136</v>
      </c>
      <c r="I812" s="28" t="s">
        <v>1136</v>
      </c>
      <c r="J812" s="28" t="s">
        <v>1136</v>
      </c>
      <c r="K812" s="28" t="s">
        <v>1136</v>
      </c>
      <c r="L812" s="28" t="s">
        <v>1136</v>
      </c>
      <c r="M812" s="28" t="s">
        <v>1136</v>
      </c>
      <c r="N812" s="28"/>
      <c r="O812" s="28"/>
      <c r="P812" s="28" t="s">
        <v>1136</v>
      </c>
      <c r="Q812" s="28" t="s">
        <v>1136</v>
      </c>
      <c r="R812" s="28" t="s">
        <v>1136</v>
      </c>
      <c r="S812" s="28" t="s">
        <v>1136</v>
      </c>
      <c r="T812" s="28" t="s">
        <v>1136</v>
      </c>
      <c r="U812" s="783" t="s">
        <v>1099</v>
      </c>
      <c r="V812" s="784" t="s">
        <v>469</v>
      </c>
      <c r="W812" s="956"/>
      <c r="X812" s="957"/>
      <c r="Y812" s="975"/>
      <c r="Z812" s="795"/>
      <c r="AA812" s="796" t="s">
        <v>309</v>
      </c>
      <c r="AB812" s="797" t="s">
        <v>294</v>
      </c>
      <c r="AC812" s="798" t="s">
        <v>1199</v>
      </c>
      <c r="AD812" s="799" t="s">
        <v>973</v>
      </c>
      <c r="AE812" s="800" t="s">
        <v>1012</v>
      </c>
      <c r="AF812" s="801">
        <v>29000</v>
      </c>
      <c r="AG812" s="1006">
        <f t="shared" si="55"/>
        <v>31320.000000000004</v>
      </c>
      <c r="AH812" s="824"/>
      <c r="AI812" s="830">
        <f t="shared" si="52"/>
        <v>0</v>
      </c>
    </row>
    <row r="813" spans="1:35" s="6" customFormat="1" ht="23.1" customHeight="1" x14ac:dyDescent="0.15">
      <c r="A813" s="28" t="s">
        <v>1136</v>
      </c>
      <c r="B813" s="28" t="s">
        <v>1136</v>
      </c>
      <c r="C813" s="28" t="s">
        <v>1136</v>
      </c>
      <c r="D813" s="28" t="s">
        <v>1136</v>
      </c>
      <c r="E813" s="28" t="s">
        <v>1136</v>
      </c>
      <c r="F813" s="28" t="s">
        <v>1136</v>
      </c>
      <c r="G813" s="28" t="s">
        <v>1136</v>
      </c>
      <c r="H813" s="28" t="s">
        <v>1136</v>
      </c>
      <c r="I813" s="28" t="s">
        <v>1136</v>
      </c>
      <c r="J813" s="28" t="s">
        <v>1136</v>
      </c>
      <c r="K813" s="28" t="s">
        <v>1136</v>
      </c>
      <c r="L813" s="28" t="s">
        <v>1136</v>
      </c>
      <c r="M813" s="28" t="s">
        <v>1136</v>
      </c>
      <c r="N813" s="28"/>
      <c r="O813" s="28"/>
      <c r="P813" s="28" t="s">
        <v>1136</v>
      </c>
      <c r="Q813" s="28" t="s">
        <v>1136</v>
      </c>
      <c r="R813" s="28" t="s">
        <v>1136</v>
      </c>
      <c r="S813" s="28" t="s">
        <v>1136</v>
      </c>
      <c r="T813" s="28" t="s">
        <v>1136</v>
      </c>
      <c r="U813" s="785" t="s">
        <v>1099</v>
      </c>
      <c r="V813" s="786" t="s">
        <v>469</v>
      </c>
      <c r="W813" s="970"/>
      <c r="X813" s="971"/>
      <c r="Y813" s="1011"/>
      <c r="Z813" s="803"/>
      <c r="AA813" s="804" t="s">
        <v>309</v>
      </c>
      <c r="AB813" s="805" t="s">
        <v>294</v>
      </c>
      <c r="AC813" s="806" t="s">
        <v>1199</v>
      </c>
      <c r="AD813" s="807" t="s">
        <v>974</v>
      </c>
      <c r="AE813" s="808" t="s">
        <v>1012</v>
      </c>
      <c r="AF813" s="809">
        <v>29000</v>
      </c>
      <c r="AG813" s="1013">
        <f t="shared" si="55"/>
        <v>31320.000000000004</v>
      </c>
      <c r="AH813" s="861"/>
      <c r="AI813" s="855">
        <f t="shared" si="52"/>
        <v>0</v>
      </c>
    </row>
    <row r="814" spans="1:35" s="6" customFormat="1" ht="23.1" customHeight="1" x14ac:dyDescent="0.15">
      <c r="A814" s="28" t="s">
        <v>1136</v>
      </c>
      <c r="B814" s="28" t="s">
        <v>1136</v>
      </c>
      <c r="C814" s="28" t="s">
        <v>1136</v>
      </c>
      <c r="D814" s="28" t="s">
        <v>1136</v>
      </c>
      <c r="E814" s="28" t="s">
        <v>1136</v>
      </c>
      <c r="F814" s="28" t="s">
        <v>1136</v>
      </c>
      <c r="G814" s="28" t="s">
        <v>1136</v>
      </c>
      <c r="H814" s="28" t="s">
        <v>1136</v>
      </c>
      <c r="I814" s="28" t="s">
        <v>1136</v>
      </c>
      <c r="J814" s="28" t="s">
        <v>1136</v>
      </c>
      <c r="K814" s="28" t="s">
        <v>1136</v>
      </c>
      <c r="L814" s="28" t="s">
        <v>1136</v>
      </c>
      <c r="M814" s="28" t="s">
        <v>1136</v>
      </c>
      <c r="N814" s="28"/>
      <c r="O814" s="28"/>
      <c r="P814" s="28" t="s">
        <v>1136</v>
      </c>
      <c r="Q814" s="28" t="s">
        <v>1136</v>
      </c>
      <c r="R814" s="28" t="s">
        <v>1136</v>
      </c>
      <c r="S814" s="28" t="s">
        <v>1136</v>
      </c>
      <c r="T814" s="28" t="s">
        <v>1136</v>
      </c>
      <c r="U814" s="952" t="s">
        <v>1099</v>
      </c>
      <c r="V814" s="857" t="s">
        <v>469</v>
      </c>
      <c r="W814" s="953" t="s">
        <v>301</v>
      </c>
      <c r="X814" s="954" t="s">
        <v>301</v>
      </c>
      <c r="Y814" s="1003" t="s">
        <v>301</v>
      </c>
      <c r="Z814" s="915" t="s">
        <v>303</v>
      </c>
      <c r="AA814" s="883" t="s">
        <v>309</v>
      </c>
      <c r="AB814" s="884" t="s">
        <v>1216</v>
      </c>
      <c r="AC814" s="819" t="s">
        <v>1423</v>
      </c>
      <c r="AD814" s="885" t="s">
        <v>640</v>
      </c>
      <c r="AE814" s="886" t="s">
        <v>289</v>
      </c>
      <c r="AF814" s="887">
        <v>70000</v>
      </c>
      <c r="AG814" s="955">
        <f t="shared" si="55"/>
        <v>75600</v>
      </c>
      <c r="AH814" s="824"/>
      <c r="AI814" s="889">
        <f t="shared" si="52"/>
        <v>0</v>
      </c>
    </row>
    <row r="815" spans="1:35" s="6" customFormat="1" ht="23.1" customHeight="1" x14ac:dyDescent="0.15">
      <c r="A815" s="28" t="s">
        <v>1136</v>
      </c>
      <c r="B815" s="28" t="s">
        <v>1136</v>
      </c>
      <c r="C815" s="28" t="s">
        <v>1136</v>
      </c>
      <c r="D815" s="28" t="s">
        <v>1136</v>
      </c>
      <c r="E815" s="28" t="s">
        <v>1136</v>
      </c>
      <c r="F815" s="28" t="s">
        <v>1136</v>
      </c>
      <c r="G815" s="28" t="s">
        <v>1136</v>
      </c>
      <c r="H815" s="28" t="s">
        <v>1136</v>
      </c>
      <c r="I815" s="28" t="s">
        <v>1136</v>
      </c>
      <c r="J815" s="28" t="s">
        <v>1136</v>
      </c>
      <c r="K815" s="28" t="s">
        <v>1136</v>
      </c>
      <c r="L815" s="28" t="s">
        <v>1136</v>
      </c>
      <c r="M815" s="28" t="s">
        <v>1136</v>
      </c>
      <c r="N815" s="28"/>
      <c r="O815" s="28"/>
      <c r="P815" s="28" t="s">
        <v>1136</v>
      </c>
      <c r="Q815" s="28" t="s">
        <v>1136</v>
      </c>
      <c r="R815" s="28" t="s">
        <v>1136</v>
      </c>
      <c r="S815" s="28" t="s">
        <v>1136</v>
      </c>
      <c r="T815" s="28" t="s">
        <v>1136</v>
      </c>
      <c r="U815" s="783" t="s">
        <v>1099</v>
      </c>
      <c r="V815" s="784" t="s">
        <v>469</v>
      </c>
      <c r="W815" s="956" t="s">
        <v>301</v>
      </c>
      <c r="X815" s="957" t="s">
        <v>301</v>
      </c>
      <c r="Y815" s="975" t="s">
        <v>301</v>
      </c>
      <c r="Z815" s="1093" t="s">
        <v>303</v>
      </c>
      <c r="AA815" s="869" t="s">
        <v>309</v>
      </c>
      <c r="AB815" s="870" t="s">
        <v>1216</v>
      </c>
      <c r="AC815" s="798" t="s">
        <v>1423</v>
      </c>
      <c r="AD815" s="871" t="s">
        <v>641</v>
      </c>
      <c r="AE815" s="872" t="s">
        <v>1012</v>
      </c>
      <c r="AF815" s="873">
        <v>70000</v>
      </c>
      <c r="AG815" s="959">
        <f t="shared" si="55"/>
        <v>75600</v>
      </c>
      <c r="AH815" s="824"/>
      <c r="AI815" s="875">
        <f t="shared" si="52"/>
        <v>0</v>
      </c>
    </row>
    <row r="816" spans="1:35" s="6" customFormat="1" ht="23.1" customHeight="1" x14ac:dyDescent="0.15">
      <c r="A816" s="28" t="s">
        <v>1136</v>
      </c>
      <c r="B816" s="28" t="s">
        <v>1136</v>
      </c>
      <c r="C816" s="28" t="s">
        <v>1136</v>
      </c>
      <c r="D816" s="28" t="s">
        <v>1136</v>
      </c>
      <c r="E816" s="28" t="s">
        <v>1136</v>
      </c>
      <c r="F816" s="28" t="s">
        <v>1136</v>
      </c>
      <c r="G816" s="28" t="s">
        <v>1136</v>
      </c>
      <c r="H816" s="28" t="s">
        <v>1136</v>
      </c>
      <c r="I816" s="28" t="s">
        <v>1136</v>
      </c>
      <c r="J816" s="28" t="s">
        <v>1136</v>
      </c>
      <c r="K816" s="28" t="s">
        <v>1136</v>
      </c>
      <c r="L816" s="28" t="s">
        <v>1136</v>
      </c>
      <c r="M816" s="28" t="s">
        <v>1136</v>
      </c>
      <c r="N816" s="28"/>
      <c r="O816" s="28"/>
      <c r="P816" s="28" t="s">
        <v>1136</v>
      </c>
      <c r="Q816" s="28" t="s">
        <v>1136</v>
      </c>
      <c r="R816" s="28" t="s">
        <v>1136</v>
      </c>
      <c r="S816" s="28" t="s">
        <v>1136</v>
      </c>
      <c r="T816" s="28" t="s">
        <v>1136</v>
      </c>
      <c r="U816" s="960" t="s">
        <v>1099</v>
      </c>
      <c r="V816" s="832" t="s">
        <v>469</v>
      </c>
      <c r="W816" s="961" t="s">
        <v>301</v>
      </c>
      <c r="X816" s="962" t="s">
        <v>301</v>
      </c>
      <c r="Y816" s="986" t="s">
        <v>301</v>
      </c>
      <c r="Z816" s="1118" t="s">
        <v>303</v>
      </c>
      <c r="AA816" s="890" t="s">
        <v>309</v>
      </c>
      <c r="AB816" s="891" t="s">
        <v>1216</v>
      </c>
      <c r="AC816" s="837" t="s">
        <v>1423</v>
      </c>
      <c r="AD816" s="964" t="s">
        <v>642</v>
      </c>
      <c r="AE816" s="893" t="s">
        <v>1012</v>
      </c>
      <c r="AF816" s="894">
        <v>70000</v>
      </c>
      <c r="AG816" s="965">
        <f t="shared" si="55"/>
        <v>75600</v>
      </c>
      <c r="AH816" s="861"/>
      <c r="AI816" s="896">
        <f t="shared" si="52"/>
        <v>0</v>
      </c>
    </row>
    <row r="817" spans="1:35" s="6" customFormat="1" ht="23.1" customHeight="1" x14ac:dyDescent="0.15">
      <c r="A817" s="28" t="s">
        <v>1136</v>
      </c>
      <c r="B817" s="28" t="s">
        <v>1136</v>
      </c>
      <c r="C817" s="28" t="s">
        <v>1136</v>
      </c>
      <c r="D817" s="28" t="s">
        <v>1136</v>
      </c>
      <c r="E817" s="28" t="s">
        <v>1136</v>
      </c>
      <c r="F817" s="28" t="s">
        <v>1136</v>
      </c>
      <c r="G817" s="28" t="s">
        <v>1136</v>
      </c>
      <c r="H817" s="28" t="s">
        <v>1136</v>
      </c>
      <c r="I817" s="28" t="s">
        <v>1136</v>
      </c>
      <c r="J817" s="28" t="s">
        <v>1136</v>
      </c>
      <c r="K817" s="28" t="s">
        <v>1136</v>
      </c>
      <c r="L817" s="28" t="s">
        <v>1136</v>
      </c>
      <c r="M817" s="28" t="s">
        <v>1136</v>
      </c>
      <c r="N817" s="28"/>
      <c r="O817" s="28"/>
      <c r="P817" s="28" t="s">
        <v>1136</v>
      </c>
      <c r="Q817" s="28" t="s">
        <v>1136</v>
      </c>
      <c r="R817" s="28" t="s">
        <v>1136</v>
      </c>
      <c r="S817" s="28" t="s">
        <v>1136</v>
      </c>
      <c r="T817" s="28" t="s">
        <v>1136</v>
      </c>
      <c r="U817" s="781" t="s">
        <v>1099</v>
      </c>
      <c r="V817" s="782" t="s">
        <v>469</v>
      </c>
      <c r="W817" s="966" t="s">
        <v>301</v>
      </c>
      <c r="X817" s="967" t="s">
        <v>301</v>
      </c>
      <c r="Y817" s="1008" t="s">
        <v>301</v>
      </c>
      <c r="Z817" s="1092" t="s">
        <v>303</v>
      </c>
      <c r="AA817" s="862" t="s">
        <v>309</v>
      </c>
      <c r="AB817" s="863" t="s">
        <v>1216</v>
      </c>
      <c r="AC817" s="790" t="s">
        <v>1423</v>
      </c>
      <c r="AD817" s="864" t="s">
        <v>643</v>
      </c>
      <c r="AE817" s="865" t="s">
        <v>289</v>
      </c>
      <c r="AF817" s="1181">
        <v>19500</v>
      </c>
      <c r="AG817" s="1182">
        <f t="shared" si="55"/>
        <v>21060</v>
      </c>
      <c r="AH817" s="824"/>
      <c r="AI817" s="868">
        <f>+AG817*AH817</f>
        <v>0</v>
      </c>
    </row>
    <row r="818" spans="1:35" s="6" customFormat="1" ht="23.1" customHeight="1" x14ac:dyDescent="0.15">
      <c r="A818" s="28" t="s">
        <v>1136</v>
      </c>
      <c r="B818" s="28" t="s">
        <v>1136</v>
      </c>
      <c r="C818" s="28" t="s">
        <v>1136</v>
      </c>
      <c r="D818" s="28" t="s">
        <v>1136</v>
      </c>
      <c r="E818" s="28" t="s">
        <v>1136</v>
      </c>
      <c r="F818" s="28" t="s">
        <v>1136</v>
      </c>
      <c r="G818" s="28" t="s">
        <v>1136</v>
      </c>
      <c r="H818" s="28" t="s">
        <v>1136</v>
      </c>
      <c r="I818" s="28" t="s">
        <v>1136</v>
      </c>
      <c r="J818" s="28" t="s">
        <v>1136</v>
      </c>
      <c r="K818" s="28" t="s">
        <v>1136</v>
      </c>
      <c r="L818" s="28" t="s">
        <v>1136</v>
      </c>
      <c r="M818" s="28" t="s">
        <v>1136</v>
      </c>
      <c r="N818" s="28"/>
      <c r="O818" s="28"/>
      <c r="P818" s="28" t="s">
        <v>1136</v>
      </c>
      <c r="Q818" s="28" t="s">
        <v>1136</v>
      </c>
      <c r="R818" s="28" t="s">
        <v>1136</v>
      </c>
      <c r="S818" s="28" t="s">
        <v>1136</v>
      </c>
      <c r="T818" s="28" t="s">
        <v>1136</v>
      </c>
      <c r="U818" s="783" t="s">
        <v>1099</v>
      </c>
      <c r="V818" s="784" t="s">
        <v>469</v>
      </c>
      <c r="W818" s="956" t="s">
        <v>301</v>
      </c>
      <c r="X818" s="957" t="s">
        <v>301</v>
      </c>
      <c r="Y818" s="975" t="s">
        <v>301</v>
      </c>
      <c r="Z818" s="1093" t="s">
        <v>303</v>
      </c>
      <c r="AA818" s="869" t="s">
        <v>309</v>
      </c>
      <c r="AB818" s="870" t="s">
        <v>1216</v>
      </c>
      <c r="AC818" s="798" t="s">
        <v>1423</v>
      </c>
      <c r="AD818" s="871" t="s">
        <v>644</v>
      </c>
      <c r="AE818" s="872" t="s">
        <v>1012</v>
      </c>
      <c r="AF818" s="1177">
        <v>19500</v>
      </c>
      <c r="AG818" s="1178">
        <f t="shared" si="55"/>
        <v>21060</v>
      </c>
      <c r="AH818" s="824"/>
      <c r="AI818" s="875">
        <f>+AG818*AH818</f>
        <v>0</v>
      </c>
    </row>
    <row r="819" spans="1:35" s="6" customFormat="1" ht="23.1" customHeight="1" x14ac:dyDescent="0.15">
      <c r="A819" s="28" t="s">
        <v>1136</v>
      </c>
      <c r="B819" s="28" t="s">
        <v>1136</v>
      </c>
      <c r="C819" s="28" t="s">
        <v>1136</v>
      </c>
      <c r="D819" s="28" t="s">
        <v>1136</v>
      </c>
      <c r="E819" s="28" t="s">
        <v>1136</v>
      </c>
      <c r="F819" s="28" t="s">
        <v>1136</v>
      </c>
      <c r="G819" s="28" t="s">
        <v>1136</v>
      </c>
      <c r="H819" s="28" t="s">
        <v>1136</v>
      </c>
      <c r="I819" s="28" t="s">
        <v>1136</v>
      </c>
      <c r="J819" s="28" t="s">
        <v>1136</v>
      </c>
      <c r="K819" s="28" t="s">
        <v>1136</v>
      </c>
      <c r="L819" s="28" t="s">
        <v>1136</v>
      </c>
      <c r="M819" s="28" t="s">
        <v>1136</v>
      </c>
      <c r="N819" s="28"/>
      <c r="O819" s="28"/>
      <c r="P819" s="28" t="s">
        <v>1136</v>
      </c>
      <c r="Q819" s="28" t="s">
        <v>1136</v>
      </c>
      <c r="R819" s="28" t="s">
        <v>1136</v>
      </c>
      <c r="S819" s="28" t="s">
        <v>1136</v>
      </c>
      <c r="T819" s="28" t="s">
        <v>1136</v>
      </c>
      <c r="U819" s="785" t="s">
        <v>1099</v>
      </c>
      <c r="V819" s="786" t="s">
        <v>469</v>
      </c>
      <c r="W819" s="970" t="s">
        <v>301</v>
      </c>
      <c r="X819" s="971" t="s">
        <v>301</v>
      </c>
      <c r="Y819" s="1011" t="s">
        <v>301</v>
      </c>
      <c r="Z819" s="1114" t="s">
        <v>303</v>
      </c>
      <c r="AA819" s="876" t="s">
        <v>309</v>
      </c>
      <c r="AB819" s="877" t="s">
        <v>1216</v>
      </c>
      <c r="AC819" s="806" t="s">
        <v>1423</v>
      </c>
      <c r="AD819" s="878" t="s">
        <v>645</v>
      </c>
      <c r="AE819" s="879" t="s">
        <v>1012</v>
      </c>
      <c r="AF819" s="1183">
        <v>19500</v>
      </c>
      <c r="AG819" s="1184">
        <f t="shared" si="55"/>
        <v>21060</v>
      </c>
      <c r="AH819" s="861"/>
      <c r="AI819" s="882">
        <f>+AG819*AH819</f>
        <v>0</v>
      </c>
    </row>
    <row r="820" spans="1:35" s="6" customFormat="1" ht="23.1" customHeight="1" x14ac:dyDescent="0.15">
      <c r="A820" s="28" t="s">
        <v>1531</v>
      </c>
      <c r="B820" s="28" t="s">
        <v>1531</v>
      </c>
      <c r="C820" s="28" t="s">
        <v>1531</v>
      </c>
      <c r="D820" s="28" t="s">
        <v>1531</v>
      </c>
      <c r="E820" s="28" t="s">
        <v>1531</v>
      </c>
      <c r="F820" s="28" t="s">
        <v>1531</v>
      </c>
      <c r="G820" s="28" t="s">
        <v>1531</v>
      </c>
      <c r="H820" s="28" t="s">
        <v>1531</v>
      </c>
      <c r="I820" s="28" t="s">
        <v>1531</v>
      </c>
      <c r="J820" s="28" t="s">
        <v>1531</v>
      </c>
      <c r="K820" s="28" t="s">
        <v>1531</v>
      </c>
      <c r="L820" s="28" t="s">
        <v>1531</v>
      </c>
      <c r="M820" s="28" t="s">
        <v>1531</v>
      </c>
      <c r="N820" s="28" t="s">
        <v>1531</v>
      </c>
      <c r="O820" s="28" t="s">
        <v>1531</v>
      </c>
      <c r="P820" s="28" t="s">
        <v>1531</v>
      </c>
      <c r="Q820" s="28" t="s">
        <v>1531</v>
      </c>
      <c r="R820" s="28" t="s">
        <v>1531</v>
      </c>
      <c r="S820" s="28" t="s">
        <v>1531</v>
      </c>
      <c r="T820" s="28" t="s">
        <v>1531</v>
      </c>
      <c r="U820" s="952" t="s">
        <v>1099</v>
      </c>
      <c r="V820" s="857" t="s">
        <v>469</v>
      </c>
      <c r="W820" s="953" t="s">
        <v>301</v>
      </c>
      <c r="X820" s="954" t="s">
        <v>301</v>
      </c>
      <c r="Y820" s="1003"/>
      <c r="Z820" s="915" t="s">
        <v>310</v>
      </c>
      <c r="AA820" s="883"/>
      <c r="AB820" s="916" t="s">
        <v>1424</v>
      </c>
      <c r="AC820" s="917" t="s">
        <v>1200</v>
      </c>
      <c r="AD820" s="918" t="s">
        <v>470</v>
      </c>
      <c r="AE820" s="919" t="s">
        <v>1039</v>
      </c>
      <c r="AF820" s="1261">
        <v>60000</v>
      </c>
      <c r="AG820" s="1262">
        <f t="shared" si="55"/>
        <v>64800.000000000007</v>
      </c>
      <c r="AH820" s="824"/>
      <c r="AI820" s="889">
        <f t="shared" si="52"/>
        <v>0</v>
      </c>
    </row>
    <row r="821" spans="1:35" s="6" customFormat="1" ht="23.1" customHeight="1" x14ac:dyDescent="0.15">
      <c r="A821" s="28" t="s">
        <v>1531</v>
      </c>
      <c r="B821" s="28" t="s">
        <v>1531</v>
      </c>
      <c r="C821" s="28" t="s">
        <v>1531</v>
      </c>
      <c r="D821" s="28" t="s">
        <v>1531</v>
      </c>
      <c r="E821" s="28" t="s">
        <v>1531</v>
      </c>
      <c r="F821" s="28" t="s">
        <v>1531</v>
      </c>
      <c r="G821" s="28" t="s">
        <v>1531</v>
      </c>
      <c r="H821" s="28" t="s">
        <v>1531</v>
      </c>
      <c r="I821" s="28" t="s">
        <v>1531</v>
      </c>
      <c r="J821" s="28" t="s">
        <v>1531</v>
      </c>
      <c r="K821" s="28" t="s">
        <v>1531</v>
      </c>
      <c r="L821" s="28" t="s">
        <v>1531</v>
      </c>
      <c r="M821" s="28" t="s">
        <v>1531</v>
      </c>
      <c r="N821" s="28" t="s">
        <v>1531</v>
      </c>
      <c r="O821" s="28" t="s">
        <v>1531</v>
      </c>
      <c r="P821" s="28" t="s">
        <v>1531</v>
      </c>
      <c r="Q821" s="28" t="s">
        <v>1531</v>
      </c>
      <c r="R821" s="28" t="s">
        <v>1531</v>
      </c>
      <c r="S821" s="28" t="s">
        <v>1531</v>
      </c>
      <c r="T821" s="28" t="s">
        <v>1531</v>
      </c>
      <c r="U821" s="783" t="s">
        <v>1099</v>
      </c>
      <c r="V821" s="784" t="s">
        <v>469</v>
      </c>
      <c r="W821" s="956" t="s">
        <v>301</v>
      </c>
      <c r="X821" s="957" t="s">
        <v>301</v>
      </c>
      <c r="Y821" s="975"/>
      <c r="Z821" s="1093" t="s">
        <v>310</v>
      </c>
      <c r="AA821" s="869"/>
      <c r="AB821" s="1033" t="s">
        <v>1424</v>
      </c>
      <c r="AC821" s="1034" t="s">
        <v>1200</v>
      </c>
      <c r="AD821" s="1035" t="s">
        <v>471</v>
      </c>
      <c r="AE821" s="958" t="s">
        <v>1039</v>
      </c>
      <c r="AF821" s="1263">
        <v>60000</v>
      </c>
      <c r="AG821" s="1264">
        <f t="shared" si="55"/>
        <v>64800.000000000007</v>
      </c>
      <c r="AH821" s="824"/>
      <c r="AI821" s="875">
        <f t="shared" ref="AI821:AI889" si="56">+AG821*AH821</f>
        <v>0</v>
      </c>
    </row>
    <row r="822" spans="1:35" s="6" customFormat="1" ht="23.1" customHeight="1" x14ac:dyDescent="0.15">
      <c r="A822" s="28" t="s">
        <v>1531</v>
      </c>
      <c r="B822" s="28" t="s">
        <v>1531</v>
      </c>
      <c r="C822" s="28" t="s">
        <v>1531</v>
      </c>
      <c r="D822" s="28" t="s">
        <v>1531</v>
      </c>
      <c r="E822" s="28" t="s">
        <v>1531</v>
      </c>
      <c r="F822" s="28" t="s">
        <v>1531</v>
      </c>
      <c r="G822" s="28" t="s">
        <v>1531</v>
      </c>
      <c r="H822" s="28" t="s">
        <v>1531</v>
      </c>
      <c r="I822" s="28" t="s">
        <v>1531</v>
      </c>
      <c r="J822" s="28" t="s">
        <v>1531</v>
      </c>
      <c r="K822" s="28" t="s">
        <v>1531</v>
      </c>
      <c r="L822" s="28" t="s">
        <v>1531</v>
      </c>
      <c r="M822" s="28" t="s">
        <v>1531</v>
      </c>
      <c r="N822" s="28" t="s">
        <v>1531</v>
      </c>
      <c r="O822" s="28" t="s">
        <v>1531</v>
      </c>
      <c r="P822" s="28" t="s">
        <v>1531</v>
      </c>
      <c r="Q822" s="28" t="s">
        <v>1531</v>
      </c>
      <c r="R822" s="28" t="s">
        <v>1531</v>
      </c>
      <c r="S822" s="28" t="s">
        <v>1531</v>
      </c>
      <c r="T822" s="28" t="s">
        <v>1531</v>
      </c>
      <c r="U822" s="960" t="s">
        <v>1099</v>
      </c>
      <c r="V822" s="832" t="s">
        <v>469</v>
      </c>
      <c r="W822" s="961" t="s">
        <v>301</v>
      </c>
      <c r="X822" s="962" t="s">
        <v>301</v>
      </c>
      <c r="Y822" s="986"/>
      <c r="Z822" s="1118" t="s">
        <v>310</v>
      </c>
      <c r="AA822" s="890"/>
      <c r="AB822" s="1045" t="s">
        <v>1424</v>
      </c>
      <c r="AC822" s="1046" t="s">
        <v>1200</v>
      </c>
      <c r="AD822" s="1047" t="s">
        <v>472</v>
      </c>
      <c r="AE822" s="963" t="s">
        <v>1039</v>
      </c>
      <c r="AF822" s="1265">
        <v>100000</v>
      </c>
      <c r="AG822" s="1266">
        <f t="shared" si="55"/>
        <v>108000</v>
      </c>
      <c r="AH822" s="861"/>
      <c r="AI822" s="896">
        <f t="shared" si="56"/>
        <v>0</v>
      </c>
    </row>
    <row r="823" spans="1:35" s="6" customFormat="1" ht="23.1" customHeight="1" x14ac:dyDescent="0.15">
      <c r="A823" s="28" t="s">
        <v>1531</v>
      </c>
      <c r="B823" s="28" t="s">
        <v>1531</v>
      </c>
      <c r="C823" s="28" t="s">
        <v>1531</v>
      </c>
      <c r="D823" s="28" t="s">
        <v>1531</v>
      </c>
      <c r="E823" s="28" t="s">
        <v>1531</v>
      </c>
      <c r="F823" s="28" t="s">
        <v>1531</v>
      </c>
      <c r="G823" s="28" t="s">
        <v>1531</v>
      </c>
      <c r="H823" s="28" t="s">
        <v>1531</v>
      </c>
      <c r="I823" s="28" t="s">
        <v>1531</v>
      </c>
      <c r="J823" s="28" t="s">
        <v>1531</v>
      </c>
      <c r="K823" s="28" t="s">
        <v>1531</v>
      </c>
      <c r="L823" s="28" t="s">
        <v>1531</v>
      </c>
      <c r="M823" s="28" t="s">
        <v>1531</v>
      </c>
      <c r="N823" s="28" t="s">
        <v>1531</v>
      </c>
      <c r="O823" s="28" t="s">
        <v>1531</v>
      </c>
      <c r="P823" s="28" t="s">
        <v>1531</v>
      </c>
      <c r="Q823" s="28" t="s">
        <v>1531</v>
      </c>
      <c r="R823" s="28" t="s">
        <v>1531</v>
      </c>
      <c r="S823" s="28" t="s">
        <v>1531</v>
      </c>
      <c r="T823" s="28" t="s">
        <v>1531</v>
      </c>
      <c r="U823" s="781" t="s">
        <v>1099</v>
      </c>
      <c r="V823" s="782" t="s">
        <v>469</v>
      </c>
      <c r="W823" s="966" t="s">
        <v>301</v>
      </c>
      <c r="X823" s="967" t="s">
        <v>301</v>
      </c>
      <c r="Y823" s="1008"/>
      <c r="Z823" s="1092" t="s">
        <v>310</v>
      </c>
      <c r="AA823" s="862" t="s">
        <v>309</v>
      </c>
      <c r="AB823" s="863" t="s">
        <v>1424</v>
      </c>
      <c r="AC823" s="790" t="s">
        <v>1200</v>
      </c>
      <c r="AD823" s="864" t="s">
        <v>646</v>
      </c>
      <c r="AE823" s="865" t="s">
        <v>1039</v>
      </c>
      <c r="AF823" s="1267">
        <v>9000</v>
      </c>
      <c r="AG823" s="1268">
        <f t="shared" si="55"/>
        <v>9720</v>
      </c>
      <c r="AH823" s="824"/>
      <c r="AI823" s="868">
        <f t="shared" si="56"/>
        <v>0</v>
      </c>
    </row>
    <row r="824" spans="1:35" s="6" customFormat="1" ht="23.1" customHeight="1" thickBot="1" x14ac:dyDescent="0.2">
      <c r="A824" s="28" t="s">
        <v>1531</v>
      </c>
      <c r="B824" s="28" t="s">
        <v>1531</v>
      </c>
      <c r="C824" s="28" t="s">
        <v>1531</v>
      </c>
      <c r="D824" s="28" t="s">
        <v>1531</v>
      </c>
      <c r="E824" s="28" t="s">
        <v>1531</v>
      </c>
      <c r="F824" s="28" t="s">
        <v>1531</v>
      </c>
      <c r="G824" s="28" t="s">
        <v>1531</v>
      </c>
      <c r="H824" s="28" t="s">
        <v>1531</v>
      </c>
      <c r="I824" s="28" t="s">
        <v>1531</v>
      </c>
      <c r="J824" s="28" t="s">
        <v>1531</v>
      </c>
      <c r="K824" s="28" t="s">
        <v>1531</v>
      </c>
      <c r="L824" s="28" t="s">
        <v>1531</v>
      </c>
      <c r="M824" s="28" t="s">
        <v>1531</v>
      </c>
      <c r="N824" s="28" t="s">
        <v>1531</v>
      </c>
      <c r="O824" s="28" t="s">
        <v>1531</v>
      </c>
      <c r="P824" s="28" t="s">
        <v>1531</v>
      </c>
      <c r="Q824" s="28" t="s">
        <v>1531</v>
      </c>
      <c r="R824" s="28" t="s">
        <v>1531</v>
      </c>
      <c r="S824" s="28" t="s">
        <v>1531</v>
      </c>
      <c r="T824" s="28" t="s">
        <v>1531</v>
      </c>
      <c r="U824" s="785" t="s">
        <v>1099</v>
      </c>
      <c r="V824" s="786" t="s">
        <v>469</v>
      </c>
      <c r="W824" s="970" t="s">
        <v>301</v>
      </c>
      <c r="X824" s="971" t="s">
        <v>301</v>
      </c>
      <c r="Y824" s="1011"/>
      <c r="Z824" s="1114" t="s">
        <v>310</v>
      </c>
      <c r="AA824" s="876" t="s">
        <v>309</v>
      </c>
      <c r="AB824" s="877" t="s">
        <v>1424</v>
      </c>
      <c r="AC824" s="806" t="s">
        <v>1200</v>
      </c>
      <c r="AD824" s="878" t="s">
        <v>647</v>
      </c>
      <c r="AE824" s="879" t="s">
        <v>1039</v>
      </c>
      <c r="AF824" s="1269">
        <v>45000</v>
      </c>
      <c r="AG824" s="1270">
        <f t="shared" si="55"/>
        <v>48600</v>
      </c>
      <c r="AH824" s="824"/>
      <c r="AI824" s="882">
        <f t="shared" si="56"/>
        <v>0</v>
      </c>
    </row>
    <row r="825" spans="1:35" s="6" customFormat="1" ht="23.1" customHeight="1" thickTop="1" thickBot="1" x14ac:dyDescent="0.2">
      <c r="A825" s="28" t="s">
        <v>1136</v>
      </c>
      <c r="B825" s="28" t="s">
        <v>1136</v>
      </c>
      <c r="C825" s="28" t="s">
        <v>1136</v>
      </c>
      <c r="D825" s="28" t="s">
        <v>1136</v>
      </c>
      <c r="E825" s="28" t="s">
        <v>1136</v>
      </c>
      <c r="F825" s="28" t="s">
        <v>1136</v>
      </c>
      <c r="G825" s="28" t="s">
        <v>1136</v>
      </c>
      <c r="H825" s="28" t="s">
        <v>1136</v>
      </c>
      <c r="I825" s="28" t="s">
        <v>1136</v>
      </c>
      <c r="J825" s="28" t="s">
        <v>1136</v>
      </c>
      <c r="K825" s="28" t="s">
        <v>1136</v>
      </c>
      <c r="L825" s="28" t="s">
        <v>1136</v>
      </c>
      <c r="M825" s="28" t="s">
        <v>1136</v>
      </c>
      <c r="N825" s="28" t="s">
        <v>1531</v>
      </c>
      <c r="O825" s="28" t="s">
        <v>1531</v>
      </c>
      <c r="P825" s="28" t="s">
        <v>1136</v>
      </c>
      <c r="Q825" s="28" t="s">
        <v>1136</v>
      </c>
      <c r="R825" s="28" t="s">
        <v>1136</v>
      </c>
      <c r="S825" s="28" t="s">
        <v>1136</v>
      </c>
      <c r="T825" s="28" t="s">
        <v>1136</v>
      </c>
      <c r="U825" s="1102" t="s">
        <v>1099</v>
      </c>
      <c r="V825" s="936" t="s">
        <v>469</v>
      </c>
      <c r="W825" s="937" t="s">
        <v>301</v>
      </c>
      <c r="X825" s="938" t="s">
        <v>301</v>
      </c>
      <c r="Y825" s="939"/>
      <c r="Z825" s="940"/>
      <c r="AA825" s="941"/>
      <c r="AB825" s="942"/>
      <c r="AC825" s="943"/>
      <c r="AD825" s="943"/>
      <c r="AE825" s="943"/>
      <c r="AF825" s="1472" t="s">
        <v>1285</v>
      </c>
      <c r="AG825" s="1473"/>
      <c r="AH825" s="944">
        <f>SUM(AH808:AH824)</f>
        <v>0</v>
      </c>
      <c r="AI825" s="945">
        <f>SUM(AI808:AI824)</f>
        <v>0</v>
      </c>
    </row>
    <row r="826" spans="1:35" s="6" customFormat="1" ht="23.1" customHeight="1" x14ac:dyDescent="0.15">
      <c r="A826" s="28" t="s">
        <v>1531</v>
      </c>
      <c r="B826" s="28" t="s">
        <v>1531</v>
      </c>
      <c r="C826" s="28" t="s">
        <v>1531</v>
      </c>
      <c r="D826" s="28" t="s">
        <v>1531</v>
      </c>
      <c r="E826" s="28" t="s">
        <v>1531</v>
      </c>
      <c r="F826" s="28" t="s">
        <v>1531</v>
      </c>
      <c r="G826" s="28" t="s">
        <v>1531</v>
      </c>
      <c r="H826" s="28" t="s">
        <v>1531</v>
      </c>
      <c r="I826" s="28" t="s">
        <v>1531</v>
      </c>
      <c r="J826" s="28" t="s">
        <v>1531</v>
      </c>
      <c r="K826" s="28" t="s">
        <v>1531</v>
      </c>
      <c r="L826" s="28" t="s">
        <v>1531</v>
      </c>
      <c r="M826" s="28" t="s">
        <v>1531</v>
      </c>
      <c r="N826" s="28" t="s">
        <v>1531</v>
      </c>
      <c r="O826" s="28" t="s">
        <v>1531</v>
      </c>
      <c r="P826" s="28" t="s">
        <v>1531</v>
      </c>
      <c r="Q826" s="28" t="s">
        <v>1531</v>
      </c>
      <c r="R826" s="28" t="s">
        <v>1531</v>
      </c>
      <c r="S826" s="28" t="s">
        <v>1531</v>
      </c>
      <c r="T826" s="28" t="s">
        <v>1531</v>
      </c>
      <c r="U826" s="952" t="s">
        <v>1099</v>
      </c>
      <c r="V826" s="857" t="s">
        <v>95</v>
      </c>
      <c r="W826" s="858"/>
      <c r="X826" s="816"/>
      <c r="Y826" s="914"/>
      <c r="Z826" s="915" t="s">
        <v>310</v>
      </c>
      <c r="AA826" s="883" t="s">
        <v>309</v>
      </c>
      <c r="AB826" s="884" t="s">
        <v>3</v>
      </c>
      <c r="AC826" s="819" t="s">
        <v>1200</v>
      </c>
      <c r="AD826" s="1235" t="s">
        <v>158</v>
      </c>
      <c r="AE826" s="886" t="s">
        <v>1039</v>
      </c>
      <c r="AF826" s="1271">
        <v>45000</v>
      </c>
      <c r="AG826" s="1272">
        <f t="shared" ref="AG826:AG854" si="57">+AF826*1.08</f>
        <v>48600</v>
      </c>
      <c r="AH826" s="1058"/>
      <c r="AI826" s="889">
        <f t="shared" si="56"/>
        <v>0</v>
      </c>
    </row>
    <row r="827" spans="1:35" s="6" customFormat="1" ht="23.1" customHeight="1" x14ac:dyDescent="0.15">
      <c r="A827" s="28" t="s">
        <v>1531</v>
      </c>
      <c r="B827" s="28" t="s">
        <v>1531</v>
      </c>
      <c r="C827" s="28" t="s">
        <v>1531</v>
      </c>
      <c r="D827" s="28" t="s">
        <v>1531</v>
      </c>
      <c r="E827" s="28" t="s">
        <v>1531</v>
      </c>
      <c r="F827" s="28" t="s">
        <v>1531</v>
      </c>
      <c r="G827" s="28" t="s">
        <v>1531</v>
      </c>
      <c r="H827" s="28" t="s">
        <v>1531</v>
      </c>
      <c r="I827" s="28" t="s">
        <v>1531</v>
      </c>
      <c r="J827" s="28" t="s">
        <v>1531</v>
      </c>
      <c r="K827" s="28" t="s">
        <v>1531</v>
      </c>
      <c r="L827" s="28" t="s">
        <v>1531</v>
      </c>
      <c r="M827" s="28" t="s">
        <v>1531</v>
      </c>
      <c r="N827" s="28" t="s">
        <v>1531</v>
      </c>
      <c r="O827" s="28" t="s">
        <v>1531</v>
      </c>
      <c r="P827" s="28" t="s">
        <v>1531</v>
      </c>
      <c r="Q827" s="28" t="s">
        <v>1531</v>
      </c>
      <c r="R827" s="28" t="s">
        <v>1531</v>
      </c>
      <c r="S827" s="28" t="s">
        <v>1531</v>
      </c>
      <c r="T827" s="28" t="s">
        <v>1531</v>
      </c>
      <c r="U827" s="783" t="s">
        <v>1099</v>
      </c>
      <c r="V827" s="784" t="s">
        <v>95</v>
      </c>
      <c r="W827" s="827"/>
      <c r="X827" s="828"/>
      <c r="Y827" s="925"/>
      <c r="Z827" s="1093" t="s">
        <v>310</v>
      </c>
      <c r="AA827" s="869" t="s">
        <v>309</v>
      </c>
      <c r="AB827" s="870" t="s">
        <v>3</v>
      </c>
      <c r="AC827" s="798" t="s">
        <v>1200</v>
      </c>
      <c r="AD827" s="1236" t="s">
        <v>237</v>
      </c>
      <c r="AE827" s="872" t="s">
        <v>1039</v>
      </c>
      <c r="AF827" s="1273">
        <v>15000</v>
      </c>
      <c r="AG827" s="1274">
        <f t="shared" si="57"/>
        <v>16200.000000000002</v>
      </c>
      <c r="AH827" s="1146"/>
      <c r="AI827" s="875">
        <f t="shared" si="56"/>
        <v>0</v>
      </c>
    </row>
    <row r="828" spans="1:35" s="6" customFormat="1" ht="23.1" customHeight="1" x14ac:dyDescent="0.15">
      <c r="A828" s="28" t="s">
        <v>1531</v>
      </c>
      <c r="B828" s="28" t="s">
        <v>1531</v>
      </c>
      <c r="C828" s="28" t="s">
        <v>1531</v>
      </c>
      <c r="D828" s="28" t="s">
        <v>1531</v>
      </c>
      <c r="E828" s="28" t="s">
        <v>1531</v>
      </c>
      <c r="F828" s="28" t="s">
        <v>1531</v>
      </c>
      <c r="G828" s="28" t="s">
        <v>1531</v>
      </c>
      <c r="H828" s="28" t="s">
        <v>1531</v>
      </c>
      <c r="I828" s="28" t="s">
        <v>1531</v>
      </c>
      <c r="J828" s="28" t="s">
        <v>1531</v>
      </c>
      <c r="K828" s="28" t="s">
        <v>1531</v>
      </c>
      <c r="L828" s="28" t="s">
        <v>1531</v>
      </c>
      <c r="M828" s="28" t="s">
        <v>1531</v>
      </c>
      <c r="N828" s="28" t="s">
        <v>1531</v>
      </c>
      <c r="O828" s="28" t="s">
        <v>1531</v>
      </c>
      <c r="P828" s="28" t="s">
        <v>1531</v>
      </c>
      <c r="Q828" s="28" t="s">
        <v>1531</v>
      </c>
      <c r="R828" s="28" t="s">
        <v>1531</v>
      </c>
      <c r="S828" s="28" t="s">
        <v>1531</v>
      </c>
      <c r="T828" s="28" t="s">
        <v>1531</v>
      </c>
      <c r="U828" s="783" t="s">
        <v>1099</v>
      </c>
      <c r="V828" s="784" t="s">
        <v>95</v>
      </c>
      <c r="W828" s="827"/>
      <c r="X828" s="828"/>
      <c r="Y828" s="925"/>
      <c r="Z828" s="1093" t="s">
        <v>310</v>
      </c>
      <c r="AA828" s="869" t="s">
        <v>309</v>
      </c>
      <c r="AB828" s="870" t="s">
        <v>3</v>
      </c>
      <c r="AC828" s="798" t="s">
        <v>1200</v>
      </c>
      <c r="AD828" s="1236" t="s">
        <v>238</v>
      </c>
      <c r="AE828" s="872" t="s">
        <v>1039</v>
      </c>
      <c r="AF828" s="1273">
        <v>15000</v>
      </c>
      <c r="AG828" s="1274">
        <f t="shared" si="57"/>
        <v>16200.000000000002</v>
      </c>
      <c r="AH828" s="1146"/>
      <c r="AI828" s="875">
        <f t="shared" si="56"/>
        <v>0</v>
      </c>
    </row>
    <row r="829" spans="1:35" s="6" customFormat="1" ht="23.1" customHeight="1" x14ac:dyDescent="0.15">
      <c r="A829" s="28" t="s">
        <v>1531</v>
      </c>
      <c r="B829" s="28" t="s">
        <v>1531</v>
      </c>
      <c r="C829" s="28" t="s">
        <v>1531</v>
      </c>
      <c r="D829" s="28" t="s">
        <v>1531</v>
      </c>
      <c r="E829" s="28" t="s">
        <v>1531</v>
      </c>
      <c r="F829" s="28" t="s">
        <v>1531</v>
      </c>
      <c r="G829" s="28" t="s">
        <v>1531</v>
      </c>
      <c r="H829" s="28" t="s">
        <v>1531</v>
      </c>
      <c r="I829" s="28" t="s">
        <v>1531</v>
      </c>
      <c r="J829" s="28" t="s">
        <v>1531</v>
      </c>
      <c r="K829" s="28" t="s">
        <v>1531</v>
      </c>
      <c r="L829" s="28" t="s">
        <v>1531</v>
      </c>
      <c r="M829" s="28" t="s">
        <v>1531</v>
      </c>
      <c r="N829" s="28" t="s">
        <v>1531</v>
      </c>
      <c r="O829" s="28" t="s">
        <v>1531</v>
      </c>
      <c r="P829" s="28" t="s">
        <v>1531</v>
      </c>
      <c r="Q829" s="28" t="s">
        <v>1531</v>
      </c>
      <c r="R829" s="28" t="s">
        <v>1531</v>
      </c>
      <c r="S829" s="28" t="s">
        <v>1531</v>
      </c>
      <c r="T829" s="28" t="s">
        <v>1531</v>
      </c>
      <c r="U829" s="960" t="s">
        <v>1099</v>
      </c>
      <c r="V829" s="832" t="s">
        <v>95</v>
      </c>
      <c r="W829" s="833"/>
      <c r="X829" s="834"/>
      <c r="Y829" s="1115"/>
      <c r="Z829" s="1118" t="s">
        <v>310</v>
      </c>
      <c r="AA829" s="890" t="s">
        <v>309</v>
      </c>
      <c r="AB829" s="891" t="s">
        <v>3</v>
      </c>
      <c r="AC829" s="837" t="s">
        <v>1200</v>
      </c>
      <c r="AD829" s="1237" t="s">
        <v>239</v>
      </c>
      <c r="AE829" s="893" t="s">
        <v>1039</v>
      </c>
      <c r="AF829" s="1275">
        <v>15000</v>
      </c>
      <c r="AG829" s="1276">
        <f t="shared" si="57"/>
        <v>16200.000000000002</v>
      </c>
      <c r="AH829" s="1145"/>
      <c r="AI829" s="896">
        <f t="shared" si="56"/>
        <v>0</v>
      </c>
    </row>
    <row r="830" spans="1:35" s="6" customFormat="1" ht="23.1" customHeight="1" x14ac:dyDescent="0.15">
      <c r="A830" s="28" t="s">
        <v>1531</v>
      </c>
      <c r="B830" s="28" t="s">
        <v>1531</v>
      </c>
      <c r="C830" s="28" t="s">
        <v>1531</v>
      </c>
      <c r="D830" s="28" t="s">
        <v>1531</v>
      </c>
      <c r="E830" s="28" t="s">
        <v>1531</v>
      </c>
      <c r="F830" s="28" t="s">
        <v>1531</v>
      </c>
      <c r="G830" s="28" t="s">
        <v>1531</v>
      </c>
      <c r="H830" s="28" t="s">
        <v>1531</v>
      </c>
      <c r="I830" s="28" t="s">
        <v>1531</v>
      </c>
      <c r="J830" s="28" t="s">
        <v>1531</v>
      </c>
      <c r="K830" s="28" t="s">
        <v>1531</v>
      </c>
      <c r="L830" s="28" t="s">
        <v>1531</v>
      </c>
      <c r="M830" s="28" t="s">
        <v>1531</v>
      </c>
      <c r="N830" s="28" t="s">
        <v>1531</v>
      </c>
      <c r="O830" s="28" t="s">
        <v>1531</v>
      </c>
      <c r="P830" s="28" t="s">
        <v>1531</v>
      </c>
      <c r="Q830" s="28" t="s">
        <v>1531</v>
      </c>
      <c r="R830" s="28" t="s">
        <v>1531</v>
      </c>
      <c r="S830" s="28" t="s">
        <v>1531</v>
      </c>
      <c r="T830" s="28" t="s">
        <v>1531</v>
      </c>
      <c r="U830" s="781" t="s">
        <v>1099</v>
      </c>
      <c r="V830" s="782" t="s">
        <v>95</v>
      </c>
      <c r="W830" s="844"/>
      <c r="X830" s="845"/>
      <c r="Y830" s="1161"/>
      <c r="Z830" s="1092" t="s">
        <v>310</v>
      </c>
      <c r="AA830" s="862" t="s">
        <v>309</v>
      </c>
      <c r="AB830" s="863" t="s">
        <v>3</v>
      </c>
      <c r="AC830" s="790" t="s">
        <v>1200</v>
      </c>
      <c r="AD830" s="1277" t="s">
        <v>159</v>
      </c>
      <c r="AE830" s="865" t="s">
        <v>1039</v>
      </c>
      <c r="AF830" s="1267">
        <v>90000</v>
      </c>
      <c r="AG830" s="1278">
        <f t="shared" si="57"/>
        <v>97200</v>
      </c>
      <c r="AH830" s="922"/>
      <c r="AI830" s="868">
        <f t="shared" si="56"/>
        <v>0</v>
      </c>
    </row>
    <row r="831" spans="1:35" s="6" customFormat="1" ht="23.1" customHeight="1" x14ac:dyDescent="0.15">
      <c r="A831" s="28" t="s">
        <v>1531</v>
      </c>
      <c r="B831" s="28" t="s">
        <v>1531</v>
      </c>
      <c r="C831" s="28" t="s">
        <v>1531</v>
      </c>
      <c r="D831" s="28" t="s">
        <v>1531</v>
      </c>
      <c r="E831" s="28" t="s">
        <v>1531</v>
      </c>
      <c r="F831" s="28" t="s">
        <v>1531</v>
      </c>
      <c r="G831" s="28" t="s">
        <v>1531</v>
      </c>
      <c r="H831" s="28" t="s">
        <v>1531</v>
      </c>
      <c r="I831" s="28" t="s">
        <v>1531</v>
      </c>
      <c r="J831" s="28" t="s">
        <v>1531</v>
      </c>
      <c r="K831" s="28" t="s">
        <v>1531</v>
      </c>
      <c r="L831" s="28" t="s">
        <v>1531</v>
      </c>
      <c r="M831" s="28" t="s">
        <v>1531</v>
      </c>
      <c r="N831" s="28" t="s">
        <v>1531</v>
      </c>
      <c r="O831" s="28" t="s">
        <v>1531</v>
      </c>
      <c r="P831" s="28" t="s">
        <v>1531</v>
      </c>
      <c r="Q831" s="28" t="s">
        <v>1531</v>
      </c>
      <c r="R831" s="28" t="s">
        <v>1531</v>
      </c>
      <c r="S831" s="28" t="s">
        <v>1531</v>
      </c>
      <c r="T831" s="28" t="s">
        <v>1531</v>
      </c>
      <c r="U831" s="783" t="s">
        <v>1099</v>
      </c>
      <c r="V831" s="784" t="s">
        <v>95</v>
      </c>
      <c r="W831" s="827"/>
      <c r="X831" s="828"/>
      <c r="Y831" s="925"/>
      <c r="Z831" s="1093" t="s">
        <v>310</v>
      </c>
      <c r="AA831" s="869" t="s">
        <v>309</v>
      </c>
      <c r="AB831" s="870" t="s">
        <v>3</v>
      </c>
      <c r="AC831" s="798" t="s">
        <v>1200</v>
      </c>
      <c r="AD831" s="1236" t="s">
        <v>160</v>
      </c>
      <c r="AE831" s="872" t="s">
        <v>1039</v>
      </c>
      <c r="AF831" s="1273">
        <v>15000</v>
      </c>
      <c r="AG831" s="1274">
        <f t="shared" si="57"/>
        <v>16200.000000000002</v>
      </c>
      <c r="AH831" s="1054"/>
      <c r="AI831" s="875">
        <f t="shared" si="56"/>
        <v>0</v>
      </c>
    </row>
    <row r="832" spans="1:35" s="6" customFormat="1" ht="23.1" customHeight="1" x14ac:dyDescent="0.15">
      <c r="A832" s="28" t="s">
        <v>1531</v>
      </c>
      <c r="B832" s="28" t="s">
        <v>1531</v>
      </c>
      <c r="C832" s="28" t="s">
        <v>1531</v>
      </c>
      <c r="D832" s="28" t="s">
        <v>1531</v>
      </c>
      <c r="E832" s="28" t="s">
        <v>1531</v>
      </c>
      <c r="F832" s="28" t="s">
        <v>1531</v>
      </c>
      <c r="G832" s="28" t="s">
        <v>1531</v>
      </c>
      <c r="H832" s="28" t="s">
        <v>1531</v>
      </c>
      <c r="I832" s="28" t="s">
        <v>1531</v>
      </c>
      <c r="J832" s="28" t="s">
        <v>1531</v>
      </c>
      <c r="K832" s="28" t="s">
        <v>1531</v>
      </c>
      <c r="L832" s="28" t="s">
        <v>1531</v>
      </c>
      <c r="M832" s="28" t="s">
        <v>1531</v>
      </c>
      <c r="N832" s="28" t="s">
        <v>1531</v>
      </c>
      <c r="O832" s="28" t="s">
        <v>1531</v>
      </c>
      <c r="P832" s="28" t="s">
        <v>1531</v>
      </c>
      <c r="Q832" s="28" t="s">
        <v>1531</v>
      </c>
      <c r="R832" s="28" t="s">
        <v>1531</v>
      </c>
      <c r="S832" s="28" t="s">
        <v>1531</v>
      </c>
      <c r="T832" s="28" t="s">
        <v>1531</v>
      </c>
      <c r="U832" s="783" t="s">
        <v>1099</v>
      </c>
      <c r="V832" s="784" t="s">
        <v>95</v>
      </c>
      <c r="W832" s="827"/>
      <c r="X832" s="828"/>
      <c r="Y832" s="925"/>
      <c r="Z832" s="1093" t="s">
        <v>310</v>
      </c>
      <c r="AA832" s="869" t="s">
        <v>309</v>
      </c>
      <c r="AB832" s="870" t="s">
        <v>3</v>
      </c>
      <c r="AC832" s="798" t="s">
        <v>1200</v>
      </c>
      <c r="AD832" s="1236" t="s">
        <v>240</v>
      </c>
      <c r="AE832" s="872" t="s">
        <v>1039</v>
      </c>
      <c r="AF832" s="1273">
        <v>15000</v>
      </c>
      <c r="AG832" s="1274">
        <f t="shared" si="57"/>
        <v>16200.000000000002</v>
      </c>
      <c r="AH832" s="1055"/>
      <c r="AI832" s="875">
        <f t="shared" si="56"/>
        <v>0</v>
      </c>
    </row>
    <row r="833" spans="1:35" s="6" customFormat="1" ht="23.1" customHeight="1" x14ac:dyDescent="0.15">
      <c r="A833" s="28" t="s">
        <v>1531</v>
      </c>
      <c r="B833" s="28" t="s">
        <v>1531</v>
      </c>
      <c r="C833" s="28" t="s">
        <v>1531</v>
      </c>
      <c r="D833" s="28" t="s">
        <v>1531</v>
      </c>
      <c r="E833" s="28" t="s">
        <v>1531</v>
      </c>
      <c r="F833" s="28" t="s">
        <v>1531</v>
      </c>
      <c r="G833" s="28" t="s">
        <v>1531</v>
      </c>
      <c r="H833" s="28" t="s">
        <v>1531</v>
      </c>
      <c r="I833" s="28" t="s">
        <v>1531</v>
      </c>
      <c r="J833" s="28" t="s">
        <v>1531</v>
      </c>
      <c r="K833" s="28" t="s">
        <v>1531</v>
      </c>
      <c r="L833" s="28" t="s">
        <v>1531</v>
      </c>
      <c r="M833" s="28" t="s">
        <v>1531</v>
      </c>
      <c r="N833" s="28" t="s">
        <v>1531</v>
      </c>
      <c r="O833" s="28" t="s">
        <v>1531</v>
      </c>
      <c r="P833" s="28" t="s">
        <v>1531</v>
      </c>
      <c r="Q833" s="28" t="s">
        <v>1531</v>
      </c>
      <c r="R833" s="28" t="s">
        <v>1531</v>
      </c>
      <c r="S833" s="28" t="s">
        <v>1531</v>
      </c>
      <c r="T833" s="28" t="s">
        <v>1531</v>
      </c>
      <c r="U833" s="783" t="s">
        <v>1099</v>
      </c>
      <c r="V833" s="784" t="s">
        <v>95</v>
      </c>
      <c r="W833" s="827"/>
      <c r="X833" s="828"/>
      <c r="Y833" s="925"/>
      <c r="Z833" s="1093" t="s">
        <v>310</v>
      </c>
      <c r="AA833" s="869" t="s">
        <v>309</v>
      </c>
      <c r="AB833" s="870" t="s">
        <v>3</v>
      </c>
      <c r="AC833" s="798" t="s">
        <v>1200</v>
      </c>
      <c r="AD833" s="1236" t="s">
        <v>241</v>
      </c>
      <c r="AE833" s="872" t="s">
        <v>1039</v>
      </c>
      <c r="AF833" s="1273">
        <v>15000</v>
      </c>
      <c r="AG833" s="1274">
        <f t="shared" si="57"/>
        <v>16200.000000000002</v>
      </c>
      <c r="AH833" s="1054"/>
      <c r="AI833" s="875">
        <f t="shared" si="56"/>
        <v>0</v>
      </c>
    </row>
    <row r="834" spans="1:35" s="6" customFormat="1" ht="23.1" customHeight="1" x14ac:dyDescent="0.15">
      <c r="A834" s="28" t="s">
        <v>1531</v>
      </c>
      <c r="B834" s="28" t="s">
        <v>1531</v>
      </c>
      <c r="C834" s="28" t="s">
        <v>1531</v>
      </c>
      <c r="D834" s="28" t="s">
        <v>1531</v>
      </c>
      <c r="E834" s="28" t="s">
        <v>1531</v>
      </c>
      <c r="F834" s="28" t="s">
        <v>1531</v>
      </c>
      <c r="G834" s="28" t="s">
        <v>1531</v>
      </c>
      <c r="H834" s="28" t="s">
        <v>1531</v>
      </c>
      <c r="I834" s="28" t="s">
        <v>1531</v>
      </c>
      <c r="J834" s="28" t="s">
        <v>1531</v>
      </c>
      <c r="K834" s="28" t="s">
        <v>1531</v>
      </c>
      <c r="L834" s="28" t="s">
        <v>1531</v>
      </c>
      <c r="M834" s="28" t="s">
        <v>1531</v>
      </c>
      <c r="N834" s="28" t="s">
        <v>1531</v>
      </c>
      <c r="O834" s="28" t="s">
        <v>1531</v>
      </c>
      <c r="P834" s="28" t="s">
        <v>1531</v>
      </c>
      <c r="Q834" s="28" t="s">
        <v>1531</v>
      </c>
      <c r="R834" s="28" t="s">
        <v>1531</v>
      </c>
      <c r="S834" s="28" t="s">
        <v>1531</v>
      </c>
      <c r="T834" s="28" t="s">
        <v>1531</v>
      </c>
      <c r="U834" s="783" t="s">
        <v>1099</v>
      </c>
      <c r="V834" s="784" t="s">
        <v>95</v>
      </c>
      <c r="W834" s="827"/>
      <c r="X834" s="828"/>
      <c r="Y834" s="925"/>
      <c r="Z834" s="1093" t="s">
        <v>310</v>
      </c>
      <c r="AA834" s="869" t="s">
        <v>309</v>
      </c>
      <c r="AB834" s="870" t="s">
        <v>3</v>
      </c>
      <c r="AC834" s="798" t="s">
        <v>1200</v>
      </c>
      <c r="AD834" s="1236" t="s">
        <v>242</v>
      </c>
      <c r="AE834" s="872" t="s">
        <v>1039</v>
      </c>
      <c r="AF834" s="1273">
        <v>15000</v>
      </c>
      <c r="AG834" s="1274">
        <f t="shared" si="57"/>
        <v>16200.000000000002</v>
      </c>
      <c r="AH834" s="1146"/>
      <c r="AI834" s="875">
        <f t="shared" si="56"/>
        <v>0</v>
      </c>
    </row>
    <row r="835" spans="1:35" s="6" customFormat="1" ht="23.1" customHeight="1" x14ac:dyDescent="0.15">
      <c r="A835" s="28" t="s">
        <v>1531</v>
      </c>
      <c r="B835" s="28" t="s">
        <v>1531</v>
      </c>
      <c r="C835" s="28" t="s">
        <v>1531</v>
      </c>
      <c r="D835" s="28" t="s">
        <v>1531</v>
      </c>
      <c r="E835" s="28" t="s">
        <v>1531</v>
      </c>
      <c r="F835" s="28" t="s">
        <v>1531</v>
      </c>
      <c r="G835" s="28" t="s">
        <v>1531</v>
      </c>
      <c r="H835" s="28" t="s">
        <v>1531</v>
      </c>
      <c r="I835" s="28" t="s">
        <v>1531</v>
      </c>
      <c r="J835" s="28" t="s">
        <v>1531</v>
      </c>
      <c r="K835" s="28" t="s">
        <v>1531</v>
      </c>
      <c r="L835" s="28" t="s">
        <v>1531</v>
      </c>
      <c r="M835" s="28" t="s">
        <v>1531</v>
      </c>
      <c r="N835" s="28" t="s">
        <v>1531</v>
      </c>
      <c r="O835" s="28" t="s">
        <v>1531</v>
      </c>
      <c r="P835" s="28" t="s">
        <v>1531</v>
      </c>
      <c r="Q835" s="28" t="s">
        <v>1531</v>
      </c>
      <c r="R835" s="28" t="s">
        <v>1531</v>
      </c>
      <c r="S835" s="28" t="s">
        <v>1531</v>
      </c>
      <c r="T835" s="28" t="s">
        <v>1531</v>
      </c>
      <c r="U835" s="783" t="s">
        <v>1099</v>
      </c>
      <c r="V835" s="784" t="s">
        <v>95</v>
      </c>
      <c r="W835" s="827"/>
      <c r="X835" s="828"/>
      <c r="Y835" s="925"/>
      <c r="Z835" s="1093" t="s">
        <v>310</v>
      </c>
      <c r="AA835" s="869" t="s">
        <v>309</v>
      </c>
      <c r="AB835" s="870" t="s">
        <v>3</v>
      </c>
      <c r="AC835" s="798" t="s">
        <v>1200</v>
      </c>
      <c r="AD835" s="1236" t="s">
        <v>243</v>
      </c>
      <c r="AE835" s="872" t="s">
        <v>1039</v>
      </c>
      <c r="AF835" s="1273">
        <v>15000</v>
      </c>
      <c r="AG835" s="1274">
        <f t="shared" si="57"/>
        <v>16200.000000000002</v>
      </c>
      <c r="AH835" s="1055"/>
      <c r="AI835" s="875">
        <f t="shared" si="56"/>
        <v>0</v>
      </c>
    </row>
    <row r="836" spans="1:35" s="6" customFormat="1" ht="23.1" customHeight="1" x14ac:dyDescent="0.15">
      <c r="A836" s="28" t="s">
        <v>1531</v>
      </c>
      <c r="B836" s="28" t="s">
        <v>1531</v>
      </c>
      <c r="C836" s="28" t="s">
        <v>1531</v>
      </c>
      <c r="D836" s="28" t="s">
        <v>1531</v>
      </c>
      <c r="E836" s="28" t="s">
        <v>1531</v>
      </c>
      <c r="F836" s="28" t="s">
        <v>1531</v>
      </c>
      <c r="G836" s="28" t="s">
        <v>1531</v>
      </c>
      <c r="H836" s="28" t="s">
        <v>1531</v>
      </c>
      <c r="I836" s="28" t="s">
        <v>1531</v>
      </c>
      <c r="J836" s="28" t="s">
        <v>1531</v>
      </c>
      <c r="K836" s="28" t="s">
        <v>1531</v>
      </c>
      <c r="L836" s="28" t="s">
        <v>1531</v>
      </c>
      <c r="M836" s="28" t="s">
        <v>1531</v>
      </c>
      <c r="N836" s="28" t="s">
        <v>1531</v>
      </c>
      <c r="O836" s="28" t="s">
        <v>1531</v>
      </c>
      <c r="P836" s="28" t="s">
        <v>1531</v>
      </c>
      <c r="Q836" s="28" t="s">
        <v>1531</v>
      </c>
      <c r="R836" s="28" t="s">
        <v>1531</v>
      </c>
      <c r="S836" s="28" t="s">
        <v>1531</v>
      </c>
      <c r="T836" s="28" t="s">
        <v>1531</v>
      </c>
      <c r="U836" s="785" t="s">
        <v>1099</v>
      </c>
      <c r="V836" s="786" t="s">
        <v>95</v>
      </c>
      <c r="W836" s="852"/>
      <c r="X836" s="853"/>
      <c r="Y836" s="1057"/>
      <c r="Z836" s="1114" t="s">
        <v>310</v>
      </c>
      <c r="AA836" s="876" t="s">
        <v>309</v>
      </c>
      <c r="AB836" s="877" t="s">
        <v>3</v>
      </c>
      <c r="AC836" s="806" t="s">
        <v>1200</v>
      </c>
      <c r="AD836" s="1244" t="s">
        <v>161</v>
      </c>
      <c r="AE836" s="879" t="s">
        <v>1039</v>
      </c>
      <c r="AF836" s="1269">
        <v>15000</v>
      </c>
      <c r="AG836" s="1279">
        <f t="shared" si="57"/>
        <v>16200.000000000002</v>
      </c>
      <c r="AH836" s="1145"/>
      <c r="AI836" s="882">
        <f t="shared" si="56"/>
        <v>0</v>
      </c>
    </row>
    <row r="837" spans="1:35" s="6" customFormat="1" ht="23.1" customHeight="1" x14ac:dyDescent="0.15">
      <c r="A837" s="28" t="s">
        <v>1531</v>
      </c>
      <c r="B837" s="28" t="s">
        <v>1531</v>
      </c>
      <c r="C837" s="28" t="s">
        <v>1531</v>
      </c>
      <c r="D837" s="28" t="s">
        <v>1531</v>
      </c>
      <c r="E837" s="28" t="s">
        <v>1531</v>
      </c>
      <c r="F837" s="28" t="s">
        <v>1531</v>
      </c>
      <c r="G837" s="28" t="s">
        <v>1531</v>
      </c>
      <c r="H837" s="28" t="s">
        <v>1531</v>
      </c>
      <c r="I837" s="28" t="s">
        <v>1531</v>
      </c>
      <c r="J837" s="28" t="s">
        <v>1531</v>
      </c>
      <c r="K837" s="28" t="s">
        <v>1531</v>
      </c>
      <c r="L837" s="28" t="s">
        <v>1531</v>
      </c>
      <c r="M837" s="28" t="s">
        <v>1531</v>
      </c>
      <c r="N837" s="28" t="s">
        <v>1531</v>
      </c>
      <c r="O837" s="28" t="s">
        <v>1531</v>
      </c>
      <c r="P837" s="28" t="s">
        <v>1531</v>
      </c>
      <c r="Q837" s="28" t="s">
        <v>1531</v>
      </c>
      <c r="R837" s="28" t="s">
        <v>1531</v>
      </c>
      <c r="S837" s="28" t="s">
        <v>1531</v>
      </c>
      <c r="T837" s="28" t="s">
        <v>1531</v>
      </c>
      <c r="U837" s="952" t="s">
        <v>1099</v>
      </c>
      <c r="V837" s="857" t="s">
        <v>95</v>
      </c>
      <c r="W837" s="858"/>
      <c r="X837" s="816"/>
      <c r="Y837" s="914"/>
      <c r="Z837" s="915" t="s">
        <v>310</v>
      </c>
      <c r="AA837" s="883"/>
      <c r="AB837" s="916" t="s">
        <v>3</v>
      </c>
      <c r="AC837" s="917" t="s">
        <v>1200</v>
      </c>
      <c r="AD837" s="1280" t="s">
        <v>98</v>
      </c>
      <c r="AE837" s="919" t="s">
        <v>1039</v>
      </c>
      <c r="AF837" s="1261">
        <v>75000</v>
      </c>
      <c r="AG837" s="1281">
        <f t="shared" si="57"/>
        <v>81000</v>
      </c>
      <c r="AH837" s="1058"/>
      <c r="AI837" s="889">
        <f t="shared" si="56"/>
        <v>0</v>
      </c>
    </row>
    <row r="838" spans="1:35" s="6" customFormat="1" ht="23.1" customHeight="1" x14ac:dyDescent="0.15">
      <c r="A838" s="28" t="s">
        <v>1531</v>
      </c>
      <c r="B838" s="28" t="s">
        <v>1531</v>
      </c>
      <c r="C838" s="28" t="s">
        <v>1531</v>
      </c>
      <c r="D838" s="28" t="s">
        <v>1531</v>
      </c>
      <c r="E838" s="28" t="s">
        <v>1531</v>
      </c>
      <c r="F838" s="28" t="s">
        <v>1531</v>
      </c>
      <c r="G838" s="28" t="s">
        <v>1531</v>
      </c>
      <c r="H838" s="28" t="s">
        <v>1531</v>
      </c>
      <c r="I838" s="28" t="s">
        <v>1531</v>
      </c>
      <c r="J838" s="28" t="s">
        <v>1531</v>
      </c>
      <c r="K838" s="28" t="s">
        <v>1531</v>
      </c>
      <c r="L838" s="28" t="s">
        <v>1531</v>
      </c>
      <c r="M838" s="28" t="s">
        <v>1531</v>
      </c>
      <c r="N838" s="28" t="s">
        <v>1531</v>
      </c>
      <c r="O838" s="28" t="s">
        <v>1531</v>
      </c>
      <c r="P838" s="28" t="s">
        <v>1531</v>
      </c>
      <c r="Q838" s="28" t="s">
        <v>1531</v>
      </c>
      <c r="R838" s="28" t="s">
        <v>1531</v>
      </c>
      <c r="S838" s="28" t="s">
        <v>1531</v>
      </c>
      <c r="T838" s="28" t="s">
        <v>1531</v>
      </c>
      <c r="U838" s="783" t="s">
        <v>1099</v>
      </c>
      <c r="V838" s="784" t="s">
        <v>95</v>
      </c>
      <c r="W838" s="827"/>
      <c r="X838" s="828"/>
      <c r="Y838" s="925"/>
      <c r="Z838" s="1093" t="s">
        <v>310</v>
      </c>
      <c r="AA838" s="869"/>
      <c r="AB838" s="1033" t="s">
        <v>3</v>
      </c>
      <c r="AC838" s="1034" t="s">
        <v>1200</v>
      </c>
      <c r="AD838" s="1233" t="s">
        <v>99</v>
      </c>
      <c r="AE838" s="958" t="s">
        <v>1039</v>
      </c>
      <c r="AF838" s="1263">
        <v>15000</v>
      </c>
      <c r="AG838" s="1282">
        <f t="shared" si="57"/>
        <v>16200.000000000002</v>
      </c>
      <c r="AH838" s="1146"/>
      <c r="AI838" s="875">
        <f t="shared" si="56"/>
        <v>0</v>
      </c>
    </row>
    <row r="839" spans="1:35" s="6" customFormat="1" ht="23.1" customHeight="1" x14ac:dyDescent="0.15">
      <c r="A839" s="28" t="s">
        <v>1531</v>
      </c>
      <c r="B839" s="28" t="s">
        <v>1531</v>
      </c>
      <c r="C839" s="28" t="s">
        <v>1531</v>
      </c>
      <c r="D839" s="28" t="s">
        <v>1531</v>
      </c>
      <c r="E839" s="28" t="s">
        <v>1531</v>
      </c>
      <c r="F839" s="28" t="s">
        <v>1531</v>
      </c>
      <c r="G839" s="28" t="s">
        <v>1531</v>
      </c>
      <c r="H839" s="28" t="s">
        <v>1531</v>
      </c>
      <c r="I839" s="28" t="s">
        <v>1531</v>
      </c>
      <c r="J839" s="28" t="s">
        <v>1531</v>
      </c>
      <c r="K839" s="28" t="s">
        <v>1531</v>
      </c>
      <c r="L839" s="28" t="s">
        <v>1531</v>
      </c>
      <c r="M839" s="28" t="s">
        <v>1531</v>
      </c>
      <c r="N839" s="28" t="s">
        <v>1531</v>
      </c>
      <c r="O839" s="28" t="s">
        <v>1531</v>
      </c>
      <c r="P839" s="28" t="s">
        <v>1531</v>
      </c>
      <c r="Q839" s="28" t="s">
        <v>1531</v>
      </c>
      <c r="R839" s="28" t="s">
        <v>1531</v>
      </c>
      <c r="S839" s="28" t="s">
        <v>1531</v>
      </c>
      <c r="T839" s="28" t="s">
        <v>1531</v>
      </c>
      <c r="U839" s="783" t="s">
        <v>1099</v>
      </c>
      <c r="V839" s="784" t="s">
        <v>95</v>
      </c>
      <c r="W839" s="827"/>
      <c r="X839" s="828"/>
      <c r="Y839" s="925"/>
      <c r="Z839" s="1093" t="s">
        <v>310</v>
      </c>
      <c r="AA839" s="869"/>
      <c r="AB839" s="1033" t="s">
        <v>3</v>
      </c>
      <c r="AC839" s="1034" t="s">
        <v>1200</v>
      </c>
      <c r="AD839" s="1233" t="s">
        <v>100</v>
      </c>
      <c r="AE839" s="958" t="s">
        <v>1039</v>
      </c>
      <c r="AF839" s="1263">
        <v>15000</v>
      </c>
      <c r="AG839" s="1282">
        <f t="shared" si="57"/>
        <v>16200.000000000002</v>
      </c>
      <c r="AH839" s="1055"/>
      <c r="AI839" s="875">
        <f t="shared" si="56"/>
        <v>0</v>
      </c>
    </row>
    <row r="840" spans="1:35" s="6" customFormat="1" ht="23.1" customHeight="1" x14ac:dyDescent="0.15">
      <c r="A840" s="28" t="s">
        <v>1531</v>
      </c>
      <c r="B840" s="28" t="s">
        <v>1531</v>
      </c>
      <c r="C840" s="28" t="s">
        <v>1531</v>
      </c>
      <c r="D840" s="28" t="s">
        <v>1531</v>
      </c>
      <c r="E840" s="28" t="s">
        <v>1531</v>
      </c>
      <c r="F840" s="28" t="s">
        <v>1531</v>
      </c>
      <c r="G840" s="28" t="s">
        <v>1531</v>
      </c>
      <c r="H840" s="28" t="s">
        <v>1531</v>
      </c>
      <c r="I840" s="28" t="s">
        <v>1531</v>
      </c>
      <c r="J840" s="28" t="s">
        <v>1531</v>
      </c>
      <c r="K840" s="28" t="s">
        <v>1531</v>
      </c>
      <c r="L840" s="28" t="s">
        <v>1531</v>
      </c>
      <c r="M840" s="28" t="s">
        <v>1531</v>
      </c>
      <c r="N840" s="28" t="s">
        <v>1531</v>
      </c>
      <c r="O840" s="28" t="s">
        <v>1531</v>
      </c>
      <c r="P840" s="28" t="s">
        <v>1531</v>
      </c>
      <c r="Q840" s="28" t="s">
        <v>1531</v>
      </c>
      <c r="R840" s="28" t="s">
        <v>1531</v>
      </c>
      <c r="S840" s="28" t="s">
        <v>1531</v>
      </c>
      <c r="T840" s="28" t="s">
        <v>1531</v>
      </c>
      <c r="U840" s="783" t="s">
        <v>1099</v>
      </c>
      <c r="V840" s="784" t="s">
        <v>95</v>
      </c>
      <c r="W840" s="827"/>
      <c r="X840" s="828"/>
      <c r="Y840" s="925"/>
      <c r="Z840" s="1093" t="s">
        <v>310</v>
      </c>
      <c r="AA840" s="869"/>
      <c r="AB840" s="1033" t="s">
        <v>3</v>
      </c>
      <c r="AC840" s="1034" t="s">
        <v>1200</v>
      </c>
      <c r="AD840" s="1233" t="s">
        <v>101</v>
      </c>
      <c r="AE840" s="958" t="s">
        <v>1039</v>
      </c>
      <c r="AF840" s="1263">
        <v>15000</v>
      </c>
      <c r="AG840" s="1282">
        <f t="shared" si="57"/>
        <v>16200.000000000002</v>
      </c>
      <c r="AH840" s="1054"/>
      <c r="AI840" s="875">
        <f t="shared" si="56"/>
        <v>0</v>
      </c>
    </row>
    <row r="841" spans="1:35" s="6" customFormat="1" ht="23.1" customHeight="1" x14ac:dyDescent="0.15">
      <c r="A841" s="28" t="s">
        <v>1531</v>
      </c>
      <c r="B841" s="28" t="s">
        <v>1531</v>
      </c>
      <c r="C841" s="28" t="s">
        <v>1531</v>
      </c>
      <c r="D841" s="28" t="s">
        <v>1531</v>
      </c>
      <c r="E841" s="28" t="s">
        <v>1531</v>
      </c>
      <c r="F841" s="28" t="s">
        <v>1531</v>
      </c>
      <c r="G841" s="28" t="s">
        <v>1531</v>
      </c>
      <c r="H841" s="28" t="s">
        <v>1531</v>
      </c>
      <c r="I841" s="28" t="s">
        <v>1531</v>
      </c>
      <c r="J841" s="28" t="s">
        <v>1531</v>
      </c>
      <c r="K841" s="28" t="s">
        <v>1531</v>
      </c>
      <c r="L841" s="28" t="s">
        <v>1531</v>
      </c>
      <c r="M841" s="28" t="s">
        <v>1531</v>
      </c>
      <c r="N841" s="28" t="s">
        <v>1531</v>
      </c>
      <c r="O841" s="28" t="s">
        <v>1531</v>
      </c>
      <c r="P841" s="28" t="s">
        <v>1531</v>
      </c>
      <c r="Q841" s="28" t="s">
        <v>1531</v>
      </c>
      <c r="R841" s="28" t="s">
        <v>1531</v>
      </c>
      <c r="S841" s="28" t="s">
        <v>1531</v>
      </c>
      <c r="T841" s="28" t="s">
        <v>1531</v>
      </c>
      <c r="U841" s="783" t="s">
        <v>1099</v>
      </c>
      <c r="V841" s="784" t="s">
        <v>95</v>
      </c>
      <c r="W841" s="827"/>
      <c r="X841" s="828"/>
      <c r="Y841" s="925"/>
      <c r="Z841" s="1093" t="s">
        <v>310</v>
      </c>
      <c r="AA841" s="869"/>
      <c r="AB841" s="1033" t="s">
        <v>3</v>
      </c>
      <c r="AC841" s="1034" t="s">
        <v>1200</v>
      </c>
      <c r="AD841" s="1233" t="s">
        <v>102</v>
      </c>
      <c r="AE841" s="958" t="s">
        <v>1039</v>
      </c>
      <c r="AF841" s="1263">
        <v>15000</v>
      </c>
      <c r="AG841" s="1282">
        <f t="shared" si="57"/>
        <v>16200.000000000002</v>
      </c>
      <c r="AH841" s="1146"/>
      <c r="AI841" s="875">
        <f t="shared" si="56"/>
        <v>0</v>
      </c>
    </row>
    <row r="842" spans="1:35" s="6" customFormat="1" ht="23.1" customHeight="1" x14ac:dyDescent="0.15">
      <c r="A842" s="28" t="s">
        <v>1531</v>
      </c>
      <c r="B842" s="28" t="s">
        <v>1531</v>
      </c>
      <c r="C842" s="28" t="s">
        <v>1531</v>
      </c>
      <c r="D842" s="28" t="s">
        <v>1531</v>
      </c>
      <c r="E842" s="28" t="s">
        <v>1531</v>
      </c>
      <c r="F842" s="28" t="s">
        <v>1531</v>
      </c>
      <c r="G842" s="28" t="s">
        <v>1531</v>
      </c>
      <c r="H842" s="28" t="s">
        <v>1531</v>
      </c>
      <c r="I842" s="28" t="s">
        <v>1531</v>
      </c>
      <c r="J842" s="28" t="s">
        <v>1531</v>
      </c>
      <c r="K842" s="28" t="s">
        <v>1531</v>
      </c>
      <c r="L842" s="28" t="s">
        <v>1531</v>
      </c>
      <c r="M842" s="28" t="s">
        <v>1531</v>
      </c>
      <c r="N842" s="28" t="s">
        <v>1531</v>
      </c>
      <c r="O842" s="28" t="s">
        <v>1531</v>
      </c>
      <c r="P842" s="28" t="s">
        <v>1531</v>
      </c>
      <c r="Q842" s="28" t="s">
        <v>1531</v>
      </c>
      <c r="R842" s="28" t="s">
        <v>1531</v>
      </c>
      <c r="S842" s="28" t="s">
        <v>1531</v>
      </c>
      <c r="T842" s="28" t="s">
        <v>1531</v>
      </c>
      <c r="U842" s="785" t="s">
        <v>1099</v>
      </c>
      <c r="V842" s="786" t="s">
        <v>95</v>
      </c>
      <c r="W842" s="852"/>
      <c r="X842" s="853"/>
      <c r="Y842" s="1057"/>
      <c r="Z842" s="1114" t="s">
        <v>310</v>
      </c>
      <c r="AA842" s="876"/>
      <c r="AB842" s="1038" t="s">
        <v>3</v>
      </c>
      <c r="AC842" s="1039" t="s">
        <v>1200</v>
      </c>
      <c r="AD842" s="1234" t="s">
        <v>103</v>
      </c>
      <c r="AE842" s="972" t="s">
        <v>1039</v>
      </c>
      <c r="AF842" s="1283">
        <v>15000</v>
      </c>
      <c r="AG842" s="1284">
        <f t="shared" si="57"/>
        <v>16200.000000000002</v>
      </c>
      <c r="AH842" s="1145"/>
      <c r="AI842" s="882">
        <f t="shared" si="56"/>
        <v>0</v>
      </c>
    </row>
    <row r="843" spans="1:35" s="6" customFormat="1" ht="23.1" customHeight="1" x14ac:dyDescent="0.15">
      <c r="A843" s="28" t="s">
        <v>1531</v>
      </c>
      <c r="B843" s="28" t="s">
        <v>1531</v>
      </c>
      <c r="C843" s="28" t="s">
        <v>1531</v>
      </c>
      <c r="D843" s="28" t="s">
        <v>1531</v>
      </c>
      <c r="E843" s="28" t="s">
        <v>1531</v>
      </c>
      <c r="F843" s="28" t="s">
        <v>1531</v>
      </c>
      <c r="G843" s="28" t="s">
        <v>1531</v>
      </c>
      <c r="H843" s="28" t="s">
        <v>1531</v>
      </c>
      <c r="I843" s="28" t="s">
        <v>1531</v>
      </c>
      <c r="J843" s="28" t="s">
        <v>1531</v>
      </c>
      <c r="K843" s="28" t="s">
        <v>1531</v>
      </c>
      <c r="L843" s="28" t="s">
        <v>1531</v>
      </c>
      <c r="M843" s="28" t="s">
        <v>1531</v>
      </c>
      <c r="N843" s="28" t="s">
        <v>1531</v>
      </c>
      <c r="O843" s="28" t="s">
        <v>1531</v>
      </c>
      <c r="P843" s="28" t="s">
        <v>1531</v>
      </c>
      <c r="Q843" s="28" t="s">
        <v>1531</v>
      </c>
      <c r="R843" s="28" t="s">
        <v>1531</v>
      </c>
      <c r="S843" s="28" t="s">
        <v>1531</v>
      </c>
      <c r="T843" s="28" t="s">
        <v>1531</v>
      </c>
      <c r="U843" s="952" t="s">
        <v>1099</v>
      </c>
      <c r="V843" s="1051" t="s">
        <v>1286</v>
      </c>
      <c r="W843" s="858"/>
      <c r="X843" s="816"/>
      <c r="Y843" s="914"/>
      <c r="Z843" s="915" t="s">
        <v>310</v>
      </c>
      <c r="AA843" s="883"/>
      <c r="AB843" s="916" t="s">
        <v>3</v>
      </c>
      <c r="AC843" s="917" t="s">
        <v>1200</v>
      </c>
      <c r="AD843" s="918" t="s">
        <v>1484</v>
      </c>
      <c r="AE843" s="919" t="s">
        <v>1039</v>
      </c>
      <c r="AF843" s="1261">
        <v>255000</v>
      </c>
      <c r="AG843" s="1281">
        <f t="shared" si="57"/>
        <v>275400</v>
      </c>
      <c r="AH843" s="1058"/>
      <c r="AI843" s="889">
        <f t="shared" si="56"/>
        <v>0</v>
      </c>
    </row>
    <row r="844" spans="1:35" s="6" customFormat="1" ht="23.1" customHeight="1" x14ac:dyDescent="0.15">
      <c r="A844" s="28" t="s">
        <v>1531</v>
      </c>
      <c r="B844" s="28" t="s">
        <v>1531</v>
      </c>
      <c r="C844" s="28" t="s">
        <v>1531</v>
      </c>
      <c r="D844" s="28" t="s">
        <v>1531</v>
      </c>
      <c r="E844" s="28" t="s">
        <v>1531</v>
      </c>
      <c r="F844" s="28" t="s">
        <v>1531</v>
      </c>
      <c r="G844" s="28" t="s">
        <v>1531</v>
      </c>
      <c r="H844" s="28" t="s">
        <v>1531</v>
      </c>
      <c r="I844" s="28" t="s">
        <v>1531</v>
      </c>
      <c r="J844" s="28" t="s">
        <v>1531</v>
      </c>
      <c r="K844" s="28" t="s">
        <v>1531</v>
      </c>
      <c r="L844" s="28" t="s">
        <v>1531</v>
      </c>
      <c r="M844" s="28" t="s">
        <v>1531</v>
      </c>
      <c r="N844" s="28" t="s">
        <v>1531</v>
      </c>
      <c r="O844" s="28" t="s">
        <v>1531</v>
      </c>
      <c r="P844" s="28" t="s">
        <v>1531</v>
      </c>
      <c r="Q844" s="28" t="s">
        <v>1531</v>
      </c>
      <c r="R844" s="28" t="s">
        <v>1531</v>
      </c>
      <c r="S844" s="28" t="s">
        <v>1531</v>
      </c>
      <c r="T844" s="28" t="s">
        <v>1531</v>
      </c>
      <c r="U844" s="783" t="s">
        <v>1099</v>
      </c>
      <c r="V844" s="1053" t="s">
        <v>1286</v>
      </c>
      <c r="W844" s="827"/>
      <c r="X844" s="828"/>
      <c r="Y844" s="925"/>
      <c r="Z844" s="1093" t="s">
        <v>310</v>
      </c>
      <c r="AA844" s="869"/>
      <c r="AB844" s="1033" t="s">
        <v>3</v>
      </c>
      <c r="AC844" s="1034" t="s">
        <v>1200</v>
      </c>
      <c r="AD844" s="1035" t="s">
        <v>94</v>
      </c>
      <c r="AE844" s="958" t="s">
        <v>1039</v>
      </c>
      <c r="AF844" s="1263">
        <v>25000</v>
      </c>
      <c r="AG844" s="1282">
        <f t="shared" si="57"/>
        <v>27000</v>
      </c>
      <c r="AH844" s="1146"/>
      <c r="AI844" s="875">
        <f t="shared" si="56"/>
        <v>0</v>
      </c>
    </row>
    <row r="845" spans="1:35" s="6" customFormat="1" ht="23.1" customHeight="1" x14ac:dyDescent="0.15">
      <c r="A845" s="28" t="s">
        <v>1531</v>
      </c>
      <c r="B845" s="28" t="s">
        <v>1531</v>
      </c>
      <c r="C845" s="28" t="s">
        <v>1531</v>
      </c>
      <c r="D845" s="28" t="s">
        <v>1531</v>
      </c>
      <c r="E845" s="28" t="s">
        <v>1531</v>
      </c>
      <c r="F845" s="28" t="s">
        <v>1531</v>
      </c>
      <c r="G845" s="28" t="s">
        <v>1531</v>
      </c>
      <c r="H845" s="28" t="s">
        <v>1531</v>
      </c>
      <c r="I845" s="28" t="s">
        <v>1531</v>
      </c>
      <c r="J845" s="28" t="s">
        <v>1531</v>
      </c>
      <c r="K845" s="28" t="s">
        <v>1531</v>
      </c>
      <c r="L845" s="28" t="s">
        <v>1531</v>
      </c>
      <c r="M845" s="28" t="s">
        <v>1531</v>
      </c>
      <c r="N845" s="28" t="s">
        <v>1531</v>
      </c>
      <c r="O845" s="28" t="s">
        <v>1531</v>
      </c>
      <c r="P845" s="28" t="s">
        <v>1531</v>
      </c>
      <c r="Q845" s="28" t="s">
        <v>1531</v>
      </c>
      <c r="R845" s="28" t="s">
        <v>1531</v>
      </c>
      <c r="S845" s="28" t="s">
        <v>1531</v>
      </c>
      <c r="T845" s="28" t="s">
        <v>1531</v>
      </c>
      <c r="U845" s="783" t="s">
        <v>1099</v>
      </c>
      <c r="V845" s="1053" t="s">
        <v>1286</v>
      </c>
      <c r="W845" s="827"/>
      <c r="X845" s="828"/>
      <c r="Y845" s="925"/>
      <c r="Z845" s="1093" t="s">
        <v>310</v>
      </c>
      <c r="AA845" s="869"/>
      <c r="AB845" s="1033" t="s">
        <v>3</v>
      </c>
      <c r="AC845" s="1034" t="s">
        <v>1200</v>
      </c>
      <c r="AD845" s="1035" t="s">
        <v>93</v>
      </c>
      <c r="AE845" s="958" t="s">
        <v>1039</v>
      </c>
      <c r="AF845" s="1263">
        <v>20000</v>
      </c>
      <c r="AG845" s="1282">
        <f t="shared" si="57"/>
        <v>21600</v>
      </c>
      <c r="AH845" s="1146"/>
      <c r="AI845" s="875">
        <f t="shared" si="56"/>
        <v>0</v>
      </c>
    </row>
    <row r="846" spans="1:35" s="6" customFormat="1" ht="23.1" customHeight="1" x14ac:dyDescent="0.15">
      <c r="A846" s="28" t="s">
        <v>1531</v>
      </c>
      <c r="B846" s="28" t="s">
        <v>1531</v>
      </c>
      <c r="C846" s="28" t="s">
        <v>1531</v>
      </c>
      <c r="D846" s="28" t="s">
        <v>1531</v>
      </c>
      <c r="E846" s="28" t="s">
        <v>1531</v>
      </c>
      <c r="F846" s="28" t="s">
        <v>1531</v>
      </c>
      <c r="G846" s="28" t="s">
        <v>1531</v>
      </c>
      <c r="H846" s="28" t="s">
        <v>1531</v>
      </c>
      <c r="I846" s="28" t="s">
        <v>1531</v>
      </c>
      <c r="J846" s="28" t="s">
        <v>1531</v>
      </c>
      <c r="K846" s="28" t="s">
        <v>1531</v>
      </c>
      <c r="L846" s="28" t="s">
        <v>1531</v>
      </c>
      <c r="M846" s="28" t="s">
        <v>1531</v>
      </c>
      <c r="N846" s="28" t="s">
        <v>1531</v>
      </c>
      <c r="O846" s="28" t="s">
        <v>1531</v>
      </c>
      <c r="P846" s="28" t="s">
        <v>1531</v>
      </c>
      <c r="Q846" s="28" t="s">
        <v>1531</v>
      </c>
      <c r="R846" s="28" t="s">
        <v>1531</v>
      </c>
      <c r="S846" s="28" t="s">
        <v>1531</v>
      </c>
      <c r="T846" s="28" t="s">
        <v>1531</v>
      </c>
      <c r="U846" s="783" t="s">
        <v>1099</v>
      </c>
      <c r="V846" s="1053" t="s">
        <v>1286</v>
      </c>
      <c r="W846" s="827"/>
      <c r="X846" s="828"/>
      <c r="Y846" s="925"/>
      <c r="Z846" s="1093" t="s">
        <v>310</v>
      </c>
      <c r="AA846" s="869"/>
      <c r="AB846" s="1033" t="s">
        <v>3</v>
      </c>
      <c r="AC846" s="1034" t="s">
        <v>1200</v>
      </c>
      <c r="AD846" s="1035" t="s">
        <v>92</v>
      </c>
      <c r="AE846" s="958" t="s">
        <v>1039</v>
      </c>
      <c r="AF846" s="1263">
        <v>20000</v>
      </c>
      <c r="AG846" s="1282">
        <f t="shared" si="57"/>
        <v>21600</v>
      </c>
      <c r="AH846" s="1146"/>
      <c r="AI846" s="875">
        <f t="shared" si="56"/>
        <v>0</v>
      </c>
    </row>
    <row r="847" spans="1:35" s="6" customFormat="1" ht="23.1" customHeight="1" x14ac:dyDescent="0.15">
      <c r="A847" s="28" t="s">
        <v>1531</v>
      </c>
      <c r="B847" s="28" t="s">
        <v>1531</v>
      </c>
      <c r="C847" s="28" t="s">
        <v>1531</v>
      </c>
      <c r="D847" s="28" t="s">
        <v>1531</v>
      </c>
      <c r="E847" s="28" t="s">
        <v>1531</v>
      </c>
      <c r="F847" s="28" t="s">
        <v>1531</v>
      </c>
      <c r="G847" s="28" t="s">
        <v>1531</v>
      </c>
      <c r="H847" s="28" t="s">
        <v>1531</v>
      </c>
      <c r="I847" s="28" t="s">
        <v>1531</v>
      </c>
      <c r="J847" s="28" t="s">
        <v>1531</v>
      </c>
      <c r="K847" s="28" t="s">
        <v>1531</v>
      </c>
      <c r="L847" s="28" t="s">
        <v>1531</v>
      </c>
      <c r="M847" s="28" t="s">
        <v>1531</v>
      </c>
      <c r="N847" s="28" t="s">
        <v>1531</v>
      </c>
      <c r="O847" s="28" t="s">
        <v>1531</v>
      </c>
      <c r="P847" s="28" t="s">
        <v>1531</v>
      </c>
      <c r="Q847" s="28" t="s">
        <v>1531</v>
      </c>
      <c r="R847" s="28" t="s">
        <v>1531</v>
      </c>
      <c r="S847" s="28" t="s">
        <v>1531</v>
      </c>
      <c r="T847" s="28" t="s">
        <v>1531</v>
      </c>
      <c r="U847" s="783" t="s">
        <v>1099</v>
      </c>
      <c r="V847" s="1053" t="s">
        <v>1286</v>
      </c>
      <c r="W847" s="827"/>
      <c r="X847" s="828"/>
      <c r="Y847" s="925"/>
      <c r="Z847" s="1093" t="s">
        <v>310</v>
      </c>
      <c r="AA847" s="869"/>
      <c r="AB847" s="1033" t="s">
        <v>3</v>
      </c>
      <c r="AC847" s="1034" t="s">
        <v>1200</v>
      </c>
      <c r="AD847" s="1035" t="s">
        <v>84</v>
      </c>
      <c r="AE847" s="958" t="s">
        <v>1039</v>
      </c>
      <c r="AF847" s="1263">
        <v>20000</v>
      </c>
      <c r="AG847" s="1282">
        <f t="shared" si="57"/>
        <v>21600</v>
      </c>
      <c r="AH847" s="1055"/>
      <c r="AI847" s="875">
        <f t="shared" si="56"/>
        <v>0</v>
      </c>
    </row>
    <row r="848" spans="1:35" s="6" customFormat="1" ht="23.1" customHeight="1" x14ac:dyDescent="0.15">
      <c r="A848" s="28" t="s">
        <v>1531</v>
      </c>
      <c r="B848" s="28" t="s">
        <v>1531</v>
      </c>
      <c r="C848" s="28" t="s">
        <v>1531</v>
      </c>
      <c r="D848" s="28" t="s">
        <v>1531</v>
      </c>
      <c r="E848" s="28" t="s">
        <v>1531</v>
      </c>
      <c r="F848" s="28" t="s">
        <v>1531</v>
      </c>
      <c r="G848" s="28" t="s">
        <v>1531</v>
      </c>
      <c r="H848" s="28" t="s">
        <v>1531</v>
      </c>
      <c r="I848" s="28" t="s">
        <v>1531</v>
      </c>
      <c r="J848" s="28" t="s">
        <v>1531</v>
      </c>
      <c r="K848" s="28" t="s">
        <v>1531</v>
      </c>
      <c r="L848" s="28" t="s">
        <v>1531</v>
      </c>
      <c r="M848" s="28" t="s">
        <v>1531</v>
      </c>
      <c r="N848" s="28" t="s">
        <v>1531</v>
      </c>
      <c r="O848" s="28" t="s">
        <v>1531</v>
      </c>
      <c r="P848" s="28" t="s">
        <v>1531</v>
      </c>
      <c r="Q848" s="28" t="s">
        <v>1531</v>
      </c>
      <c r="R848" s="28" t="s">
        <v>1531</v>
      </c>
      <c r="S848" s="28" t="s">
        <v>1531</v>
      </c>
      <c r="T848" s="28" t="s">
        <v>1531</v>
      </c>
      <c r="U848" s="783" t="s">
        <v>1099</v>
      </c>
      <c r="V848" s="1053" t="s">
        <v>1286</v>
      </c>
      <c r="W848" s="827"/>
      <c r="X848" s="828"/>
      <c r="Y848" s="925"/>
      <c r="Z848" s="1093" t="s">
        <v>310</v>
      </c>
      <c r="AA848" s="869"/>
      <c r="AB848" s="1033" t="s">
        <v>3</v>
      </c>
      <c r="AC848" s="1034" t="s">
        <v>1200</v>
      </c>
      <c r="AD848" s="1035" t="s">
        <v>91</v>
      </c>
      <c r="AE848" s="958" t="s">
        <v>1039</v>
      </c>
      <c r="AF848" s="1263">
        <v>20000</v>
      </c>
      <c r="AG848" s="1282">
        <f t="shared" si="57"/>
        <v>21600</v>
      </c>
      <c r="AH848" s="1054"/>
      <c r="AI848" s="875">
        <f t="shared" si="56"/>
        <v>0</v>
      </c>
    </row>
    <row r="849" spans="1:35" s="6" customFormat="1" ht="23.1" customHeight="1" x14ac:dyDescent="0.15">
      <c r="A849" s="28" t="s">
        <v>1531</v>
      </c>
      <c r="B849" s="28" t="s">
        <v>1531</v>
      </c>
      <c r="C849" s="28" t="s">
        <v>1531</v>
      </c>
      <c r="D849" s="28" t="s">
        <v>1531</v>
      </c>
      <c r="E849" s="28" t="s">
        <v>1531</v>
      </c>
      <c r="F849" s="28" t="s">
        <v>1531</v>
      </c>
      <c r="G849" s="28" t="s">
        <v>1531</v>
      </c>
      <c r="H849" s="28" t="s">
        <v>1531</v>
      </c>
      <c r="I849" s="28" t="s">
        <v>1531</v>
      </c>
      <c r="J849" s="28" t="s">
        <v>1531</v>
      </c>
      <c r="K849" s="28" t="s">
        <v>1531</v>
      </c>
      <c r="L849" s="28" t="s">
        <v>1531</v>
      </c>
      <c r="M849" s="28" t="s">
        <v>1531</v>
      </c>
      <c r="N849" s="28" t="s">
        <v>1531</v>
      </c>
      <c r="O849" s="28" t="s">
        <v>1531</v>
      </c>
      <c r="P849" s="28" t="s">
        <v>1531</v>
      </c>
      <c r="Q849" s="28" t="s">
        <v>1531</v>
      </c>
      <c r="R849" s="28" t="s">
        <v>1531</v>
      </c>
      <c r="S849" s="28" t="s">
        <v>1531</v>
      </c>
      <c r="T849" s="28" t="s">
        <v>1531</v>
      </c>
      <c r="U849" s="783" t="s">
        <v>1099</v>
      </c>
      <c r="V849" s="1053" t="s">
        <v>1286</v>
      </c>
      <c r="W849" s="827"/>
      <c r="X849" s="828"/>
      <c r="Y849" s="925"/>
      <c r="Z849" s="1093" t="s">
        <v>310</v>
      </c>
      <c r="AA849" s="869"/>
      <c r="AB849" s="1033" t="s">
        <v>3</v>
      </c>
      <c r="AC849" s="1034" t="s">
        <v>1200</v>
      </c>
      <c r="AD849" s="1035" t="s">
        <v>89</v>
      </c>
      <c r="AE849" s="958" t="s">
        <v>1039</v>
      </c>
      <c r="AF849" s="1263">
        <v>25000</v>
      </c>
      <c r="AG849" s="1282">
        <f t="shared" si="57"/>
        <v>27000</v>
      </c>
      <c r="AH849" s="1146"/>
      <c r="AI849" s="875">
        <f t="shared" si="56"/>
        <v>0</v>
      </c>
    </row>
    <row r="850" spans="1:35" s="6" customFormat="1" ht="23.1" customHeight="1" x14ac:dyDescent="0.15">
      <c r="A850" s="28" t="s">
        <v>1531</v>
      </c>
      <c r="B850" s="28" t="s">
        <v>1531</v>
      </c>
      <c r="C850" s="28" t="s">
        <v>1531</v>
      </c>
      <c r="D850" s="28" t="s">
        <v>1531</v>
      </c>
      <c r="E850" s="28" t="s">
        <v>1531</v>
      </c>
      <c r="F850" s="28" t="s">
        <v>1531</v>
      </c>
      <c r="G850" s="28" t="s">
        <v>1531</v>
      </c>
      <c r="H850" s="28" t="s">
        <v>1531</v>
      </c>
      <c r="I850" s="28" t="s">
        <v>1531</v>
      </c>
      <c r="J850" s="28" t="s">
        <v>1531</v>
      </c>
      <c r="K850" s="28" t="s">
        <v>1531</v>
      </c>
      <c r="L850" s="28" t="s">
        <v>1531</v>
      </c>
      <c r="M850" s="28" t="s">
        <v>1531</v>
      </c>
      <c r="N850" s="28" t="s">
        <v>1531</v>
      </c>
      <c r="O850" s="28" t="s">
        <v>1531</v>
      </c>
      <c r="P850" s="28" t="s">
        <v>1531</v>
      </c>
      <c r="Q850" s="28" t="s">
        <v>1531</v>
      </c>
      <c r="R850" s="28" t="s">
        <v>1531</v>
      </c>
      <c r="S850" s="28" t="s">
        <v>1531</v>
      </c>
      <c r="T850" s="28" t="s">
        <v>1531</v>
      </c>
      <c r="U850" s="783" t="s">
        <v>1099</v>
      </c>
      <c r="V850" s="1053" t="s">
        <v>1286</v>
      </c>
      <c r="W850" s="827"/>
      <c r="X850" s="828"/>
      <c r="Y850" s="925"/>
      <c r="Z850" s="1093" t="s">
        <v>310</v>
      </c>
      <c r="AA850" s="869"/>
      <c r="AB850" s="1033" t="s">
        <v>3</v>
      </c>
      <c r="AC850" s="1034" t="s">
        <v>1200</v>
      </c>
      <c r="AD850" s="1035" t="s">
        <v>90</v>
      </c>
      <c r="AE850" s="958" t="s">
        <v>1039</v>
      </c>
      <c r="AF850" s="1263">
        <v>25000</v>
      </c>
      <c r="AG850" s="1282">
        <f t="shared" si="57"/>
        <v>27000</v>
      </c>
      <c r="AH850" s="1055"/>
      <c r="AI850" s="875">
        <f t="shared" si="56"/>
        <v>0</v>
      </c>
    </row>
    <row r="851" spans="1:35" s="6" customFormat="1" ht="23.1" customHeight="1" x14ac:dyDescent="0.15">
      <c r="A851" s="28" t="s">
        <v>1531</v>
      </c>
      <c r="B851" s="28" t="s">
        <v>1531</v>
      </c>
      <c r="C851" s="28" t="s">
        <v>1531</v>
      </c>
      <c r="D851" s="28" t="s">
        <v>1531</v>
      </c>
      <c r="E851" s="28" t="s">
        <v>1531</v>
      </c>
      <c r="F851" s="28" t="s">
        <v>1531</v>
      </c>
      <c r="G851" s="28" t="s">
        <v>1531</v>
      </c>
      <c r="H851" s="28" t="s">
        <v>1531</v>
      </c>
      <c r="I851" s="28" t="s">
        <v>1531</v>
      </c>
      <c r="J851" s="28" t="s">
        <v>1531</v>
      </c>
      <c r="K851" s="28" t="s">
        <v>1531</v>
      </c>
      <c r="L851" s="28" t="s">
        <v>1531</v>
      </c>
      <c r="M851" s="28" t="s">
        <v>1531</v>
      </c>
      <c r="N851" s="28" t="s">
        <v>1531</v>
      </c>
      <c r="O851" s="28" t="s">
        <v>1531</v>
      </c>
      <c r="P851" s="28" t="s">
        <v>1531</v>
      </c>
      <c r="Q851" s="28" t="s">
        <v>1531</v>
      </c>
      <c r="R851" s="28" t="s">
        <v>1531</v>
      </c>
      <c r="S851" s="28" t="s">
        <v>1531</v>
      </c>
      <c r="T851" s="28" t="s">
        <v>1531</v>
      </c>
      <c r="U851" s="783" t="s">
        <v>1099</v>
      </c>
      <c r="V851" s="1053" t="s">
        <v>1286</v>
      </c>
      <c r="W851" s="827"/>
      <c r="X851" s="828"/>
      <c r="Y851" s="925"/>
      <c r="Z851" s="1093" t="s">
        <v>310</v>
      </c>
      <c r="AA851" s="869"/>
      <c r="AB851" s="1033" t="s">
        <v>3</v>
      </c>
      <c r="AC851" s="1034" t="s">
        <v>1200</v>
      </c>
      <c r="AD851" s="1035" t="s">
        <v>88</v>
      </c>
      <c r="AE851" s="958" t="s">
        <v>1039</v>
      </c>
      <c r="AF851" s="1263">
        <v>25000</v>
      </c>
      <c r="AG851" s="1282">
        <f t="shared" si="57"/>
        <v>27000</v>
      </c>
      <c r="AH851" s="1054"/>
      <c r="AI851" s="875">
        <f t="shared" si="56"/>
        <v>0</v>
      </c>
    </row>
    <row r="852" spans="1:35" s="6" customFormat="1" ht="23.1" customHeight="1" x14ac:dyDescent="0.15">
      <c r="A852" s="28" t="s">
        <v>1531</v>
      </c>
      <c r="B852" s="28" t="s">
        <v>1531</v>
      </c>
      <c r="C852" s="28" t="s">
        <v>1531</v>
      </c>
      <c r="D852" s="28" t="s">
        <v>1531</v>
      </c>
      <c r="E852" s="28" t="s">
        <v>1531</v>
      </c>
      <c r="F852" s="28" t="s">
        <v>1531</v>
      </c>
      <c r="G852" s="28" t="s">
        <v>1531</v>
      </c>
      <c r="H852" s="28" t="s">
        <v>1531</v>
      </c>
      <c r="I852" s="28" t="s">
        <v>1531</v>
      </c>
      <c r="J852" s="28" t="s">
        <v>1531</v>
      </c>
      <c r="K852" s="28" t="s">
        <v>1531</v>
      </c>
      <c r="L852" s="28" t="s">
        <v>1531</v>
      </c>
      <c r="M852" s="28" t="s">
        <v>1531</v>
      </c>
      <c r="N852" s="28" t="s">
        <v>1531</v>
      </c>
      <c r="O852" s="28" t="s">
        <v>1531</v>
      </c>
      <c r="P852" s="28" t="s">
        <v>1531</v>
      </c>
      <c r="Q852" s="28" t="s">
        <v>1531</v>
      </c>
      <c r="R852" s="28" t="s">
        <v>1531</v>
      </c>
      <c r="S852" s="28" t="s">
        <v>1531</v>
      </c>
      <c r="T852" s="28" t="s">
        <v>1531</v>
      </c>
      <c r="U852" s="783" t="s">
        <v>1099</v>
      </c>
      <c r="V852" s="1053" t="s">
        <v>1286</v>
      </c>
      <c r="W852" s="827"/>
      <c r="X852" s="828"/>
      <c r="Y852" s="925"/>
      <c r="Z852" s="1093" t="s">
        <v>310</v>
      </c>
      <c r="AA852" s="869"/>
      <c r="AB852" s="1033" t="s">
        <v>3</v>
      </c>
      <c r="AC852" s="1034" t="s">
        <v>1200</v>
      </c>
      <c r="AD852" s="1035" t="s">
        <v>87</v>
      </c>
      <c r="AE852" s="958" t="s">
        <v>1039</v>
      </c>
      <c r="AF852" s="1263">
        <v>25000</v>
      </c>
      <c r="AG852" s="1282">
        <f t="shared" si="57"/>
        <v>27000</v>
      </c>
      <c r="AH852" s="1146"/>
      <c r="AI852" s="875">
        <f t="shared" si="56"/>
        <v>0</v>
      </c>
    </row>
    <row r="853" spans="1:35" s="6" customFormat="1" ht="23.1" customHeight="1" x14ac:dyDescent="0.15">
      <c r="A853" s="28" t="s">
        <v>1531</v>
      </c>
      <c r="B853" s="28" t="s">
        <v>1531</v>
      </c>
      <c r="C853" s="28" t="s">
        <v>1531</v>
      </c>
      <c r="D853" s="28" t="s">
        <v>1531</v>
      </c>
      <c r="E853" s="28" t="s">
        <v>1531</v>
      </c>
      <c r="F853" s="28" t="s">
        <v>1531</v>
      </c>
      <c r="G853" s="28" t="s">
        <v>1531</v>
      </c>
      <c r="H853" s="28" t="s">
        <v>1531</v>
      </c>
      <c r="I853" s="28" t="s">
        <v>1531</v>
      </c>
      <c r="J853" s="28" t="s">
        <v>1531</v>
      </c>
      <c r="K853" s="28" t="s">
        <v>1531</v>
      </c>
      <c r="L853" s="28" t="s">
        <v>1531</v>
      </c>
      <c r="M853" s="28" t="s">
        <v>1531</v>
      </c>
      <c r="N853" s="28" t="s">
        <v>1531</v>
      </c>
      <c r="O853" s="28" t="s">
        <v>1531</v>
      </c>
      <c r="P853" s="28" t="s">
        <v>1531</v>
      </c>
      <c r="Q853" s="28" t="s">
        <v>1531</v>
      </c>
      <c r="R853" s="28" t="s">
        <v>1531</v>
      </c>
      <c r="S853" s="28" t="s">
        <v>1531</v>
      </c>
      <c r="T853" s="28" t="s">
        <v>1531</v>
      </c>
      <c r="U853" s="783" t="s">
        <v>1099</v>
      </c>
      <c r="V853" s="1053" t="s">
        <v>1286</v>
      </c>
      <c r="W853" s="827"/>
      <c r="X853" s="828"/>
      <c r="Y853" s="925"/>
      <c r="Z853" s="1093" t="s">
        <v>310</v>
      </c>
      <c r="AA853" s="869"/>
      <c r="AB853" s="1033" t="s">
        <v>3</v>
      </c>
      <c r="AC853" s="1034" t="s">
        <v>1200</v>
      </c>
      <c r="AD853" s="1035" t="s">
        <v>86</v>
      </c>
      <c r="AE853" s="958" t="s">
        <v>1039</v>
      </c>
      <c r="AF853" s="1263">
        <v>25000</v>
      </c>
      <c r="AG853" s="1282">
        <f t="shared" si="57"/>
        <v>27000</v>
      </c>
      <c r="AH853" s="1146"/>
      <c r="AI853" s="875">
        <f t="shared" si="56"/>
        <v>0</v>
      </c>
    </row>
    <row r="854" spans="1:35" s="6" customFormat="1" ht="23.1" customHeight="1" thickBot="1" x14ac:dyDescent="0.2">
      <c r="A854" s="28" t="s">
        <v>1531</v>
      </c>
      <c r="B854" s="28" t="s">
        <v>1531</v>
      </c>
      <c r="C854" s="28" t="s">
        <v>1531</v>
      </c>
      <c r="D854" s="28" t="s">
        <v>1531</v>
      </c>
      <c r="E854" s="28" t="s">
        <v>1531</v>
      </c>
      <c r="F854" s="28" t="s">
        <v>1531</v>
      </c>
      <c r="G854" s="28" t="s">
        <v>1531</v>
      </c>
      <c r="H854" s="28" t="s">
        <v>1531</v>
      </c>
      <c r="I854" s="28" t="s">
        <v>1531</v>
      </c>
      <c r="J854" s="28" t="s">
        <v>1531</v>
      </c>
      <c r="K854" s="28" t="s">
        <v>1531</v>
      </c>
      <c r="L854" s="28" t="s">
        <v>1531</v>
      </c>
      <c r="M854" s="28" t="s">
        <v>1531</v>
      </c>
      <c r="N854" s="28" t="s">
        <v>1531</v>
      </c>
      <c r="O854" s="28" t="s">
        <v>1531</v>
      </c>
      <c r="P854" s="28" t="s">
        <v>1531</v>
      </c>
      <c r="Q854" s="28" t="s">
        <v>1531</v>
      </c>
      <c r="R854" s="28" t="s">
        <v>1531</v>
      </c>
      <c r="S854" s="28" t="s">
        <v>1531</v>
      </c>
      <c r="T854" s="28" t="s">
        <v>1531</v>
      </c>
      <c r="U854" s="783" t="s">
        <v>1099</v>
      </c>
      <c r="V854" s="1053" t="s">
        <v>1287</v>
      </c>
      <c r="W854" s="827"/>
      <c r="X854" s="828"/>
      <c r="Y854" s="925"/>
      <c r="Z854" s="1093" t="s">
        <v>310</v>
      </c>
      <c r="AA854" s="869"/>
      <c r="AB854" s="1033" t="s">
        <v>3</v>
      </c>
      <c r="AC854" s="1034" t="s">
        <v>1200</v>
      </c>
      <c r="AD854" s="1035" t="s">
        <v>85</v>
      </c>
      <c r="AE854" s="958" t="s">
        <v>1039</v>
      </c>
      <c r="AF854" s="1263">
        <v>25000</v>
      </c>
      <c r="AG854" s="1282">
        <f t="shared" si="57"/>
        <v>27000</v>
      </c>
      <c r="AH854" s="1147"/>
      <c r="AI854" s="875">
        <f t="shared" si="56"/>
        <v>0</v>
      </c>
    </row>
    <row r="855" spans="1:35" s="6" customFormat="1" ht="23.1" customHeight="1" thickTop="1" thickBot="1" x14ac:dyDescent="0.2">
      <c r="A855" s="28" t="s">
        <v>1531</v>
      </c>
      <c r="B855" s="28" t="s">
        <v>1531</v>
      </c>
      <c r="C855" s="28" t="s">
        <v>1531</v>
      </c>
      <c r="D855" s="28" t="s">
        <v>1531</v>
      </c>
      <c r="E855" s="28" t="s">
        <v>1531</v>
      </c>
      <c r="F855" s="28" t="s">
        <v>1531</v>
      </c>
      <c r="G855" s="28" t="s">
        <v>1531</v>
      </c>
      <c r="H855" s="28" t="s">
        <v>1531</v>
      </c>
      <c r="I855" s="28" t="s">
        <v>1531</v>
      </c>
      <c r="J855" s="28" t="s">
        <v>1531</v>
      </c>
      <c r="K855" s="28" t="s">
        <v>1531</v>
      </c>
      <c r="L855" s="28" t="s">
        <v>1531</v>
      </c>
      <c r="M855" s="28" t="s">
        <v>1531</v>
      </c>
      <c r="N855" s="28" t="s">
        <v>1531</v>
      </c>
      <c r="O855" s="28" t="s">
        <v>1531</v>
      </c>
      <c r="P855" s="28" t="s">
        <v>1531</v>
      </c>
      <c r="Q855" s="28" t="s">
        <v>1531</v>
      </c>
      <c r="R855" s="28" t="s">
        <v>1531</v>
      </c>
      <c r="S855" s="28" t="s">
        <v>1531</v>
      </c>
      <c r="T855" s="28" t="s">
        <v>1531</v>
      </c>
      <c r="U855" s="1102" t="s">
        <v>1099</v>
      </c>
      <c r="V855" s="936" t="s">
        <v>0</v>
      </c>
      <c r="W855" s="937" t="s">
        <v>301</v>
      </c>
      <c r="X855" s="938" t="s">
        <v>301</v>
      </c>
      <c r="Y855" s="939"/>
      <c r="Z855" s="940"/>
      <c r="AA855" s="941"/>
      <c r="AB855" s="942"/>
      <c r="AC855" s="943"/>
      <c r="AD855" s="943"/>
      <c r="AE855" s="943"/>
      <c r="AF855" s="1472" t="s">
        <v>1288</v>
      </c>
      <c r="AG855" s="1473"/>
      <c r="AH855" s="944">
        <f>SUM(AH826:AH854)</f>
        <v>0</v>
      </c>
      <c r="AI855" s="945">
        <f>SUM(AI826:AI854)</f>
        <v>0</v>
      </c>
    </row>
    <row r="856" spans="1:35" s="6" customFormat="1" ht="23.1" customHeight="1" thickTop="1" thickBot="1" x14ac:dyDescent="0.2">
      <c r="A856" s="28" t="s">
        <v>1531</v>
      </c>
      <c r="B856" s="28" t="s">
        <v>1531</v>
      </c>
      <c r="C856" s="28" t="s">
        <v>1531</v>
      </c>
      <c r="D856" s="28" t="s">
        <v>1531</v>
      </c>
      <c r="E856" s="28" t="s">
        <v>1531</v>
      </c>
      <c r="F856" s="28" t="s">
        <v>1531</v>
      </c>
      <c r="G856" s="28" t="s">
        <v>1531</v>
      </c>
      <c r="H856" s="28" t="s">
        <v>1531</v>
      </c>
      <c r="I856" s="28" t="s">
        <v>1531</v>
      </c>
      <c r="J856" s="28" t="s">
        <v>1531</v>
      </c>
      <c r="K856" s="28" t="s">
        <v>1531</v>
      </c>
      <c r="L856" s="28" t="s">
        <v>1531</v>
      </c>
      <c r="M856" s="28" t="s">
        <v>1531</v>
      </c>
      <c r="N856" s="28" t="s">
        <v>1531</v>
      </c>
      <c r="O856" s="28" t="s">
        <v>1531</v>
      </c>
      <c r="P856" s="28" t="s">
        <v>1531</v>
      </c>
      <c r="Q856" s="28" t="s">
        <v>1531</v>
      </c>
      <c r="R856" s="28" t="s">
        <v>1531</v>
      </c>
      <c r="S856" s="28" t="s">
        <v>1531</v>
      </c>
      <c r="T856" s="28" t="s">
        <v>1531</v>
      </c>
      <c r="U856" s="1102" t="s">
        <v>1099</v>
      </c>
      <c r="V856" s="936"/>
      <c r="W856" s="937" t="s">
        <v>301</v>
      </c>
      <c r="X856" s="938" t="s">
        <v>301</v>
      </c>
      <c r="Y856" s="939"/>
      <c r="Z856" s="940"/>
      <c r="AA856" s="941"/>
      <c r="AB856" s="942"/>
      <c r="AC856" s="943"/>
      <c r="AD856" s="943"/>
      <c r="AE856" s="943"/>
      <c r="AF856" s="1472" t="s">
        <v>1332</v>
      </c>
      <c r="AG856" s="1473"/>
      <c r="AH856" s="944">
        <f>+AH855+AH825+AH807+AH800</f>
        <v>0</v>
      </c>
      <c r="AI856" s="945">
        <f>+AI855+AI825+AI807+AI800</f>
        <v>0</v>
      </c>
    </row>
    <row r="857" spans="1:35" s="6" customFormat="1" ht="23.1" customHeight="1" x14ac:dyDescent="0.15">
      <c r="A857" s="28" t="s">
        <v>1136</v>
      </c>
      <c r="B857" s="28"/>
      <c r="C857" s="28" t="s">
        <v>1136</v>
      </c>
      <c r="D857" s="28" t="s">
        <v>1136</v>
      </c>
      <c r="E857" s="28" t="s">
        <v>1136</v>
      </c>
      <c r="F857" s="28" t="s">
        <v>1136</v>
      </c>
      <c r="G857" s="28" t="s">
        <v>1136</v>
      </c>
      <c r="H857" s="28" t="s">
        <v>1136</v>
      </c>
      <c r="I857" s="28" t="s">
        <v>1136</v>
      </c>
      <c r="J857" s="28" t="s">
        <v>1136</v>
      </c>
      <c r="K857" s="28" t="s">
        <v>1136</v>
      </c>
      <c r="L857" s="28" t="s">
        <v>1136</v>
      </c>
      <c r="M857" s="28"/>
      <c r="N857" s="28"/>
      <c r="O857" s="28"/>
      <c r="P857" s="28"/>
      <c r="Q857" s="28" t="s">
        <v>1136</v>
      </c>
      <c r="R857" s="28"/>
      <c r="S857" s="28"/>
      <c r="T857" s="28"/>
      <c r="U857" s="1285" t="s">
        <v>1336</v>
      </c>
      <c r="V857" s="832" t="s">
        <v>358</v>
      </c>
      <c r="W857" s="833"/>
      <c r="X857" s="834"/>
      <c r="Y857" s="1115"/>
      <c r="Z857" s="1116"/>
      <c r="AA857" s="835" t="s">
        <v>309</v>
      </c>
      <c r="AB857" s="836" t="s">
        <v>293</v>
      </c>
      <c r="AC857" s="837" t="s">
        <v>1199</v>
      </c>
      <c r="AD857" s="838" t="s">
        <v>1026</v>
      </c>
      <c r="AE857" s="839" t="s">
        <v>1039</v>
      </c>
      <c r="AF857" s="1286">
        <v>412</v>
      </c>
      <c r="AG857" s="1287">
        <v>412</v>
      </c>
      <c r="AH857" s="951"/>
      <c r="AI857" s="842">
        <f t="shared" si="56"/>
        <v>0</v>
      </c>
    </row>
    <row r="858" spans="1:35" s="6" customFormat="1" ht="23.1" customHeight="1" x14ac:dyDescent="0.15">
      <c r="A858" s="28" t="s">
        <v>1136</v>
      </c>
      <c r="B858" s="28"/>
      <c r="C858" s="28" t="s">
        <v>1136</v>
      </c>
      <c r="D858" s="28" t="s">
        <v>1136</v>
      </c>
      <c r="E858" s="28" t="s">
        <v>1136</v>
      </c>
      <c r="F858" s="28" t="s">
        <v>1136</v>
      </c>
      <c r="G858" s="28" t="s">
        <v>1136</v>
      </c>
      <c r="H858" s="28" t="s">
        <v>1136</v>
      </c>
      <c r="I858" s="28" t="s">
        <v>1136</v>
      </c>
      <c r="J858" s="28" t="s">
        <v>1136</v>
      </c>
      <c r="K858" s="28" t="s">
        <v>1136</v>
      </c>
      <c r="L858" s="28" t="s">
        <v>1136</v>
      </c>
      <c r="M858" s="28"/>
      <c r="N858" s="28"/>
      <c r="O858" s="28"/>
      <c r="P858" s="28"/>
      <c r="Q858" s="28" t="s">
        <v>1136</v>
      </c>
      <c r="R858" s="28"/>
      <c r="S858" s="28"/>
      <c r="T858" s="28"/>
      <c r="U858" s="1288" t="s">
        <v>1336</v>
      </c>
      <c r="V858" s="989" t="s">
        <v>358</v>
      </c>
      <c r="W858" s="901"/>
      <c r="X858" s="902"/>
      <c r="Y858" s="903"/>
      <c r="Z858" s="1087"/>
      <c r="AA858" s="994" t="s">
        <v>309</v>
      </c>
      <c r="AB858" s="995" t="s">
        <v>294</v>
      </c>
      <c r="AC858" s="996" t="s">
        <v>1199</v>
      </c>
      <c r="AD858" s="997" t="s">
        <v>963</v>
      </c>
      <c r="AE858" s="998" t="s">
        <v>1039</v>
      </c>
      <c r="AF858" s="1289">
        <v>28000</v>
      </c>
      <c r="AG858" s="1290">
        <f t="shared" ref="AG858:AG881" si="58">+AF858*1.08</f>
        <v>30240.000000000004</v>
      </c>
      <c r="AH858" s="951"/>
      <c r="AI858" s="1002">
        <f t="shared" si="56"/>
        <v>0</v>
      </c>
    </row>
    <row r="859" spans="1:35" s="6" customFormat="1" ht="23.1" customHeight="1" x14ac:dyDescent="0.15">
      <c r="A859" s="28" t="s">
        <v>1136</v>
      </c>
      <c r="B859" s="28"/>
      <c r="C859" s="28" t="s">
        <v>1136</v>
      </c>
      <c r="D859" s="28" t="s">
        <v>1136</v>
      </c>
      <c r="E859" s="28" t="s">
        <v>1136</v>
      </c>
      <c r="F859" s="28" t="s">
        <v>1136</v>
      </c>
      <c r="G859" s="28" t="s">
        <v>1136</v>
      </c>
      <c r="H859" s="28" t="s">
        <v>1136</v>
      </c>
      <c r="I859" s="28" t="s">
        <v>1136</v>
      </c>
      <c r="J859" s="28" t="s">
        <v>1136</v>
      </c>
      <c r="K859" s="28" t="s">
        <v>1136</v>
      </c>
      <c r="L859" s="28" t="s">
        <v>1136</v>
      </c>
      <c r="M859" s="28"/>
      <c r="N859" s="28"/>
      <c r="O859" s="28"/>
      <c r="P859" s="28"/>
      <c r="Q859" s="28" t="s">
        <v>1136</v>
      </c>
      <c r="R859" s="28"/>
      <c r="S859" s="28"/>
      <c r="T859" s="28"/>
      <c r="U859" s="1291" t="s">
        <v>1336</v>
      </c>
      <c r="V859" s="782" t="s">
        <v>358</v>
      </c>
      <c r="W859" s="966" t="s">
        <v>301</v>
      </c>
      <c r="X859" s="967" t="s">
        <v>301</v>
      </c>
      <c r="Y859" s="1008"/>
      <c r="Z859" s="1092" t="s">
        <v>1226</v>
      </c>
      <c r="AA859" s="862"/>
      <c r="AB859" s="1028" t="s">
        <v>3</v>
      </c>
      <c r="AC859" s="1029" t="s">
        <v>1200</v>
      </c>
      <c r="AD859" s="1030" t="s">
        <v>648</v>
      </c>
      <c r="AE859" s="968" t="s">
        <v>932</v>
      </c>
      <c r="AF859" s="1292">
        <v>18000</v>
      </c>
      <c r="AG859" s="1293">
        <f t="shared" si="58"/>
        <v>19440</v>
      </c>
      <c r="AH859" s="824"/>
      <c r="AI859" s="868">
        <f t="shared" si="56"/>
        <v>0</v>
      </c>
    </row>
    <row r="860" spans="1:35" s="6" customFormat="1" ht="23.1" customHeight="1" x14ac:dyDescent="0.15">
      <c r="A860" s="28" t="s">
        <v>1136</v>
      </c>
      <c r="B860" s="28"/>
      <c r="C860" s="28" t="s">
        <v>1136</v>
      </c>
      <c r="D860" s="28" t="s">
        <v>1136</v>
      </c>
      <c r="E860" s="28" t="s">
        <v>1136</v>
      </c>
      <c r="F860" s="28" t="s">
        <v>1136</v>
      </c>
      <c r="G860" s="28" t="s">
        <v>1136</v>
      </c>
      <c r="H860" s="28" t="s">
        <v>1136</v>
      </c>
      <c r="I860" s="28" t="s">
        <v>1136</v>
      </c>
      <c r="J860" s="28" t="s">
        <v>1136</v>
      </c>
      <c r="K860" s="28" t="s">
        <v>1136</v>
      </c>
      <c r="L860" s="28" t="s">
        <v>1136</v>
      </c>
      <c r="M860" s="28"/>
      <c r="N860" s="28"/>
      <c r="O860" s="28"/>
      <c r="P860" s="28"/>
      <c r="Q860" s="28" t="s">
        <v>1136</v>
      </c>
      <c r="R860" s="28"/>
      <c r="S860" s="28"/>
      <c r="T860" s="28"/>
      <c r="U860" s="1294" t="s">
        <v>1336</v>
      </c>
      <c r="V860" s="784" t="s">
        <v>358</v>
      </c>
      <c r="W860" s="956" t="s">
        <v>301</v>
      </c>
      <c r="X860" s="957" t="s">
        <v>301</v>
      </c>
      <c r="Y860" s="975"/>
      <c r="Z860" s="1093" t="s">
        <v>1226</v>
      </c>
      <c r="AA860" s="869"/>
      <c r="AB860" s="1033" t="s">
        <v>3</v>
      </c>
      <c r="AC860" s="1034" t="s">
        <v>1200</v>
      </c>
      <c r="AD860" s="1035" t="s">
        <v>649</v>
      </c>
      <c r="AE860" s="958" t="s">
        <v>932</v>
      </c>
      <c r="AF860" s="1263">
        <v>18000</v>
      </c>
      <c r="AG860" s="1264">
        <f t="shared" si="58"/>
        <v>19440</v>
      </c>
      <c r="AH860" s="824"/>
      <c r="AI860" s="875">
        <f t="shared" si="56"/>
        <v>0</v>
      </c>
    </row>
    <row r="861" spans="1:35" s="6" customFormat="1" ht="23.1" customHeight="1" x14ac:dyDescent="0.15">
      <c r="A861" s="28" t="s">
        <v>1136</v>
      </c>
      <c r="B861" s="28"/>
      <c r="C861" s="28" t="s">
        <v>1136</v>
      </c>
      <c r="D861" s="28" t="s">
        <v>1136</v>
      </c>
      <c r="E861" s="28" t="s">
        <v>1136</v>
      </c>
      <c r="F861" s="28" t="s">
        <v>1136</v>
      </c>
      <c r="G861" s="28" t="s">
        <v>1136</v>
      </c>
      <c r="H861" s="28" t="s">
        <v>1136</v>
      </c>
      <c r="I861" s="28" t="s">
        <v>1136</v>
      </c>
      <c r="J861" s="28" t="s">
        <v>1136</v>
      </c>
      <c r="K861" s="28" t="s">
        <v>1136</v>
      </c>
      <c r="L861" s="28" t="s">
        <v>1136</v>
      </c>
      <c r="M861" s="28"/>
      <c r="N861" s="28"/>
      <c r="O861" s="28"/>
      <c r="P861" s="28"/>
      <c r="Q861" s="28" t="s">
        <v>1136</v>
      </c>
      <c r="R861" s="28"/>
      <c r="S861" s="28"/>
      <c r="T861" s="28"/>
      <c r="U861" s="1294" t="s">
        <v>1336</v>
      </c>
      <c r="V861" s="784" t="s">
        <v>358</v>
      </c>
      <c r="W861" s="956" t="s">
        <v>301</v>
      </c>
      <c r="X861" s="957" t="s">
        <v>301</v>
      </c>
      <c r="Y861" s="975"/>
      <c r="Z861" s="1093" t="s">
        <v>1226</v>
      </c>
      <c r="AA861" s="869" t="s">
        <v>306</v>
      </c>
      <c r="AB861" s="870" t="s">
        <v>3</v>
      </c>
      <c r="AC861" s="798" t="s">
        <v>1423</v>
      </c>
      <c r="AD861" s="871" t="s">
        <v>650</v>
      </c>
      <c r="AE861" s="872" t="s">
        <v>932</v>
      </c>
      <c r="AF861" s="1273">
        <v>18000</v>
      </c>
      <c r="AG861" s="1295">
        <f t="shared" si="58"/>
        <v>19440</v>
      </c>
      <c r="AH861" s="824"/>
      <c r="AI861" s="875">
        <f t="shared" si="56"/>
        <v>0</v>
      </c>
    </row>
    <row r="862" spans="1:35" s="6" customFormat="1" ht="23.1" customHeight="1" x14ac:dyDescent="0.15">
      <c r="A862" s="28" t="s">
        <v>1136</v>
      </c>
      <c r="B862" s="28"/>
      <c r="C862" s="28" t="s">
        <v>1136</v>
      </c>
      <c r="D862" s="28" t="s">
        <v>1136</v>
      </c>
      <c r="E862" s="28" t="s">
        <v>1136</v>
      </c>
      <c r="F862" s="28" t="s">
        <v>1136</v>
      </c>
      <c r="G862" s="28" t="s">
        <v>1136</v>
      </c>
      <c r="H862" s="28" t="s">
        <v>1136</v>
      </c>
      <c r="I862" s="28" t="s">
        <v>1136</v>
      </c>
      <c r="J862" s="28" t="s">
        <v>1136</v>
      </c>
      <c r="K862" s="28" t="s">
        <v>1136</v>
      </c>
      <c r="L862" s="28" t="s">
        <v>1136</v>
      </c>
      <c r="M862" s="28"/>
      <c r="N862" s="28"/>
      <c r="O862" s="28"/>
      <c r="P862" s="28"/>
      <c r="Q862" s="28" t="s">
        <v>1136</v>
      </c>
      <c r="R862" s="28"/>
      <c r="S862" s="28"/>
      <c r="T862" s="28"/>
      <c r="U862" s="1294" t="s">
        <v>1336</v>
      </c>
      <c r="V862" s="784" t="s">
        <v>358</v>
      </c>
      <c r="W862" s="956" t="s">
        <v>301</v>
      </c>
      <c r="X862" s="957" t="s">
        <v>301</v>
      </c>
      <c r="Y862" s="975"/>
      <c r="Z862" s="1093" t="s">
        <v>1226</v>
      </c>
      <c r="AA862" s="869" t="s">
        <v>306</v>
      </c>
      <c r="AB862" s="870" t="s">
        <v>3</v>
      </c>
      <c r="AC862" s="798" t="s">
        <v>1422</v>
      </c>
      <c r="AD862" s="871" t="s">
        <v>651</v>
      </c>
      <c r="AE862" s="872" t="s">
        <v>932</v>
      </c>
      <c r="AF862" s="1273">
        <v>18000</v>
      </c>
      <c r="AG862" s="1295">
        <f t="shared" si="58"/>
        <v>19440</v>
      </c>
      <c r="AH862" s="824"/>
      <c r="AI862" s="875">
        <f t="shared" si="56"/>
        <v>0</v>
      </c>
    </row>
    <row r="863" spans="1:35" s="6" customFormat="1" ht="23.1" customHeight="1" x14ac:dyDescent="0.15">
      <c r="A863" s="28" t="s">
        <v>1136</v>
      </c>
      <c r="B863" s="28"/>
      <c r="C863" s="28" t="s">
        <v>1136</v>
      </c>
      <c r="D863" s="28" t="s">
        <v>1136</v>
      </c>
      <c r="E863" s="28" t="s">
        <v>1136</v>
      </c>
      <c r="F863" s="28" t="s">
        <v>1136</v>
      </c>
      <c r="G863" s="28" t="s">
        <v>1136</v>
      </c>
      <c r="H863" s="28" t="s">
        <v>1136</v>
      </c>
      <c r="I863" s="28" t="s">
        <v>1136</v>
      </c>
      <c r="J863" s="28" t="s">
        <v>1136</v>
      </c>
      <c r="K863" s="28" t="s">
        <v>1136</v>
      </c>
      <c r="L863" s="28" t="s">
        <v>1136</v>
      </c>
      <c r="M863" s="28"/>
      <c r="N863" s="28"/>
      <c r="O863" s="28"/>
      <c r="P863" s="28"/>
      <c r="Q863" s="28" t="s">
        <v>1136</v>
      </c>
      <c r="R863" s="28"/>
      <c r="S863" s="28"/>
      <c r="T863" s="28"/>
      <c r="U863" s="1294" t="s">
        <v>1336</v>
      </c>
      <c r="V863" s="784" t="s">
        <v>358</v>
      </c>
      <c r="W863" s="956" t="s">
        <v>301</v>
      </c>
      <c r="X863" s="957" t="s">
        <v>301</v>
      </c>
      <c r="Y863" s="975"/>
      <c r="Z863" s="1093" t="s">
        <v>1226</v>
      </c>
      <c r="AA863" s="869" t="s">
        <v>306</v>
      </c>
      <c r="AB863" s="870" t="s">
        <v>3</v>
      </c>
      <c r="AC863" s="798" t="s">
        <v>1422</v>
      </c>
      <c r="AD863" s="871" t="s">
        <v>652</v>
      </c>
      <c r="AE863" s="872" t="s">
        <v>932</v>
      </c>
      <c r="AF863" s="1273">
        <v>18000</v>
      </c>
      <c r="AG863" s="1295">
        <f t="shared" si="58"/>
        <v>19440</v>
      </c>
      <c r="AH863" s="824"/>
      <c r="AI863" s="875">
        <f t="shared" si="56"/>
        <v>0</v>
      </c>
    </row>
    <row r="864" spans="1:35" s="6" customFormat="1" ht="23.1" customHeight="1" x14ac:dyDescent="0.15">
      <c r="A864" s="28" t="s">
        <v>1136</v>
      </c>
      <c r="B864" s="28"/>
      <c r="C864" s="28" t="s">
        <v>1136</v>
      </c>
      <c r="D864" s="28" t="s">
        <v>1136</v>
      </c>
      <c r="E864" s="28" t="s">
        <v>1136</v>
      </c>
      <c r="F864" s="28" t="s">
        <v>1136</v>
      </c>
      <c r="G864" s="28" t="s">
        <v>1136</v>
      </c>
      <c r="H864" s="28" t="s">
        <v>1136</v>
      </c>
      <c r="I864" s="28" t="s">
        <v>1136</v>
      </c>
      <c r="J864" s="28" t="s">
        <v>1136</v>
      </c>
      <c r="K864" s="28" t="s">
        <v>1136</v>
      </c>
      <c r="L864" s="28" t="s">
        <v>1136</v>
      </c>
      <c r="M864" s="28"/>
      <c r="N864" s="28"/>
      <c r="O864" s="28"/>
      <c r="P864" s="28"/>
      <c r="Q864" s="28" t="s">
        <v>1136</v>
      </c>
      <c r="R864" s="28"/>
      <c r="S864" s="28"/>
      <c r="T864" s="28"/>
      <c r="U864" s="1294" t="s">
        <v>1336</v>
      </c>
      <c r="V864" s="784" t="s">
        <v>358</v>
      </c>
      <c r="W864" s="956" t="s">
        <v>301</v>
      </c>
      <c r="X864" s="957" t="s">
        <v>301</v>
      </c>
      <c r="Y864" s="975"/>
      <c r="Z864" s="1093" t="s">
        <v>1226</v>
      </c>
      <c r="AA864" s="869" t="s">
        <v>306</v>
      </c>
      <c r="AB864" s="870" t="s">
        <v>3</v>
      </c>
      <c r="AC864" s="798" t="s">
        <v>1422</v>
      </c>
      <c r="AD864" s="871" t="s">
        <v>653</v>
      </c>
      <c r="AE864" s="872" t="s">
        <v>932</v>
      </c>
      <c r="AF864" s="1273">
        <v>18000</v>
      </c>
      <c r="AG864" s="1295">
        <f t="shared" si="58"/>
        <v>19440</v>
      </c>
      <c r="AH864" s="824"/>
      <c r="AI864" s="875">
        <f t="shared" si="56"/>
        <v>0</v>
      </c>
    </row>
    <row r="865" spans="1:35" s="6" customFormat="1" ht="23.1" customHeight="1" x14ac:dyDescent="0.15">
      <c r="A865" s="28" t="s">
        <v>1136</v>
      </c>
      <c r="B865" s="28"/>
      <c r="C865" s="28" t="s">
        <v>1136</v>
      </c>
      <c r="D865" s="28" t="s">
        <v>1136</v>
      </c>
      <c r="E865" s="28" t="s">
        <v>1136</v>
      </c>
      <c r="F865" s="28" t="s">
        <v>1136</v>
      </c>
      <c r="G865" s="28" t="s">
        <v>1136</v>
      </c>
      <c r="H865" s="28" t="s">
        <v>1136</v>
      </c>
      <c r="I865" s="28" t="s">
        <v>1136</v>
      </c>
      <c r="J865" s="28" t="s">
        <v>1136</v>
      </c>
      <c r="K865" s="28" t="s">
        <v>1136</v>
      </c>
      <c r="L865" s="28" t="s">
        <v>1136</v>
      </c>
      <c r="M865" s="28"/>
      <c r="N865" s="28"/>
      <c r="O865" s="28"/>
      <c r="P865" s="28"/>
      <c r="Q865" s="28" t="s">
        <v>1136</v>
      </c>
      <c r="R865" s="28"/>
      <c r="S865" s="28"/>
      <c r="T865" s="28"/>
      <c r="U865" s="1294" t="s">
        <v>1336</v>
      </c>
      <c r="V865" s="784" t="s">
        <v>358</v>
      </c>
      <c r="W865" s="956" t="s">
        <v>301</v>
      </c>
      <c r="X865" s="957" t="s">
        <v>301</v>
      </c>
      <c r="Y865" s="975"/>
      <c r="Z865" s="1093" t="s">
        <v>1226</v>
      </c>
      <c r="AA865" s="869" t="s">
        <v>306</v>
      </c>
      <c r="AB865" s="870" t="s">
        <v>3</v>
      </c>
      <c r="AC865" s="798" t="s">
        <v>1422</v>
      </c>
      <c r="AD865" s="871" t="s">
        <v>654</v>
      </c>
      <c r="AE865" s="872" t="s">
        <v>932</v>
      </c>
      <c r="AF865" s="1273">
        <v>18000</v>
      </c>
      <c r="AG865" s="1295">
        <f t="shared" si="58"/>
        <v>19440</v>
      </c>
      <c r="AH865" s="824"/>
      <c r="AI865" s="875">
        <f t="shared" si="56"/>
        <v>0</v>
      </c>
    </row>
    <row r="866" spans="1:35" s="6" customFormat="1" ht="23.1" customHeight="1" x14ac:dyDescent="0.15">
      <c r="A866" s="28" t="s">
        <v>1136</v>
      </c>
      <c r="B866" s="28"/>
      <c r="C866" s="28" t="s">
        <v>1136</v>
      </c>
      <c r="D866" s="28" t="s">
        <v>1136</v>
      </c>
      <c r="E866" s="28" t="s">
        <v>1136</v>
      </c>
      <c r="F866" s="28" t="s">
        <v>1136</v>
      </c>
      <c r="G866" s="28" t="s">
        <v>1136</v>
      </c>
      <c r="H866" s="28" t="s">
        <v>1136</v>
      </c>
      <c r="I866" s="28" t="s">
        <v>1136</v>
      </c>
      <c r="J866" s="28" t="s">
        <v>1136</v>
      </c>
      <c r="K866" s="28" t="s">
        <v>1136</v>
      </c>
      <c r="L866" s="28" t="s">
        <v>1136</v>
      </c>
      <c r="M866" s="28"/>
      <c r="N866" s="28"/>
      <c r="O866" s="28"/>
      <c r="P866" s="28"/>
      <c r="Q866" s="28" t="s">
        <v>1136</v>
      </c>
      <c r="R866" s="28"/>
      <c r="S866" s="28"/>
      <c r="T866" s="28"/>
      <c r="U866" s="1294" t="s">
        <v>1336</v>
      </c>
      <c r="V866" s="784" t="s">
        <v>358</v>
      </c>
      <c r="W866" s="956" t="s">
        <v>301</v>
      </c>
      <c r="X866" s="957" t="s">
        <v>301</v>
      </c>
      <c r="Y866" s="975"/>
      <c r="Z866" s="1093" t="s">
        <v>1248</v>
      </c>
      <c r="AA866" s="869" t="s">
        <v>306</v>
      </c>
      <c r="AB866" s="870" t="s">
        <v>3</v>
      </c>
      <c r="AC866" s="798" t="s">
        <v>1422</v>
      </c>
      <c r="AD866" s="871" t="s">
        <v>655</v>
      </c>
      <c r="AE866" s="872" t="s">
        <v>932</v>
      </c>
      <c r="AF866" s="1273">
        <v>18000</v>
      </c>
      <c r="AG866" s="1295">
        <f t="shared" si="58"/>
        <v>19440</v>
      </c>
      <c r="AH866" s="824"/>
      <c r="AI866" s="875">
        <f t="shared" si="56"/>
        <v>0</v>
      </c>
    </row>
    <row r="867" spans="1:35" s="6" customFormat="1" ht="23.1" customHeight="1" x14ac:dyDescent="0.15">
      <c r="A867" s="28" t="s">
        <v>1136</v>
      </c>
      <c r="B867" s="28"/>
      <c r="C867" s="28" t="s">
        <v>1136</v>
      </c>
      <c r="D867" s="28" t="s">
        <v>1136</v>
      </c>
      <c r="E867" s="28" t="s">
        <v>1136</v>
      </c>
      <c r="F867" s="28" t="s">
        <v>1136</v>
      </c>
      <c r="G867" s="28" t="s">
        <v>1136</v>
      </c>
      <c r="H867" s="28" t="s">
        <v>1136</v>
      </c>
      <c r="I867" s="28" t="s">
        <v>1136</v>
      </c>
      <c r="J867" s="28" t="s">
        <v>1136</v>
      </c>
      <c r="K867" s="28" t="s">
        <v>1136</v>
      </c>
      <c r="L867" s="28" t="s">
        <v>1136</v>
      </c>
      <c r="M867" s="28"/>
      <c r="N867" s="28"/>
      <c r="O867" s="28"/>
      <c r="P867" s="28"/>
      <c r="Q867" s="28" t="s">
        <v>1136</v>
      </c>
      <c r="R867" s="28"/>
      <c r="S867" s="28"/>
      <c r="T867" s="28"/>
      <c r="U867" s="1294" t="s">
        <v>1336</v>
      </c>
      <c r="V867" s="784" t="s">
        <v>358</v>
      </c>
      <c r="W867" s="956" t="s">
        <v>301</v>
      </c>
      <c r="X867" s="957" t="s">
        <v>301</v>
      </c>
      <c r="Y867" s="975"/>
      <c r="Z867" s="1093" t="s">
        <v>1249</v>
      </c>
      <c r="AA867" s="869" t="s">
        <v>306</v>
      </c>
      <c r="AB867" s="870" t="s">
        <v>3</v>
      </c>
      <c r="AC867" s="798" t="s">
        <v>1422</v>
      </c>
      <c r="AD867" s="871" t="s">
        <v>656</v>
      </c>
      <c r="AE867" s="872" t="s">
        <v>932</v>
      </c>
      <c r="AF867" s="1273">
        <v>18000</v>
      </c>
      <c r="AG867" s="1295">
        <f t="shared" si="58"/>
        <v>19440</v>
      </c>
      <c r="AH867" s="824"/>
      <c r="AI867" s="875">
        <f t="shared" si="56"/>
        <v>0</v>
      </c>
    </row>
    <row r="868" spans="1:35" s="6" customFormat="1" ht="23.1" customHeight="1" x14ac:dyDescent="0.15">
      <c r="A868" s="28" t="s">
        <v>1136</v>
      </c>
      <c r="B868" s="28"/>
      <c r="C868" s="28" t="s">
        <v>1136</v>
      </c>
      <c r="D868" s="28" t="s">
        <v>1136</v>
      </c>
      <c r="E868" s="28" t="s">
        <v>1136</v>
      </c>
      <c r="F868" s="28" t="s">
        <v>1136</v>
      </c>
      <c r="G868" s="28" t="s">
        <v>1136</v>
      </c>
      <c r="H868" s="28" t="s">
        <v>1136</v>
      </c>
      <c r="I868" s="28" t="s">
        <v>1136</v>
      </c>
      <c r="J868" s="28" t="s">
        <v>1136</v>
      </c>
      <c r="K868" s="28" t="s">
        <v>1136</v>
      </c>
      <c r="L868" s="28" t="s">
        <v>1136</v>
      </c>
      <c r="M868" s="28"/>
      <c r="N868" s="28"/>
      <c r="O868" s="28"/>
      <c r="P868" s="28"/>
      <c r="Q868" s="28" t="s">
        <v>1136</v>
      </c>
      <c r="R868" s="28"/>
      <c r="S868" s="28"/>
      <c r="T868" s="28"/>
      <c r="U868" s="1296" t="s">
        <v>1336</v>
      </c>
      <c r="V868" s="786" t="s">
        <v>358</v>
      </c>
      <c r="W868" s="970" t="s">
        <v>301</v>
      </c>
      <c r="X868" s="971" t="s">
        <v>301</v>
      </c>
      <c r="Y868" s="1011"/>
      <c r="Z868" s="1114" t="s">
        <v>1250</v>
      </c>
      <c r="AA868" s="876" t="s">
        <v>306</v>
      </c>
      <c r="AB868" s="877" t="s">
        <v>3</v>
      </c>
      <c r="AC868" s="806" t="s">
        <v>1422</v>
      </c>
      <c r="AD868" s="878" t="s">
        <v>657</v>
      </c>
      <c r="AE868" s="879" t="s">
        <v>932</v>
      </c>
      <c r="AF868" s="1269">
        <v>18000</v>
      </c>
      <c r="AG868" s="1270">
        <f t="shared" si="58"/>
        <v>19440</v>
      </c>
      <c r="AH868" s="861"/>
      <c r="AI868" s="882">
        <f t="shared" si="56"/>
        <v>0</v>
      </c>
    </row>
    <row r="869" spans="1:35" s="6" customFormat="1" ht="23.1" customHeight="1" x14ac:dyDescent="0.15">
      <c r="A869" s="28" t="s">
        <v>1136</v>
      </c>
      <c r="B869" s="28"/>
      <c r="C869" s="28" t="s">
        <v>1136</v>
      </c>
      <c r="D869" s="28" t="s">
        <v>1136</v>
      </c>
      <c r="E869" s="28" t="s">
        <v>1136</v>
      </c>
      <c r="F869" s="28" t="s">
        <v>1136</v>
      </c>
      <c r="G869" s="28" t="s">
        <v>1136</v>
      </c>
      <c r="H869" s="28" t="s">
        <v>1136</v>
      </c>
      <c r="I869" s="28" t="s">
        <v>1136</v>
      </c>
      <c r="J869" s="28" t="s">
        <v>1136</v>
      </c>
      <c r="K869" s="28" t="s">
        <v>1136</v>
      </c>
      <c r="L869" s="28" t="s">
        <v>1136</v>
      </c>
      <c r="M869" s="28"/>
      <c r="N869" s="28"/>
      <c r="O869" s="28"/>
      <c r="P869" s="28"/>
      <c r="Q869" s="28" t="s">
        <v>1136</v>
      </c>
      <c r="R869" s="28"/>
      <c r="S869" s="28"/>
      <c r="T869" s="28"/>
      <c r="U869" s="1297" t="s">
        <v>1336</v>
      </c>
      <c r="V869" s="857" t="s">
        <v>358</v>
      </c>
      <c r="W869" s="953" t="s">
        <v>301</v>
      </c>
      <c r="X869" s="954" t="s">
        <v>301</v>
      </c>
      <c r="Y869" s="1003"/>
      <c r="Z869" s="915" t="s">
        <v>1248</v>
      </c>
      <c r="AA869" s="883"/>
      <c r="AB869" s="916" t="s">
        <v>3</v>
      </c>
      <c r="AC869" s="917" t="s">
        <v>1422</v>
      </c>
      <c r="AD869" s="918" t="s">
        <v>1485</v>
      </c>
      <c r="AE869" s="919" t="s">
        <v>1039</v>
      </c>
      <c r="AF869" s="1261">
        <v>18000</v>
      </c>
      <c r="AG869" s="1262">
        <f t="shared" si="58"/>
        <v>19440</v>
      </c>
      <c r="AH869" s="824"/>
      <c r="AI869" s="889">
        <f t="shared" si="56"/>
        <v>0</v>
      </c>
    </row>
    <row r="870" spans="1:35" s="6" customFormat="1" ht="23.1" customHeight="1" x14ac:dyDescent="0.15">
      <c r="A870" s="28" t="s">
        <v>1136</v>
      </c>
      <c r="B870" s="28"/>
      <c r="C870" s="28" t="s">
        <v>1136</v>
      </c>
      <c r="D870" s="28" t="s">
        <v>1136</v>
      </c>
      <c r="E870" s="28" t="s">
        <v>1136</v>
      </c>
      <c r="F870" s="28" t="s">
        <v>1136</v>
      </c>
      <c r="G870" s="28" t="s">
        <v>1136</v>
      </c>
      <c r="H870" s="28" t="s">
        <v>1136</v>
      </c>
      <c r="I870" s="28" t="s">
        <v>1136</v>
      </c>
      <c r="J870" s="28" t="s">
        <v>1136</v>
      </c>
      <c r="K870" s="28" t="s">
        <v>1136</v>
      </c>
      <c r="L870" s="28" t="s">
        <v>1136</v>
      </c>
      <c r="M870" s="28"/>
      <c r="N870" s="28"/>
      <c r="O870" s="28"/>
      <c r="P870" s="28"/>
      <c r="Q870" s="28" t="s">
        <v>1136</v>
      </c>
      <c r="R870" s="28"/>
      <c r="S870" s="28"/>
      <c r="T870" s="28"/>
      <c r="U870" s="1294" t="s">
        <v>1336</v>
      </c>
      <c r="V870" s="784" t="s">
        <v>358</v>
      </c>
      <c r="W870" s="956" t="s">
        <v>301</v>
      </c>
      <c r="X870" s="957" t="s">
        <v>301</v>
      </c>
      <c r="Y870" s="975"/>
      <c r="Z870" s="1093" t="s">
        <v>1235</v>
      </c>
      <c r="AA870" s="869"/>
      <c r="AB870" s="1033" t="s">
        <v>3</v>
      </c>
      <c r="AC870" s="1034" t="s">
        <v>1422</v>
      </c>
      <c r="AD870" s="1035" t="s">
        <v>1486</v>
      </c>
      <c r="AE870" s="958" t="s">
        <v>1039</v>
      </c>
      <c r="AF870" s="1263">
        <v>18000</v>
      </c>
      <c r="AG870" s="1264">
        <f t="shared" si="58"/>
        <v>19440</v>
      </c>
      <c r="AH870" s="824"/>
      <c r="AI870" s="875">
        <f t="shared" si="56"/>
        <v>0</v>
      </c>
    </row>
    <row r="871" spans="1:35" s="6" customFormat="1" ht="23.1" customHeight="1" x14ac:dyDescent="0.15">
      <c r="A871" s="28" t="s">
        <v>1136</v>
      </c>
      <c r="B871" s="28"/>
      <c r="C871" s="28" t="s">
        <v>1136</v>
      </c>
      <c r="D871" s="28" t="s">
        <v>1136</v>
      </c>
      <c r="E871" s="28" t="s">
        <v>1136</v>
      </c>
      <c r="F871" s="28" t="s">
        <v>1136</v>
      </c>
      <c r="G871" s="28" t="s">
        <v>1136</v>
      </c>
      <c r="H871" s="28" t="s">
        <v>1136</v>
      </c>
      <c r="I871" s="28" t="s">
        <v>1136</v>
      </c>
      <c r="J871" s="28" t="s">
        <v>1136</v>
      </c>
      <c r="K871" s="28" t="s">
        <v>1136</v>
      </c>
      <c r="L871" s="28" t="s">
        <v>1136</v>
      </c>
      <c r="M871" s="28"/>
      <c r="N871" s="28"/>
      <c r="O871" s="28"/>
      <c r="P871" s="28"/>
      <c r="Q871" s="28" t="s">
        <v>1136</v>
      </c>
      <c r="R871" s="28"/>
      <c r="S871" s="28"/>
      <c r="T871" s="28"/>
      <c r="U871" s="1294" t="s">
        <v>1336</v>
      </c>
      <c r="V871" s="784" t="s">
        <v>358</v>
      </c>
      <c r="W871" s="956" t="s">
        <v>301</v>
      </c>
      <c r="X871" s="957" t="s">
        <v>301</v>
      </c>
      <c r="Y871" s="975"/>
      <c r="Z871" s="1093" t="s">
        <v>1236</v>
      </c>
      <c r="AA871" s="869"/>
      <c r="AB871" s="1033" t="s">
        <v>3</v>
      </c>
      <c r="AC871" s="1034" t="s">
        <v>1422</v>
      </c>
      <c r="AD871" s="1035" t="s">
        <v>1487</v>
      </c>
      <c r="AE871" s="958" t="s">
        <v>1039</v>
      </c>
      <c r="AF871" s="1263">
        <v>18000</v>
      </c>
      <c r="AG871" s="1264">
        <f t="shared" si="58"/>
        <v>19440</v>
      </c>
      <c r="AH871" s="824"/>
      <c r="AI871" s="875">
        <f t="shared" si="56"/>
        <v>0</v>
      </c>
    </row>
    <row r="872" spans="1:35" s="6" customFormat="1" ht="23.1" customHeight="1" x14ac:dyDescent="0.15">
      <c r="A872" s="28" t="s">
        <v>1136</v>
      </c>
      <c r="B872" s="28"/>
      <c r="C872" s="28" t="s">
        <v>1136</v>
      </c>
      <c r="D872" s="28" t="s">
        <v>1136</v>
      </c>
      <c r="E872" s="28" t="s">
        <v>1136</v>
      </c>
      <c r="F872" s="28" t="s">
        <v>1136</v>
      </c>
      <c r="G872" s="28" t="s">
        <v>1136</v>
      </c>
      <c r="H872" s="28" t="s">
        <v>1136</v>
      </c>
      <c r="I872" s="28" t="s">
        <v>1136</v>
      </c>
      <c r="J872" s="28" t="s">
        <v>1136</v>
      </c>
      <c r="K872" s="28" t="s">
        <v>1136</v>
      </c>
      <c r="L872" s="28" t="s">
        <v>1136</v>
      </c>
      <c r="M872" s="28"/>
      <c r="N872" s="28"/>
      <c r="O872" s="28"/>
      <c r="P872" s="28"/>
      <c r="Q872" s="28" t="s">
        <v>1136</v>
      </c>
      <c r="R872" s="28"/>
      <c r="S872" s="28"/>
      <c r="T872" s="28"/>
      <c r="U872" s="1294" t="s">
        <v>1336</v>
      </c>
      <c r="V872" s="784" t="s">
        <v>358</v>
      </c>
      <c r="W872" s="956" t="s">
        <v>301</v>
      </c>
      <c r="X872" s="957" t="s">
        <v>301</v>
      </c>
      <c r="Y872" s="975"/>
      <c r="Z872" s="1093" t="s">
        <v>1234</v>
      </c>
      <c r="AA872" s="869"/>
      <c r="AB872" s="1033" t="s">
        <v>3</v>
      </c>
      <c r="AC872" s="1034" t="s">
        <v>1422</v>
      </c>
      <c r="AD872" s="1035" t="s">
        <v>1530</v>
      </c>
      <c r="AE872" s="958" t="s">
        <v>1039</v>
      </c>
      <c r="AF872" s="1263">
        <v>18000</v>
      </c>
      <c r="AG872" s="1264">
        <f t="shared" si="58"/>
        <v>19440</v>
      </c>
      <c r="AH872" s="824"/>
      <c r="AI872" s="875">
        <f t="shared" si="56"/>
        <v>0</v>
      </c>
    </row>
    <row r="873" spans="1:35" s="6" customFormat="1" ht="23.1" customHeight="1" x14ac:dyDescent="0.15">
      <c r="A873" s="28" t="s">
        <v>1136</v>
      </c>
      <c r="B873" s="28"/>
      <c r="C873" s="28" t="s">
        <v>1136</v>
      </c>
      <c r="D873" s="28" t="s">
        <v>1136</v>
      </c>
      <c r="E873" s="28" t="s">
        <v>1136</v>
      </c>
      <c r="F873" s="28" t="s">
        <v>1136</v>
      </c>
      <c r="G873" s="28" t="s">
        <v>1136</v>
      </c>
      <c r="H873" s="28" t="s">
        <v>1136</v>
      </c>
      <c r="I873" s="28" t="s">
        <v>1136</v>
      </c>
      <c r="J873" s="28" t="s">
        <v>1136</v>
      </c>
      <c r="K873" s="28" t="s">
        <v>1136</v>
      </c>
      <c r="L873" s="28" t="s">
        <v>1136</v>
      </c>
      <c r="M873" s="28"/>
      <c r="N873" s="28"/>
      <c r="O873" s="28"/>
      <c r="P873" s="28"/>
      <c r="Q873" s="28" t="s">
        <v>1136</v>
      </c>
      <c r="R873" s="28"/>
      <c r="S873" s="28"/>
      <c r="T873" s="28"/>
      <c r="U873" s="1294" t="s">
        <v>1336</v>
      </c>
      <c r="V873" s="784" t="s">
        <v>358</v>
      </c>
      <c r="W873" s="956" t="s">
        <v>301</v>
      </c>
      <c r="X873" s="957" t="s">
        <v>301</v>
      </c>
      <c r="Y873" s="975"/>
      <c r="Z873" s="1093" t="s">
        <v>1237</v>
      </c>
      <c r="AA873" s="869"/>
      <c r="AB873" s="1033" t="s">
        <v>3</v>
      </c>
      <c r="AC873" s="1034" t="s">
        <v>1422</v>
      </c>
      <c r="AD873" s="1035" t="s">
        <v>1488</v>
      </c>
      <c r="AE873" s="958" t="s">
        <v>1039</v>
      </c>
      <c r="AF873" s="1263">
        <v>18000</v>
      </c>
      <c r="AG873" s="1264">
        <f t="shared" si="58"/>
        <v>19440</v>
      </c>
      <c r="AH873" s="824"/>
      <c r="AI873" s="875">
        <f t="shared" si="56"/>
        <v>0</v>
      </c>
    </row>
    <row r="874" spans="1:35" s="6" customFormat="1" ht="23.1" customHeight="1" x14ac:dyDescent="0.15">
      <c r="A874" s="28" t="s">
        <v>1136</v>
      </c>
      <c r="B874" s="28"/>
      <c r="C874" s="28" t="s">
        <v>1136</v>
      </c>
      <c r="D874" s="28" t="s">
        <v>1136</v>
      </c>
      <c r="E874" s="28" t="s">
        <v>1136</v>
      </c>
      <c r="F874" s="28" t="s">
        <v>1136</v>
      </c>
      <c r="G874" s="28" t="s">
        <v>1136</v>
      </c>
      <c r="H874" s="28" t="s">
        <v>1136</v>
      </c>
      <c r="I874" s="28" t="s">
        <v>1136</v>
      </c>
      <c r="J874" s="28" t="s">
        <v>1136</v>
      </c>
      <c r="K874" s="28" t="s">
        <v>1136</v>
      </c>
      <c r="L874" s="28" t="s">
        <v>1136</v>
      </c>
      <c r="M874" s="28"/>
      <c r="N874" s="28"/>
      <c r="O874" s="28"/>
      <c r="P874" s="28"/>
      <c r="Q874" s="28" t="s">
        <v>1136</v>
      </c>
      <c r="R874" s="28"/>
      <c r="S874" s="28"/>
      <c r="T874" s="28"/>
      <c r="U874" s="1294" t="s">
        <v>1336</v>
      </c>
      <c r="V874" s="784" t="s">
        <v>358</v>
      </c>
      <c r="W874" s="956" t="s">
        <v>301</v>
      </c>
      <c r="X874" s="957" t="s">
        <v>301</v>
      </c>
      <c r="Y874" s="975"/>
      <c r="Z874" s="1093" t="s">
        <v>1251</v>
      </c>
      <c r="AA874" s="869"/>
      <c r="AB874" s="1033" t="s">
        <v>3</v>
      </c>
      <c r="AC874" s="1034" t="s">
        <v>1422</v>
      </c>
      <c r="AD874" s="1035" t="s">
        <v>1489</v>
      </c>
      <c r="AE874" s="958" t="s">
        <v>1039</v>
      </c>
      <c r="AF874" s="1263">
        <v>18000</v>
      </c>
      <c r="AG874" s="1264">
        <f t="shared" si="58"/>
        <v>19440</v>
      </c>
      <c r="AH874" s="824"/>
      <c r="AI874" s="875">
        <f t="shared" si="56"/>
        <v>0</v>
      </c>
    </row>
    <row r="875" spans="1:35" s="6" customFormat="1" ht="23.1" customHeight="1" x14ac:dyDescent="0.15">
      <c r="A875" s="28" t="s">
        <v>1136</v>
      </c>
      <c r="B875" s="28"/>
      <c r="C875" s="28" t="s">
        <v>1136</v>
      </c>
      <c r="D875" s="28" t="s">
        <v>1136</v>
      </c>
      <c r="E875" s="28" t="s">
        <v>1136</v>
      </c>
      <c r="F875" s="28" t="s">
        <v>1136</v>
      </c>
      <c r="G875" s="28" t="s">
        <v>1136</v>
      </c>
      <c r="H875" s="28" t="s">
        <v>1136</v>
      </c>
      <c r="I875" s="28" t="s">
        <v>1136</v>
      </c>
      <c r="J875" s="28" t="s">
        <v>1136</v>
      </c>
      <c r="K875" s="28" t="s">
        <v>1136</v>
      </c>
      <c r="L875" s="28" t="s">
        <v>1136</v>
      </c>
      <c r="M875" s="28"/>
      <c r="N875" s="28"/>
      <c r="O875" s="28"/>
      <c r="P875" s="28"/>
      <c r="Q875" s="28" t="s">
        <v>1136</v>
      </c>
      <c r="R875" s="28"/>
      <c r="S875" s="28"/>
      <c r="T875" s="28"/>
      <c r="U875" s="1294" t="s">
        <v>1336</v>
      </c>
      <c r="V875" s="784" t="s">
        <v>358</v>
      </c>
      <c r="W875" s="956" t="s">
        <v>301</v>
      </c>
      <c r="X875" s="957" t="s">
        <v>301</v>
      </c>
      <c r="Y875" s="975"/>
      <c r="Z875" s="1093" t="s">
        <v>1227</v>
      </c>
      <c r="AA875" s="869"/>
      <c r="AB875" s="1033" t="s">
        <v>3</v>
      </c>
      <c r="AC875" s="1034" t="s">
        <v>1422</v>
      </c>
      <c r="AD875" s="1035" t="s">
        <v>658</v>
      </c>
      <c r="AE875" s="958" t="s">
        <v>1039</v>
      </c>
      <c r="AF875" s="1263">
        <v>18000</v>
      </c>
      <c r="AG875" s="1264">
        <f t="shared" si="58"/>
        <v>19440</v>
      </c>
      <c r="AH875" s="824"/>
      <c r="AI875" s="875">
        <f t="shared" si="56"/>
        <v>0</v>
      </c>
    </row>
    <row r="876" spans="1:35" s="6" customFormat="1" ht="23.1" customHeight="1" x14ac:dyDescent="0.15">
      <c r="A876" s="28" t="s">
        <v>1136</v>
      </c>
      <c r="B876" s="28"/>
      <c r="C876" s="28" t="s">
        <v>1136</v>
      </c>
      <c r="D876" s="28" t="s">
        <v>1136</v>
      </c>
      <c r="E876" s="28" t="s">
        <v>1136</v>
      </c>
      <c r="F876" s="28" t="s">
        <v>1136</v>
      </c>
      <c r="G876" s="28" t="s">
        <v>1136</v>
      </c>
      <c r="H876" s="28" t="s">
        <v>1136</v>
      </c>
      <c r="I876" s="28" t="s">
        <v>1136</v>
      </c>
      <c r="J876" s="28" t="s">
        <v>1136</v>
      </c>
      <c r="K876" s="28" t="s">
        <v>1136</v>
      </c>
      <c r="L876" s="28" t="s">
        <v>1136</v>
      </c>
      <c r="M876" s="28"/>
      <c r="N876" s="28"/>
      <c r="O876" s="28"/>
      <c r="P876" s="28"/>
      <c r="Q876" s="28" t="s">
        <v>1136</v>
      </c>
      <c r="R876" s="28"/>
      <c r="S876" s="28"/>
      <c r="T876" s="28"/>
      <c r="U876" s="1294" t="s">
        <v>1336</v>
      </c>
      <c r="V876" s="784" t="s">
        <v>358</v>
      </c>
      <c r="W876" s="956" t="s">
        <v>301</v>
      </c>
      <c r="X876" s="957" t="s">
        <v>301</v>
      </c>
      <c r="Y876" s="975"/>
      <c r="Z876" s="1093" t="s">
        <v>1252</v>
      </c>
      <c r="AA876" s="869"/>
      <c r="AB876" s="1033" t="s">
        <v>3</v>
      </c>
      <c r="AC876" s="1034" t="s">
        <v>1422</v>
      </c>
      <c r="AD876" s="1035" t="s">
        <v>659</v>
      </c>
      <c r="AE876" s="958" t="s">
        <v>1039</v>
      </c>
      <c r="AF876" s="1263">
        <v>18000</v>
      </c>
      <c r="AG876" s="1264">
        <f t="shared" si="58"/>
        <v>19440</v>
      </c>
      <c r="AH876" s="824"/>
      <c r="AI876" s="875">
        <f t="shared" si="56"/>
        <v>0</v>
      </c>
    </row>
    <row r="877" spans="1:35" s="6" customFormat="1" ht="23.1" customHeight="1" x14ac:dyDescent="0.15">
      <c r="A877" s="28" t="s">
        <v>1136</v>
      </c>
      <c r="B877" s="28"/>
      <c r="C877" s="28" t="s">
        <v>1136</v>
      </c>
      <c r="D877" s="28" t="s">
        <v>1136</v>
      </c>
      <c r="E877" s="28" t="s">
        <v>1136</v>
      </c>
      <c r="F877" s="28" t="s">
        <v>1136</v>
      </c>
      <c r="G877" s="28" t="s">
        <v>1136</v>
      </c>
      <c r="H877" s="28" t="s">
        <v>1136</v>
      </c>
      <c r="I877" s="28" t="s">
        <v>1136</v>
      </c>
      <c r="J877" s="28" t="s">
        <v>1136</v>
      </c>
      <c r="K877" s="28" t="s">
        <v>1136</v>
      </c>
      <c r="L877" s="28" t="s">
        <v>1136</v>
      </c>
      <c r="M877" s="28"/>
      <c r="N877" s="28"/>
      <c r="O877" s="28"/>
      <c r="P877" s="28"/>
      <c r="Q877" s="28" t="s">
        <v>1136</v>
      </c>
      <c r="R877" s="28"/>
      <c r="S877" s="28"/>
      <c r="T877" s="28"/>
      <c r="U877" s="1294" t="s">
        <v>1336</v>
      </c>
      <c r="V877" s="784" t="s">
        <v>358</v>
      </c>
      <c r="W877" s="956" t="s">
        <v>301</v>
      </c>
      <c r="X877" s="957" t="s">
        <v>301</v>
      </c>
      <c r="Y877" s="975"/>
      <c r="Z877" s="1093" t="s">
        <v>1234</v>
      </c>
      <c r="AA877" s="869"/>
      <c r="AB877" s="1033" t="s">
        <v>3</v>
      </c>
      <c r="AC877" s="1034" t="s">
        <v>1422</v>
      </c>
      <c r="AD877" s="1035" t="s">
        <v>660</v>
      </c>
      <c r="AE877" s="958" t="s">
        <v>1039</v>
      </c>
      <c r="AF877" s="1263">
        <v>18000</v>
      </c>
      <c r="AG877" s="1264">
        <f t="shared" si="58"/>
        <v>19440</v>
      </c>
      <c r="AH877" s="824"/>
      <c r="AI877" s="875">
        <f t="shared" si="56"/>
        <v>0</v>
      </c>
    </row>
    <row r="878" spans="1:35" s="6" customFormat="1" ht="23.1" customHeight="1" x14ac:dyDescent="0.15">
      <c r="A878" s="28" t="s">
        <v>1136</v>
      </c>
      <c r="B878" s="28"/>
      <c r="C878" s="28" t="s">
        <v>1136</v>
      </c>
      <c r="D878" s="28" t="s">
        <v>1136</v>
      </c>
      <c r="E878" s="28" t="s">
        <v>1136</v>
      </c>
      <c r="F878" s="28" t="s">
        <v>1136</v>
      </c>
      <c r="G878" s="28" t="s">
        <v>1136</v>
      </c>
      <c r="H878" s="28" t="s">
        <v>1136</v>
      </c>
      <c r="I878" s="28" t="s">
        <v>1136</v>
      </c>
      <c r="J878" s="28" t="s">
        <v>1136</v>
      </c>
      <c r="K878" s="28" t="s">
        <v>1136</v>
      </c>
      <c r="L878" s="28" t="s">
        <v>1136</v>
      </c>
      <c r="M878" s="28"/>
      <c r="N878" s="28"/>
      <c r="O878" s="28"/>
      <c r="P878" s="28"/>
      <c r="Q878" s="28" t="s">
        <v>1136</v>
      </c>
      <c r="R878" s="28"/>
      <c r="S878" s="28"/>
      <c r="T878" s="28"/>
      <c r="U878" s="1294" t="s">
        <v>1336</v>
      </c>
      <c r="V878" s="784" t="s">
        <v>358</v>
      </c>
      <c r="W878" s="956" t="s">
        <v>301</v>
      </c>
      <c r="X878" s="957" t="s">
        <v>301</v>
      </c>
      <c r="Y878" s="975"/>
      <c r="Z878" s="1093" t="s">
        <v>1248</v>
      </c>
      <c r="AA878" s="869"/>
      <c r="AB878" s="1033" t="s">
        <v>3</v>
      </c>
      <c r="AC878" s="1034" t="s">
        <v>1422</v>
      </c>
      <c r="AD878" s="1035" t="s">
        <v>661</v>
      </c>
      <c r="AE878" s="958" t="s">
        <v>1039</v>
      </c>
      <c r="AF878" s="1263">
        <v>18000</v>
      </c>
      <c r="AG878" s="1264">
        <f t="shared" si="58"/>
        <v>19440</v>
      </c>
      <c r="AH878" s="824"/>
      <c r="AI878" s="875">
        <f t="shared" si="56"/>
        <v>0</v>
      </c>
    </row>
    <row r="879" spans="1:35" s="6" customFormat="1" ht="23.1" customHeight="1" x14ac:dyDescent="0.15">
      <c r="A879" s="28" t="s">
        <v>1136</v>
      </c>
      <c r="B879" s="28"/>
      <c r="C879" s="28" t="s">
        <v>1136</v>
      </c>
      <c r="D879" s="28" t="s">
        <v>1136</v>
      </c>
      <c r="E879" s="28" t="s">
        <v>1136</v>
      </c>
      <c r="F879" s="28" t="s">
        <v>1136</v>
      </c>
      <c r="G879" s="28" t="s">
        <v>1136</v>
      </c>
      <c r="H879" s="28" t="s">
        <v>1136</v>
      </c>
      <c r="I879" s="28" t="s">
        <v>1136</v>
      </c>
      <c r="J879" s="28" t="s">
        <v>1136</v>
      </c>
      <c r="K879" s="28" t="s">
        <v>1136</v>
      </c>
      <c r="L879" s="28" t="s">
        <v>1136</v>
      </c>
      <c r="M879" s="28"/>
      <c r="N879" s="28"/>
      <c r="O879" s="28"/>
      <c r="P879" s="28"/>
      <c r="Q879" s="28" t="s">
        <v>1136</v>
      </c>
      <c r="R879" s="28"/>
      <c r="S879" s="28"/>
      <c r="T879" s="28"/>
      <c r="U879" s="1296" t="s">
        <v>1336</v>
      </c>
      <c r="V879" s="786" t="s">
        <v>358</v>
      </c>
      <c r="W879" s="970" t="s">
        <v>301</v>
      </c>
      <c r="X879" s="971" t="s">
        <v>301</v>
      </c>
      <c r="Y879" s="1011"/>
      <c r="Z879" s="1114" t="s">
        <v>1227</v>
      </c>
      <c r="AA879" s="876" t="s">
        <v>306</v>
      </c>
      <c r="AB879" s="877" t="s">
        <v>3</v>
      </c>
      <c r="AC879" s="806" t="s">
        <v>1422</v>
      </c>
      <c r="AD879" s="878" t="s">
        <v>1490</v>
      </c>
      <c r="AE879" s="879" t="s">
        <v>1039</v>
      </c>
      <c r="AF879" s="1269">
        <v>18000</v>
      </c>
      <c r="AG879" s="1270">
        <f t="shared" si="58"/>
        <v>19440</v>
      </c>
      <c r="AH879" s="861"/>
      <c r="AI879" s="882">
        <f t="shared" si="56"/>
        <v>0</v>
      </c>
    </row>
    <row r="880" spans="1:35" s="6" customFormat="1" ht="23.1" customHeight="1" x14ac:dyDescent="0.15">
      <c r="A880" s="28" t="s">
        <v>1136</v>
      </c>
      <c r="B880" s="28"/>
      <c r="C880" s="28" t="s">
        <v>1136</v>
      </c>
      <c r="D880" s="28" t="s">
        <v>1136</v>
      </c>
      <c r="E880" s="28" t="s">
        <v>1136</v>
      </c>
      <c r="F880" s="28" t="s">
        <v>1136</v>
      </c>
      <c r="G880" s="28" t="s">
        <v>1136</v>
      </c>
      <c r="H880" s="28" t="s">
        <v>1136</v>
      </c>
      <c r="I880" s="28" t="s">
        <v>1136</v>
      </c>
      <c r="J880" s="28" t="s">
        <v>1136</v>
      </c>
      <c r="K880" s="28" t="s">
        <v>1136</v>
      </c>
      <c r="L880" s="28" t="s">
        <v>1136</v>
      </c>
      <c r="M880" s="28"/>
      <c r="N880" s="28"/>
      <c r="O880" s="28"/>
      <c r="P880" s="28"/>
      <c r="Q880" s="28" t="s">
        <v>1136</v>
      </c>
      <c r="R880" s="28"/>
      <c r="S880" s="28"/>
      <c r="T880" s="28"/>
      <c r="U880" s="1297" t="s">
        <v>1336</v>
      </c>
      <c r="V880" s="857" t="s">
        <v>358</v>
      </c>
      <c r="W880" s="953" t="s">
        <v>301</v>
      </c>
      <c r="X880" s="954" t="s">
        <v>301</v>
      </c>
      <c r="Y880" s="1003"/>
      <c r="Z880" s="915" t="s">
        <v>1235</v>
      </c>
      <c r="AA880" s="883"/>
      <c r="AB880" s="916" t="s">
        <v>3</v>
      </c>
      <c r="AC880" s="917" t="s">
        <v>1200</v>
      </c>
      <c r="AD880" s="918" t="s">
        <v>662</v>
      </c>
      <c r="AE880" s="919" t="s">
        <v>1039</v>
      </c>
      <c r="AF880" s="1261">
        <v>18000</v>
      </c>
      <c r="AG880" s="1262">
        <f t="shared" si="58"/>
        <v>19440</v>
      </c>
      <c r="AH880" s="824"/>
      <c r="AI880" s="889">
        <f t="shared" si="56"/>
        <v>0</v>
      </c>
    </row>
    <row r="881" spans="1:35" s="6" customFormat="1" ht="23.1" customHeight="1" thickBot="1" x14ac:dyDescent="0.2">
      <c r="A881" s="28" t="s">
        <v>1531</v>
      </c>
      <c r="B881" s="28" t="s">
        <v>1531</v>
      </c>
      <c r="C881" s="28" t="s">
        <v>1531</v>
      </c>
      <c r="D881" s="28" t="s">
        <v>1531</v>
      </c>
      <c r="E881" s="28" t="s">
        <v>1531</v>
      </c>
      <c r="F881" s="28" t="s">
        <v>1531</v>
      </c>
      <c r="G881" s="28" t="s">
        <v>1531</v>
      </c>
      <c r="H881" s="28" t="s">
        <v>1531</v>
      </c>
      <c r="I881" s="28" t="s">
        <v>1531</v>
      </c>
      <c r="J881" s="28" t="s">
        <v>1531</v>
      </c>
      <c r="K881" s="28" t="s">
        <v>1531</v>
      </c>
      <c r="L881" s="28" t="s">
        <v>1531</v>
      </c>
      <c r="M881" s="28" t="s">
        <v>1531</v>
      </c>
      <c r="N881" s="28" t="s">
        <v>1531</v>
      </c>
      <c r="O881" s="28" t="s">
        <v>1531</v>
      </c>
      <c r="P881" s="28" t="s">
        <v>1531</v>
      </c>
      <c r="Q881" s="28" t="s">
        <v>1531</v>
      </c>
      <c r="R881" s="28" t="s">
        <v>1531</v>
      </c>
      <c r="S881" s="28" t="s">
        <v>1531</v>
      </c>
      <c r="T881" s="28" t="s">
        <v>1531</v>
      </c>
      <c r="U881" s="1298" t="s">
        <v>1336</v>
      </c>
      <c r="V881" s="1016" t="s">
        <v>391</v>
      </c>
      <c r="W881" s="1017" t="s">
        <v>301</v>
      </c>
      <c r="X881" s="1018" t="s">
        <v>301</v>
      </c>
      <c r="Y881" s="1019"/>
      <c r="Z881" s="1123" t="s">
        <v>310</v>
      </c>
      <c r="AA881" s="1021" t="s">
        <v>461</v>
      </c>
      <c r="AB881" s="1022" t="s">
        <v>1424</v>
      </c>
      <c r="AC881" s="1023" t="s">
        <v>1200</v>
      </c>
      <c r="AD881" s="1014" t="s">
        <v>663</v>
      </c>
      <c r="AE881" s="1024" t="s">
        <v>1039</v>
      </c>
      <c r="AF881" s="1299">
        <v>200000</v>
      </c>
      <c r="AG881" s="1300">
        <f t="shared" si="58"/>
        <v>216000</v>
      </c>
      <c r="AH881" s="824"/>
      <c r="AI881" s="1027">
        <f>+AG881*AH881</f>
        <v>0</v>
      </c>
    </row>
    <row r="882" spans="1:35" s="6" customFormat="1" ht="23.1" customHeight="1" thickTop="1" thickBot="1" x14ac:dyDescent="0.2">
      <c r="A882" s="28" t="s">
        <v>1531</v>
      </c>
      <c r="B882" s="28" t="s">
        <v>1531</v>
      </c>
      <c r="C882" s="28" t="s">
        <v>1531</v>
      </c>
      <c r="D882" s="28" t="s">
        <v>1531</v>
      </c>
      <c r="E882" s="28" t="s">
        <v>1531</v>
      </c>
      <c r="F882" s="28" t="s">
        <v>1531</v>
      </c>
      <c r="G882" s="28" t="s">
        <v>1531</v>
      </c>
      <c r="H882" s="28" t="s">
        <v>1531</v>
      </c>
      <c r="I882" s="28" t="s">
        <v>1531</v>
      </c>
      <c r="J882" s="28" t="s">
        <v>1531</v>
      </c>
      <c r="K882" s="28" t="s">
        <v>1531</v>
      </c>
      <c r="L882" s="28" t="s">
        <v>1531</v>
      </c>
      <c r="M882" s="28" t="s">
        <v>1531</v>
      </c>
      <c r="N882" s="28" t="s">
        <v>1531</v>
      </c>
      <c r="O882" s="28" t="s">
        <v>1531</v>
      </c>
      <c r="P882" s="28" t="s">
        <v>1531</v>
      </c>
      <c r="Q882" s="28" t="s">
        <v>1531</v>
      </c>
      <c r="R882" s="28" t="s">
        <v>1531</v>
      </c>
      <c r="S882" s="28" t="s">
        <v>1531</v>
      </c>
      <c r="T882" s="28" t="s">
        <v>1531</v>
      </c>
      <c r="U882" s="1301" t="s">
        <v>1336</v>
      </c>
      <c r="V882" s="936" t="s">
        <v>358</v>
      </c>
      <c r="W882" s="937" t="s">
        <v>301</v>
      </c>
      <c r="X882" s="938" t="s">
        <v>301</v>
      </c>
      <c r="Y882" s="939"/>
      <c r="Z882" s="940"/>
      <c r="AA882" s="941"/>
      <c r="AB882" s="942"/>
      <c r="AC882" s="943"/>
      <c r="AD882" s="943"/>
      <c r="AE882" s="943"/>
      <c r="AF882" s="1472" t="s">
        <v>1289</v>
      </c>
      <c r="AG882" s="1473"/>
      <c r="AH882" s="944">
        <f>SUM(AH857:AH881)</f>
        <v>0</v>
      </c>
      <c r="AI882" s="945">
        <f>SUM(AI857:AI881)</f>
        <v>0</v>
      </c>
    </row>
    <row r="883" spans="1:35" s="6" customFormat="1" ht="23.1" customHeight="1" x14ac:dyDescent="0.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 t="s">
        <v>1136</v>
      </c>
      <c r="O883" s="28" t="s">
        <v>1136</v>
      </c>
      <c r="P883" s="28" t="s">
        <v>1136</v>
      </c>
      <c r="Q883" s="28" t="s">
        <v>1136</v>
      </c>
      <c r="R883" s="28" t="s">
        <v>1136</v>
      </c>
      <c r="S883" s="28" t="s">
        <v>1136</v>
      </c>
      <c r="T883" s="28" t="s">
        <v>1136</v>
      </c>
      <c r="U883" s="1297" t="s">
        <v>1336</v>
      </c>
      <c r="V883" s="857" t="s">
        <v>666</v>
      </c>
      <c r="W883" s="956"/>
      <c r="X883" s="957"/>
      <c r="Y883" s="957"/>
      <c r="Z883" s="1171"/>
      <c r="AA883" s="817" t="s">
        <v>309</v>
      </c>
      <c r="AB883" s="818" t="s">
        <v>293</v>
      </c>
      <c r="AC883" s="819" t="s">
        <v>1199</v>
      </c>
      <c r="AD883" s="820" t="s">
        <v>1027</v>
      </c>
      <c r="AE883" s="821" t="s">
        <v>1039</v>
      </c>
      <c r="AF883" s="1302">
        <v>412</v>
      </c>
      <c r="AG883" s="1303">
        <v>412</v>
      </c>
      <c r="AH883" s="824"/>
      <c r="AI883" s="825">
        <f t="shared" si="56"/>
        <v>0</v>
      </c>
    </row>
    <row r="884" spans="1:35" s="6" customFormat="1" ht="23.1" customHeight="1" x14ac:dyDescent="0.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 t="s">
        <v>1136</v>
      </c>
      <c r="O884" s="28" t="s">
        <v>1136</v>
      </c>
      <c r="P884" s="28" t="s">
        <v>1136</v>
      </c>
      <c r="Q884" s="28" t="s">
        <v>1136</v>
      </c>
      <c r="R884" s="28" t="s">
        <v>1136</v>
      </c>
      <c r="S884" s="28" t="s">
        <v>1136</v>
      </c>
      <c r="T884" s="28" t="s">
        <v>1136</v>
      </c>
      <c r="U884" s="1294" t="s">
        <v>1336</v>
      </c>
      <c r="V884" s="784" t="s">
        <v>666</v>
      </c>
      <c r="W884" s="956"/>
      <c r="X884" s="957"/>
      <c r="Y884" s="957"/>
      <c r="Z884" s="1072"/>
      <c r="AA884" s="796" t="s">
        <v>309</v>
      </c>
      <c r="AB884" s="797" t="s">
        <v>294</v>
      </c>
      <c r="AC884" s="798" t="s">
        <v>1199</v>
      </c>
      <c r="AD884" s="799" t="s">
        <v>975</v>
      </c>
      <c r="AE884" s="800" t="s">
        <v>1039</v>
      </c>
      <c r="AF884" s="1304">
        <v>28000</v>
      </c>
      <c r="AG884" s="1305">
        <f t="shared" ref="AG884:AG887" si="59">+AF884*1.08</f>
        <v>30240.000000000004</v>
      </c>
      <c r="AH884" s="824"/>
      <c r="AI884" s="830">
        <f t="shared" si="56"/>
        <v>0</v>
      </c>
    </row>
    <row r="885" spans="1:35" s="6" customFormat="1" ht="23.1" customHeight="1" x14ac:dyDescent="0.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 t="s">
        <v>1136</v>
      </c>
      <c r="O885" s="28" t="s">
        <v>1136</v>
      </c>
      <c r="P885" s="28" t="s">
        <v>1136</v>
      </c>
      <c r="Q885" s="28" t="s">
        <v>1136</v>
      </c>
      <c r="R885" s="28" t="s">
        <v>1136</v>
      </c>
      <c r="S885" s="28" t="s">
        <v>1136</v>
      </c>
      <c r="T885" s="28" t="s">
        <v>1136</v>
      </c>
      <c r="U885" s="1285" t="s">
        <v>1336</v>
      </c>
      <c r="V885" s="832" t="s">
        <v>666</v>
      </c>
      <c r="W885" s="961" t="s">
        <v>301</v>
      </c>
      <c r="X885" s="962" t="s">
        <v>301</v>
      </c>
      <c r="Y885" s="962" t="s">
        <v>301</v>
      </c>
      <c r="Z885" s="1172" t="s">
        <v>303</v>
      </c>
      <c r="AA885" s="835" t="s">
        <v>309</v>
      </c>
      <c r="AB885" s="1022" t="s">
        <v>1216</v>
      </c>
      <c r="AC885" s="837"/>
      <c r="AD885" s="964" t="s">
        <v>1087</v>
      </c>
      <c r="AE885" s="893" t="s">
        <v>1039</v>
      </c>
      <c r="AF885" s="894">
        <v>68000</v>
      </c>
      <c r="AG885" s="965">
        <f t="shared" si="59"/>
        <v>73440</v>
      </c>
      <c r="AH885" s="949"/>
      <c r="AI885" s="842">
        <f t="shared" si="56"/>
        <v>0</v>
      </c>
    </row>
    <row r="886" spans="1:35" s="6" customFormat="1" ht="23.1" customHeight="1" thickBo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 t="s">
        <v>1136</v>
      </c>
      <c r="O886" s="28" t="s">
        <v>1136</v>
      </c>
      <c r="P886" s="28" t="s">
        <v>1136</v>
      </c>
      <c r="Q886" s="28" t="s">
        <v>1136</v>
      </c>
      <c r="R886" s="28" t="s">
        <v>1136</v>
      </c>
      <c r="S886" s="28" t="s">
        <v>1136</v>
      </c>
      <c r="T886" s="28" t="s">
        <v>1136</v>
      </c>
      <c r="U886" s="1285" t="s">
        <v>1336</v>
      </c>
      <c r="V886" s="832" t="s">
        <v>666</v>
      </c>
      <c r="W886" s="961"/>
      <c r="X886" s="962"/>
      <c r="Y886" s="986"/>
      <c r="Z886" s="1172" t="s">
        <v>303</v>
      </c>
      <c r="AA886" s="835" t="s">
        <v>309</v>
      </c>
      <c r="AB886" s="1022" t="s">
        <v>1216</v>
      </c>
      <c r="AC886" s="837"/>
      <c r="AD886" s="964" t="s">
        <v>1537</v>
      </c>
      <c r="AE886" s="893" t="s">
        <v>1039</v>
      </c>
      <c r="AF886" s="894">
        <v>18000</v>
      </c>
      <c r="AG886" s="965">
        <f t="shared" si="59"/>
        <v>19440</v>
      </c>
      <c r="AH886" s="897"/>
      <c r="AI886" s="842">
        <f t="shared" si="56"/>
        <v>0</v>
      </c>
    </row>
    <row r="887" spans="1:35" s="6" customFormat="1" ht="23.1" customHeight="1" x14ac:dyDescent="0.15">
      <c r="A887" s="28" t="s">
        <v>1531</v>
      </c>
      <c r="B887" s="28" t="s">
        <v>1531</v>
      </c>
      <c r="C887" s="28" t="s">
        <v>1531</v>
      </c>
      <c r="D887" s="28" t="s">
        <v>1531</v>
      </c>
      <c r="E887" s="28" t="s">
        <v>1531</v>
      </c>
      <c r="F887" s="28" t="s">
        <v>1531</v>
      </c>
      <c r="G887" s="28" t="s">
        <v>1531</v>
      </c>
      <c r="H887" s="28" t="s">
        <v>1531</v>
      </c>
      <c r="I887" s="28" t="s">
        <v>1531</v>
      </c>
      <c r="J887" s="28" t="s">
        <v>1531</v>
      </c>
      <c r="K887" s="28" t="s">
        <v>1531</v>
      </c>
      <c r="L887" s="28" t="s">
        <v>1531</v>
      </c>
      <c r="M887" s="28" t="s">
        <v>1531</v>
      </c>
      <c r="N887" s="28" t="s">
        <v>1531</v>
      </c>
      <c r="O887" s="28" t="s">
        <v>1531</v>
      </c>
      <c r="P887" s="28" t="s">
        <v>1531</v>
      </c>
      <c r="Q887" s="28" t="s">
        <v>1531</v>
      </c>
      <c r="R887" s="28" t="s">
        <v>1531</v>
      </c>
      <c r="S887" s="28" t="s">
        <v>1531</v>
      </c>
      <c r="T887" s="28" t="s">
        <v>1531</v>
      </c>
      <c r="U887" s="1306" t="s">
        <v>1336</v>
      </c>
      <c r="V887" s="900" t="s">
        <v>666</v>
      </c>
      <c r="W887" s="970" t="s">
        <v>301</v>
      </c>
      <c r="X887" s="971" t="s">
        <v>301</v>
      </c>
      <c r="Y887" s="1011"/>
      <c r="Z887" s="904" t="s">
        <v>310</v>
      </c>
      <c r="AA887" s="905" t="s">
        <v>309</v>
      </c>
      <c r="AB887" s="906" t="s">
        <v>1424</v>
      </c>
      <c r="AC887" s="907" t="s">
        <v>1200</v>
      </c>
      <c r="AD887" s="908" t="s">
        <v>1534</v>
      </c>
      <c r="AE887" s="909" t="s">
        <v>1039</v>
      </c>
      <c r="AF887" s="1307">
        <v>1000</v>
      </c>
      <c r="AG887" s="1308">
        <f t="shared" si="59"/>
        <v>1080</v>
      </c>
      <c r="AH887" s="1467"/>
      <c r="AI887" s="913">
        <f t="shared" si="56"/>
        <v>0</v>
      </c>
    </row>
    <row r="888" spans="1:35" s="6" customFormat="1" ht="23.1" customHeight="1" x14ac:dyDescent="0.15">
      <c r="A888" s="28" t="s">
        <v>1531</v>
      </c>
      <c r="B888" s="28" t="s">
        <v>1531</v>
      </c>
      <c r="C888" s="28" t="s">
        <v>1531</v>
      </c>
      <c r="D888" s="28" t="s">
        <v>1531</v>
      </c>
      <c r="E888" s="28" t="s">
        <v>1531</v>
      </c>
      <c r="F888" s="28" t="s">
        <v>1531</v>
      </c>
      <c r="G888" s="28" t="s">
        <v>1531</v>
      </c>
      <c r="H888" s="28" t="s">
        <v>1531</v>
      </c>
      <c r="I888" s="28" t="s">
        <v>1531</v>
      </c>
      <c r="J888" s="28" t="s">
        <v>1531</v>
      </c>
      <c r="K888" s="28" t="s">
        <v>1531</v>
      </c>
      <c r="L888" s="28" t="s">
        <v>1531</v>
      </c>
      <c r="M888" s="28" t="s">
        <v>1531</v>
      </c>
      <c r="N888" s="28" t="s">
        <v>1531</v>
      </c>
      <c r="O888" s="28" t="s">
        <v>1531</v>
      </c>
      <c r="P888" s="28" t="s">
        <v>1531</v>
      </c>
      <c r="Q888" s="28" t="s">
        <v>1531</v>
      </c>
      <c r="R888" s="28" t="s">
        <v>1531</v>
      </c>
      <c r="S888" s="28" t="s">
        <v>1531</v>
      </c>
      <c r="T888" s="28" t="s">
        <v>1531</v>
      </c>
      <c r="U888" s="1297" t="s">
        <v>1336</v>
      </c>
      <c r="V888" s="857" t="s">
        <v>666</v>
      </c>
      <c r="W888" s="953" t="s">
        <v>301</v>
      </c>
      <c r="X888" s="954" t="s">
        <v>301</v>
      </c>
      <c r="Y888" s="1003"/>
      <c r="Z888" s="915" t="s">
        <v>310</v>
      </c>
      <c r="AA888" s="883"/>
      <c r="AB888" s="916" t="s">
        <v>3</v>
      </c>
      <c r="AC888" s="917" t="s">
        <v>1200</v>
      </c>
      <c r="AD888" s="918" t="s">
        <v>1325</v>
      </c>
      <c r="AE888" s="919" t="s">
        <v>1039</v>
      </c>
      <c r="AF888" s="920">
        <v>144000</v>
      </c>
      <c r="AG888" s="1043">
        <f t="shared" ref="AG888:AG897" si="60">+AF888*1.08</f>
        <v>155520</v>
      </c>
      <c r="AH888" s="824"/>
      <c r="AI888" s="889">
        <f t="shared" si="56"/>
        <v>0</v>
      </c>
    </row>
    <row r="889" spans="1:35" s="6" customFormat="1" ht="23.1" customHeight="1" x14ac:dyDescent="0.15">
      <c r="A889" s="28" t="s">
        <v>1531</v>
      </c>
      <c r="B889" s="28" t="s">
        <v>1531</v>
      </c>
      <c r="C889" s="28" t="s">
        <v>1531</v>
      </c>
      <c r="D889" s="28" t="s">
        <v>1531</v>
      </c>
      <c r="E889" s="28" t="s">
        <v>1531</v>
      </c>
      <c r="F889" s="28" t="s">
        <v>1531</v>
      </c>
      <c r="G889" s="28" t="s">
        <v>1531</v>
      </c>
      <c r="H889" s="28" t="s">
        <v>1531</v>
      </c>
      <c r="I889" s="28" t="s">
        <v>1531</v>
      </c>
      <c r="J889" s="28" t="s">
        <v>1531</v>
      </c>
      <c r="K889" s="28" t="s">
        <v>1531</v>
      </c>
      <c r="L889" s="28" t="s">
        <v>1531</v>
      </c>
      <c r="M889" s="28" t="s">
        <v>1531</v>
      </c>
      <c r="N889" s="28" t="s">
        <v>1531</v>
      </c>
      <c r="O889" s="28" t="s">
        <v>1531</v>
      </c>
      <c r="P889" s="28" t="s">
        <v>1531</v>
      </c>
      <c r="Q889" s="28" t="s">
        <v>1531</v>
      </c>
      <c r="R889" s="28" t="s">
        <v>1531</v>
      </c>
      <c r="S889" s="28" t="s">
        <v>1531</v>
      </c>
      <c r="T889" s="28" t="s">
        <v>1531</v>
      </c>
      <c r="U889" s="1294" t="s">
        <v>1336</v>
      </c>
      <c r="V889" s="784" t="s">
        <v>666</v>
      </c>
      <c r="W889" s="956" t="s">
        <v>301</v>
      </c>
      <c r="X889" s="957" t="s">
        <v>301</v>
      </c>
      <c r="Y889" s="975"/>
      <c r="Z889" s="1093" t="s">
        <v>310</v>
      </c>
      <c r="AA889" s="869"/>
      <c r="AB889" s="1033" t="s">
        <v>3</v>
      </c>
      <c r="AC889" s="1034" t="s">
        <v>1200</v>
      </c>
      <c r="AD889" s="1035" t="s">
        <v>1143</v>
      </c>
      <c r="AE889" s="958" t="s">
        <v>1039</v>
      </c>
      <c r="AF889" s="1036">
        <v>16000</v>
      </c>
      <c r="AG889" s="1037">
        <f t="shared" si="60"/>
        <v>17280</v>
      </c>
      <c r="AH889" s="824"/>
      <c r="AI889" s="875">
        <f t="shared" si="56"/>
        <v>0</v>
      </c>
    </row>
    <row r="890" spans="1:35" s="6" customFormat="1" ht="23.1" customHeight="1" x14ac:dyDescent="0.15">
      <c r="A890" s="28" t="s">
        <v>1531</v>
      </c>
      <c r="B890" s="28" t="s">
        <v>1531</v>
      </c>
      <c r="C890" s="28" t="s">
        <v>1531</v>
      </c>
      <c r="D890" s="28" t="s">
        <v>1531</v>
      </c>
      <c r="E890" s="28" t="s">
        <v>1531</v>
      </c>
      <c r="F890" s="28" t="s">
        <v>1531</v>
      </c>
      <c r="G890" s="28" t="s">
        <v>1531</v>
      </c>
      <c r="H890" s="28" t="s">
        <v>1531</v>
      </c>
      <c r="I890" s="28" t="s">
        <v>1531</v>
      </c>
      <c r="J890" s="28" t="s">
        <v>1531</v>
      </c>
      <c r="K890" s="28" t="s">
        <v>1531</v>
      </c>
      <c r="L890" s="28" t="s">
        <v>1531</v>
      </c>
      <c r="M890" s="28" t="s">
        <v>1531</v>
      </c>
      <c r="N890" s="28" t="s">
        <v>1531</v>
      </c>
      <c r="O890" s="28" t="s">
        <v>1531</v>
      </c>
      <c r="P890" s="28" t="s">
        <v>1531</v>
      </c>
      <c r="Q890" s="28" t="s">
        <v>1531</v>
      </c>
      <c r="R890" s="28" t="s">
        <v>1531</v>
      </c>
      <c r="S890" s="28" t="s">
        <v>1531</v>
      </c>
      <c r="T890" s="28" t="s">
        <v>1531</v>
      </c>
      <c r="U890" s="1294" t="s">
        <v>1336</v>
      </c>
      <c r="V890" s="784" t="s">
        <v>666</v>
      </c>
      <c r="W890" s="956" t="s">
        <v>301</v>
      </c>
      <c r="X890" s="957" t="s">
        <v>301</v>
      </c>
      <c r="Y890" s="975"/>
      <c r="Z890" s="1093" t="s">
        <v>310</v>
      </c>
      <c r="AA890" s="869"/>
      <c r="AB890" s="1033" t="s">
        <v>3</v>
      </c>
      <c r="AC890" s="1034" t="s">
        <v>1200</v>
      </c>
      <c r="AD890" s="1035" t="s">
        <v>1144</v>
      </c>
      <c r="AE890" s="958" t="s">
        <v>1039</v>
      </c>
      <c r="AF890" s="1036">
        <v>16000</v>
      </c>
      <c r="AG890" s="1037">
        <f t="shared" si="60"/>
        <v>17280</v>
      </c>
      <c r="AH890" s="824"/>
      <c r="AI890" s="875">
        <f t="shared" ref="AI890:AI956" si="61">+AG890*AH890</f>
        <v>0</v>
      </c>
    </row>
    <row r="891" spans="1:35" s="6" customFormat="1" ht="23.1" customHeight="1" x14ac:dyDescent="0.15">
      <c r="A891" s="28" t="s">
        <v>1531</v>
      </c>
      <c r="B891" s="28" t="s">
        <v>1531</v>
      </c>
      <c r="C891" s="28" t="s">
        <v>1531</v>
      </c>
      <c r="D891" s="28" t="s">
        <v>1531</v>
      </c>
      <c r="E891" s="28" t="s">
        <v>1531</v>
      </c>
      <c r="F891" s="28" t="s">
        <v>1531</v>
      </c>
      <c r="G891" s="28" t="s">
        <v>1531</v>
      </c>
      <c r="H891" s="28" t="s">
        <v>1531</v>
      </c>
      <c r="I891" s="28" t="s">
        <v>1531</v>
      </c>
      <c r="J891" s="28" t="s">
        <v>1531</v>
      </c>
      <c r="K891" s="28" t="s">
        <v>1531</v>
      </c>
      <c r="L891" s="28" t="s">
        <v>1531</v>
      </c>
      <c r="M891" s="28" t="s">
        <v>1531</v>
      </c>
      <c r="N891" s="28" t="s">
        <v>1531</v>
      </c>
      <c r="O891" s="28" t="s">
        <v>1531</v>
      </c>
      <c r="P891" s="28" t="s">
        <v>1531</v>
      </c>
      <c r="Q891" s="28" t="s">
        <v>1531</v>
      </c>
      <c r="R891" s="28" t="s">
        <v>1531</v>
      </c>
      <c r="S891" s="28" t="s">
        <v>1531</v>
      </c>
      <c r="T891" s="28" t="s">
        <v>1531</v>
      </c>
      <c r="U891" s="1294" t="s">
        <v>1336</v>
      </c>
      <c r="V891" s="784" t="s">
        <v>666</v>
      </c>
      <c r="W891" s="956" t="s">
        <v>301</v>
      </c>
      <c r="X891" s="957" t="s">
        <v>301</v>
      </c>
      <c r="Y891" s="975"/>
      <c r="Z891" s="1093" t="s">
        <v>310</v>
      </c>
      <c r="AA891" s="869"/>
      <c r="AB891" s="1033" t="s">
        <v>3</v>
      </c>
      <c r="AC891" s="1034" t="s">
        <v>1200</v>
      </c>
      <c r="AD891" s="1035" t="s">
        <v>667</v>
      </c>
      <c r="AE891" s="958" t="s">
        <v>1039</v>
      </c>
      <c r="AF891" s="1036">
        <v>16000</v>
      </c>
      <c r="AG891" s="1037">
        <f t="shared" si="60"/>
        <v>17280</v>
      </c>
      <c r="AH891" s="824"/>
      <c r="AI891" s="875">
        <f t="shared" si="61"/>
        <v>0</v>
      </c>
    </row>
    <row r="892" spans="1:35" s="6" customFormat="1" ht="23.1" customHeight="1" x14ac:dyDescent="0.15">
      <c r="A892" s="28" t="s">
        <v>1531</v>
      </c>
      <c r="B892" s="28" t="s">
        <v>1531</v>
      </c>
      <c r="C892" s="28" t="s">
        <v>1531</v>
      </c>
      <c r="D892" s="28" t="s">
        <v>1531</v>
      </c>
      <c r="E892" s="28" t="s">
        <v>1531</v>
      </c>
      <c r="F892" s="28" t="s">
        <v>1531</v>
      </c>
      <c r="G892" s="28" t="s">
        <v>1531</v>
      </c>
      <c r="H892" s="28" t="s">
        <v>1531</v>
      </c>
      <c r="I892" s="28" t="s">
        <v>1531</v>
      </c>
      <c r="J892" s="28" t="s">
        <v>1531</v>
      </c>
      <c r="K892" s="28" t="s">
        <v>1531</v>
      </c>
      <c r="L892" s="28" t="s">
        <v>1531</v>
      </c>
      <c r="M892" s="28" t="s">
        <v>1531</v>
      </c>
      <c r="N892" s="28" t="s">
        <v>1531</v>
      </c>
      <c r="O892" s="28" t="s">
        <v>1531</v>
      </c>
      <c r="P892" s="28" t="s">
        <v>1531</v>
      </c>
      <c r="Q892" s="28" t="s">
        <v>1531</v>
      </c>
      <c r="R892" s="28" t="s">
        <v>1531</v>
      </c>
      <c r="S892" s="28" t="s">
        <v>1531</v>
      </c>
      <c r="T892" s="28" t="s">
        <v>1531</v>
      </c>
      <c r="U892" s="1294" t="s">
        <v>1336</v>
      </c>
      <c r="V892" s="784" t="s">
        <v>666</v>
      </c>
      <c r="W892" s="956" t="s">
        <v>301</v>
      </c>
      <c r="X892" s="957" t="s">
        <v>301</v>
      </c>
      <c r="Y892" s="975"/>
      <c r="Z892" s="1093" t="s">
        <v>310</v>
      </c>
      <c r="AA892" s="869"/>
      <c r="AB892" s="1033" t="s">
        <v>3</v>
      </c>
      <c r="AC892" s="1034" t="s">
        <v>1200</v>
      </c>
      <c r="AD892" s="1035" t="s">
        <v>1145</v>
      </c>
      <c r="AE892" s="958" t="s">
        <v>1039</v>
      </c>
      <c r="AF892" s="1036">
        <v>16000</v>
      </c>
      <c r="AG892" s="1037">
        <f t="shared" si="60"/>
        <v>17280</v>
      </c>
      <c r="AH892" s="824"/>
      <c r="AI892" s="875">
        <f t="shared" si="61"/>
        <v>0</v>
      </c>
    </row>
    <row r="893" spans="1:35" s="6" customFormat="1" ht="23.1" customHeight="1" x14ac:dyDescent="0.15">
      <c r="A893" s="28" t="s">
        <v>1531</v>
      </c>
      <c r="B893" s="28" t="s">
        <v>1531</v>
      </c>
      <c r="C893" s="28" t="s">
        <v>1531</v>
      </c>
      <c r="D893" s="28" t="s">
        <v>1531</v>
      </c>
      <c r="E893" s="28" t="s">
        <v>1531</v>
      </c>
      <c r="F893" s="28" t="s">
        <v>1531</v>
      </c>
      <c r="G893" s="28" t="s">
        <v>1531</v>
      </c>
      <c r="H893" s="28" t="s">
        <v>1531</v>
      </c>
      <c r="I893" s="28" t="s">
        <v>1531</v>
      </c>
      <c r="J893" s="28" t="s">
        <v>1531</v>
      </c>
      <c r="K893" s="28" t="s">
        <v>1531</v>
      </c>
      <c r="L893" s="28" t="s">
        <v>1531</v>
      </c>
      <c r="M893" s="28" t="s">
        <v>1531</v>
      </c>
      <c r="N893" s="28" t="s">
        <v>1531</v>
      </c>
      <c r="O893" s="28" t="s">
        <v>1531</v>
      </c>
      <c r="P893" s="28" t="s">
        <v>1531</v>
      </c>
      <c r="Q893" s="28" t="s">
        <v>1531</v>
      </c>
      <c r="R893" s="28" t="s">
        <v>1531</v>
      </c>
      <c r="S893" s="28" t="s">
        <v>1531</v>
      </c>
      <c r="T893" s="28" t="s">
        <v>1531</v>
      </c>
      <c r="U893" s="1294" t="s">
        <v>1336</v>
      </c>
      <c r="V893" s="784" t="s">
        <v>666</v>
      </c>
      <c r="W893" s="956" t="s">
        <v>301</v>
      </c>
      <c r="X893" s="957" t="s">
        <v>301</v>
      </c>
      <c r="Y893" s="975"/>
      <c r="Z893" s="1093" t="s">
        <v>310</v>
      </c>
      <c r="AA893" s="869"/>
      <c r="AB893" s="1033" t="s">
        <v>3</v>
      </c>
      <c r="AC893" s="1034" t="s">
        <v>1200</v>
      </c>
      <c r="AD893" s="1035" t="s">
        <v>668</v>
      </c>
      <c r="AE893" s="958" t="s">
        <v>1039</v>
      </c>
      <c r="AF893" s="1036">
        <v>16000</v>
      </c>
      <c r="AG893" s="1037">
        <f t="shared" si="60"/>
        <v>17280</v>
      </c>
      <c r="AH893" s="824"/>
      <c r="AI893" s="875">
        <f t="shared" si="61"/>
        <v>0</v>
      </c>
    </row>
    <row r="894" spans="1:35" s="6" customFormat="1" ht="23.1" customHeight="1" x14ac:dyDescent="0.15">
      <c r="A894" s="28" t="s">
        <v>1531</v>
      </c>
      <c r="B894" s="28" t="s">
        <v>1531</v>
      </c>
      <c r="C894" s="28" t="s">
        <v>1531</v>
      </c>
      <c r="D894" s="28" t="s">
        <v>1531</v>
      </c>
      <c r="E894" s="28" t="s">
        <v>1531</v>
      </c>
      <c r="F894" s="28" t="s">
        <v>1531</v>
      </c>
      <c r="G894" s="28" t="s">
        <v>1531</v>
      </c>
      <c r="H894" s="28" t="s">
        <v>1531</v>
      </c>
      <c r="I894" s="28" t="s">
        <v>1531</v>
      </c>
      <c r="J894" s="28" t="s">
        <v>1531</v>
      </c>
      <c r="K894" s="28" t="s">
        <v>1531</v>
      </c>
      <c r="L894" s="28" t="s">
        <v>1531</v>
      </c>
      <c r="M894" s="28" t="s">
        <v>1531</v>
      </c>
      <c r="N894" s="28" t="s">
        <v>1531</v>
      </c>
      <c r="O894" s="28" t="s">
        <v>1531</v>
      </c>
      <c r="P894" s="28" t="s">
        <v>1531</v>
      </c>
      <c r="Q894" s="28" t="s">
        <v>1531</v>
      </c>
      <c r="R894" s="28" t="s">
        <v>1531</v>
      </c>
      <c r="S894" s="28" t="s">
        <v>1531</v>
      </c>
      <c r="T894" s="28" t="s">
        <v>1531</v>
      </c>
      <c r="U894" s="1294" t="s">
        <v>1336</v>
      </c>
      <c r="V894" s="784" t="s">
        <v>666</v>
      </c>
      <c r="W894" s="956" t="s">
        <v>301</v>
      </c>
      <c r="X894" s="957" t="s">
        <v>301</v>
      </c>
      <c r="Y894" s="975"/>
      <c r="Z894" s="1093" t="s">
        <v>310</v>
      </c>
      <c r="AA894" s="869"/>
      <c r="AB894" s="1033" t="s">
        <v>3</v>
      </c>
      <c r="AC894" s="1034" t="s">
        <v>1200</v>
      </c>
      <c r="AD894" s="1035" t="s">
        <v>669</v>
      </c>
      <c r="AE894" s="958" t="s">
        <v>1039</v>
      </c>
      <c r="AF894" s="1036">
        <v>16000</v>
      </c>
      <c r="AG894" s="1037">
        <f t="shared" si="60"/>
        <v>17280</v>
      </c>
      <c r="AH894" s="824"/>
      <c r="AI894" s="875">
        <f t="shared" si="61"/>
        <v>0</v>
      </c>
    </row>
    <row r="895" spans="1:35" s="6" customFormat="1" ht="23.1" customHeight="1" x14ac:dyDescent="0.15">
      <c r="A895" s="28" t="s">
        <v>1531</v>
      </c>
      <c r="B895" s="28" t="s">
        <v>1531</v>
      </c>
      <c r="C895" s="28" t="s">
        <v>1531</v>
      </c>
      <c r="D895" s="28" t="s">
        <v>1531</v>
      </c>
      <c r="E895" s="28" t="s">
        <v>1531</v>
      </c>
      <c r="F895" s="28" t="s">
        <v>1531</v>
      </c>
      <c r="G895" s="28" t="s">
        <v>1531</v>
      </c>
      <c r="H895" s="28" t="s">
        <v>1531</v>
      </c>
      <c r="I895" s="28" t="s">
        <v>1531</v>
      </c>
      <c r="J895" s="28" t="s">
        <v>1531</v>
      </c>
      <c r="K895" s="28" t="s">
        <v>1531</v>
      </c>
      <c r="L895" s="28" t="s">
        <v>1531</v>
      </c>
      <c r="M895" s="28" t="s">
        <v>1531</v>
      </c>
      <c r="N895" s="28" t="s">
        <v>1531</v>
      </c>
      <c r="O895" s="28" t="s">
        <v>1531</v>
      </c>
      <c r="P895" s="28" t="s">
        <v>1531</v>
      </c>
      <c r="Q895" s="28" t="s">
        <v>1531</v>
      </c>
      <c r="R895" s="28" t="s">
        <v>1531</v>
      </c>
      <c r="S895" s="28" t="s">
        <v>1531</v>
      </c>
      <c r="T895" s="28" t="s">
        <v>1531</v>
      </c>
      <c r="U895" s="1294" t="s">
        <v>1336</v>
      </c>
      <c r="V895" s="784" t="s">
        <v>666</v>
      </c>
      <c r="W895" s="956" t="s">
        <v>301</v>
      </c>
      <c r="X895" s="957" t="s">
        <v>301</v>
      </c>
      <c r="Y895" s="975"/>
      <c r="Z895" s="1093" t="s">
        <v>310</v>
      </c>
      <c r="AA895" s="869"/>
      <c r="AB895" s="1033" t="s">
        <v>3</v>
      </c>
      <c r="AC895" s="1034" t="s">
        <v>1200</v>
      </c>
      <c r="AD895" s="1035" t="s">
        <v>670</v>
      </c>
      <c r="AE895" s="958" t="s">
        <v>1039</v>
      </c>
      <c r="AF895" s="1036">
        <v>16000</v>
      </c>
      <c r="AG895" s="1037">
        <f t="shared" si="60"/>
        <v>17280</v>
      </c>
      <c r="AH895" s="824"/>
      <c r="AI895" s="875">
        <f t="shared" si="61"/>
        <v>0</v>
      </c>
    </row>
    <row r="896" spans="1:35" s="6" customFormat="1" ht="23.1" customHeight="1" x14ac:dyDescent="0.15">
      <c r="A896" s="28" t="s">
        <v>1531</v>
      </c>
      <c r="B896" s="28" t="s">
        <v>1531</v>
      </c>
      <c r="C896" s="28" t="s">
        <v>1531</v>
      </c>
      <c r="D896" s="28" t="s">
        <v>1531</v>
      </c>
      <c r="E896" s="28" t="s">
        <v>1531</v>
      </c>
      <c r="F896" s="28" t="s">
        <v>1531</v>
      </c>
      <c r="G896" s="28" t="s">
        <v>1531</v>
      </c>
      <c r="H896" s="28" t="s">
        <v>1531</v>
      </c>
      <c r="I896" s="28" t="s">
        <v>1531</v>
      </c>
      <c r="J896" s="28" t="s">
        <v>1531</v>
      </c>
      <c r="K896" s="28" t="s">
        <v>1531</v>
      </c>
      <c r="L896" s="28" t="s">
        <v>1531</v>
      </c>
      <c r="M896" s="28" t="s">
        <v>1531</v>
      </c>
      <c r="N896" s="28" t="s">
        <v>1531</v>
      </c>
      <c r="O896" s="28" t="s">
        <v>1531</v>
      </c>
      <c r="P896" s="28" t="s">
        <v>1531</v>
      </c>
      <c r="Q896" s="28" t="s">
        <v>1531</v>
      </c>
      <c r="R896" s="28" t="s">
        <v>1531</v>
      </c>
      <c r="S896" s="28" t="s">
        <v>1531</v>
      </c>
      <c r="T896" s="28" t="s">
        <v>1531</v>
      </c>
      <c r="U896" s="1294" t="s">
        <v>1336</v>
      </c>
      <c r="V896" s="784" t="s">
        <v>666</v>
      </c>
      <c r="W896" s="956" t="s">
        <v>301</v>
      </c>
      <c r="X896" s="957" t="s">
        <v>301</v>
      </c>
      <c r="Y896" s="975"/>
      <c r="Z896" s="1093" t="s">
        <v>310</v>
      </c>
      <c r="AA896" s="869"/>
      <c r="AB896" s="1033" t="s">
        <v>3</v>
      </c>
      <c r="AC896" s="1034" t="s">
        <v>1200</v>
      </c>
      <c r="AD896" s="1035" t="s">
        <v>671</v>
      </c>
      <c r="AE896" s="958" t="s">
        <v>1039</v>
      </c>
      <c r="AF896" s="1036">
        <v>16000</v>
      </c>
      <c r="AG896" s="1037">
        <f t="shared" si="60"/>
        <v>17280</v>
      </c>
      <c r="AH896" s="824"/>
      <c r="AI896" s="875">
        <f t="shared" si="61"/>
        <v>0</v>
      </c>
    </row>
    <row r="897" spans="1:35" s="6" customFormat="1" ht="23.1" customHeight="1" thickBot="1" x14ac:dyDescent="0.2">
      <c r="A897" s="28" t="s">
        <v>1531</v>
      </c>
      <c r="B897" s="28" t="s">
        <v>1531</v>
      </c>
      <c r="C897" s="28" t="s">
        <v>1531</v>
      </c>
      <c r="D897" s="28" t="s">
        <v>1531</v>
      </c>
      <c r="E897" s="28" t="s">
        <v>1531</v>
      </c>
      <c r="F897" s="28" t="s">
        <v>1531</v>
      </c>
      <c r="G897" s="28" t="s">
        <v>1531</v>
      </c>
      <c r="H897" s="28" t="s">
        <v>1531</v>
      </c>
      <c r="I897" s="28" t="s">
        <v>1531</v>
      </c>
      <c r="J897" s="28" t="s">
        <v>1531</v>
      </c>
      <c r="K897" s="28" t="s">
        <v>1531</v>
      </c>
      <c r="L897" s="28" t="s">
        <v>1531</v>
      </c>
      <c r="M897" s="28" t="s">
        <v>1531</v>
      </c>
      <c r="N897" s="28" t="s">
        <v>1531</v>
      </c>
      <c r="O897" s="28" t="s">
        <v>1531</v>
      </c>
      <c r="P897" s="28" t="s">
        <v>1531</v>
      </c>
      <c r="Q897" s="28" t="s">
        <v>1531</v>
      </c>
      <c r="R897" s="28" t="s">
        <v>1531</v>
      </c>
      <c r="S897" s="28" t="s">
        <v>1531</v>
      </c>
      <c r="T897" s="28" t="s">
        <v>1531</v>
      </c>
      <c r="U897" s="1294" t="s">
        <v>1336</v>
      </c>
      <c r="V897" s="784" t="s">
        <v>666</v>
      </c>
      <c r="W897" s="956" t="s">
        <v>301</v>
      </c>
      <c r="X897" s="957" t="s">
        <v>301</v>
      </c>
      <c r="Y897" s="975"/>
      <c r="Z897" s="1093" t="s">
        <v>310</v>
      </c>
      <c r="AA897" s="869"/>
      <c r="AB897" s="1033" t="s">
        <v>3</v>
      </c>
      <c r="AC897" s="1034" t="s">
        <v>1200</v>
      </c>
      <c r="AD897" s="1035" t="s">
        <v>672</v>
      </c>
      <c r="AE897" s="958" t="s">
        <v>1039</v>
      </c>
      <c r="AF897" s="1036">
        <v>16000</v>
      </c>
      <c r="AG897" s="1037">
        <f t="shared" si="60"/>
        <v>17280</v>
      </c>
      <c r="AH897" s="824"/>
      <c r="AI897" s="875">
        <f t="shared" si="61"/>
        <v>0</v>
      </c>
    </row>
    <row r="898" spans="1:35" s="6" customFormat="1" ht="23.1" customHeight="1" thickTop="1" thickBot="1" x14ac:dyDescent="0.2">
      <c r="A898" s="28" t="s">
        <v>1531</v>
      </c>
      <c r="B898" s="28" t="s">
        <v>1531</v>
      </c>
      <c r="C898" s="28" t="s">
        <v>1531</v>
      </c>
      <c r="D898" s="28" t="s">
        <v>1531</v>
      </c>
      <c r="E898" s="28" t="s">
        <v>1531</v>
      </c>
      <c r="F898" s="28" t="s">
        <v>1531</v>
      </c>
      <c r="G898" s="28" t="s">
        <v>1531</v>
      </c>
      <c r="H898" s="28" t="s">
        <v>1531</v>
      </c>
      <c r="I898" s="28" t="s">
        <v>1531</v>
      </c>
      <c r="J898" s="28" t="s">
        <v>1531</v>
      </c>
      <c r="K898" s="28" t="s">
        <v>1531</v>
      </c>
      <c r="L898" s="28" t="s">
        <v>1531</v>
      </c>
      <c r="M898" s="28" t="s">
        <v>1531</v>
      </c>
      <c r="N898" s="28" t="s">
        <v>1531</v>
      </c>
      <c r="O898" s="28" t="s">
        <v>1531</v>
      </c>
      <c r="P898" s="28" t="s">
        <v>1531</v>
      </c>
      <c r="Q898" s="28" t="s">
        <v>1531</v>
      </c>
      <c r="R898" s="28" t="s">
        <v>1531</v>
      </c>
      <c r="S898" s="28" t="s">
        <v>1531</v>
      </c>
      <c r="T898" s="28" t="s">
        <v>1531</v>
      </c>
      <c r="U898" s="1301" t="s">
        <v>1336</v>
      </c>
      <c r="V898" s="936" t="s">
        <v>666</v>
      </c>
      <c r="W898" s="937" t="s">
        <v>301</v>
      </c>
      <c r="X898" s="938" t="s">
        <v>301</v>
      </c>
      <c r="Y898" s="939"/>
      <c r="Z898" s="940"/>
      <c r="AA898" s="941"/>
      <c r="AB898" s="942"/>
      <c r="AC898" s="943"/>
      <c r="AD898" s="943"/>
      <c r="AE898" s="943"/>
      <c r="AF898" s="1472" t="s">
        <v>1290</v>
      </c>
      <c r="AG898" s="1473"/>
      <c r="AH898" s="944">
        <f>SUM(AH883:AH897)</f>
        <v>0</v>
      </c>
      <c r="AI898" s="945">
        <f>SUM(AI883:AI897)</f>
        <v>0</v>
      </c>
    </row>
    <row r="899" spans="1:35" s="6" customFormat="1" ht="23.1" customHeight="1" x14ac:dyDescent="0.15">
      <c r="A899" s="28"/>
      <c r="B899" s="28" t="s">
        <v>1136</v>
      </c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 t="s">
        <v>1136</v>
      </c>
      <c r="N899" s="28"/>
      <c r="O899" s="28"/>
      <c r="P899" s="28"/>
      <c r="Q899" s="28"/>
      <c r="R899" s="28"/>
      <c r="S899" s="28"/>
      <c r="T899" s="28"/>
      <c r="U899" s="1298" t="s">
        <v>1336</v>
      </c>
      <c r="V899" s="1249" t="s">
        <v>1455</v>
      </c>
      <c r="W899" s="961"/>
      <c r="X899" s="962"/>
      <c r="Y899" s="962"/>
      <c r="Z899" s="1109"/>
      <c r="AA899" s="1062" t="s">
        <v>309</v>
      </c>
      <c r="AB899" s="1063" t="s">
        <v>293</v>
      </c>
      <c r="AC899" s="1023" t="s">
        <v>1199</v>
      </c>
      <c r="AD899" s="1064" t="s">
        <v>1028</v>
      </c>
      <c r="AE899" s="1065" t="s">
        <v>1039</v>
      </c>
      <c r="AF899" s="1309">
        <v>412</v>
      </c>
      <c r="AG899" s="1310">
        <v>412</v>
      </c>
      <c r="AH899" s="949"/>
      <c r="AI899" s="1068">
        <f t="shared" si="61"/>
        <v>0</v>
      </c>
    </row>
    <row r="900" spans="1:35" s="6" customFormat="1" ht="23.1" customHeight="1" x14ac:dyDescent="0.15">
      <c r="A900" s="28"/>
      <c r="B900" s="28" t="s">
        <v>1136</v>
      </c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 t="s">
        <v>1136</v>
      </c>
      <c r="N900" s="28"/>
      <c r="O900" s="28"/>
      <c r="P900" s="28"/>
      <c r="Q900" s="28"/>
      <c r="R900" s="28"/>
      <c r="S900" s="28"/>
      <c r="T900" s="28"/>
      <c r="U900" s="1288" t="s">
        <v>1336</v>
      </c>
      <c r="V900" s="1258" t="s">
        <v>1456</v>
      </c>
      <c r="W900" s="990"/>
      <c r="X900" s="991"/>
      <c r="Y900" s="991"/>
      <c r="Z900" s="1110"/>
      <c r="AA900" s="994" t="s">
        <v>309</v>
      </c>
      <c r="AB900" s="995" t="s">
        <v>294</v>
      </c>
      <c r="AC900" s="996" t="s">
        <v>1199</v>
      </c>
      <c r="AD900" s="997" t="s">
        <v>976</v>
      </c>
      <c r="AE900" s="998" t="s">
        <v>1039</v>
      </c>
      <c r="AF900" s="1311">
        <v>29500</v>
      </c>
      <c r="AG900" s="1312">
        <f t="shared" ref="AG900:AG934" si="62">+AF900*1.08</f>
        <v>31860.000000000004</v>
      </c>
      <c r="AH900" s="847"/>
      <c r="AI900" s="1002">
        <f t="shared" si="61"/>
        <v>0</v>
      </c>
    </row>
    <row r="901" spans="1:35" s="6" customFormat="1" ht="23.1" customHeight="1" thickBot="1" x14ac:dyDescent="0.2">
      <c r="A901" s="28"/>
      <c r="B901" s="28" t="s">
        <v>1136</v>
      </c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 t="s">
        <v>1136</v>
      </c>
      <c r="N901" s="28"/>
      <c r="O901" s="28"/>
      <c r="P901" s="28"/>
      <c r="Q901" s="28"/>
      <c r="R901" s="28"/>
      <c r="S901" s="28"/>
      <c r="T901" s="28"/>
      <c r="U901" s="1298" t="s">
        <v>1336</v>
      </c>
      <c r="V901" s="1249" t="s">
        <v>1456</v>
      </c>
      <c r="W901" s="966" t="s">
        <v>301</v>
      </c>
      <c r="X901" s="967" t="s">
        <v>301</v>
      </c>
      <c r="Y901" s="967" t="s">
        <v>301</v>
      </c>
      <c r="Z901" s="1061" t="s">
        <v>303</v>
      </c>
      <c r="AA901" s="1021" t="s">
        <v>309</v>
      </c>
      <c r="AB901" s="1022" t="s">
        <v>3</v>
      </c>
      <c r="AC901" s="1023" t="s">
        <v>1200</v>
      </c>
      <c r="AD901" s="1014" t="s">
        <v>673</v>
      </c>
      <c r="AE901" s="1024" t="s">
        <v>1039</v>
      </c>
      <c r="AF901" s="1415">
        <v>6000</v>
      </c>
      <c r="AG901" s="1416">
        <f t="shared" si="62"/>
        <v>6480</v>
      </c>
      <c r="AH901" s="1434"/>
      <c r="AI901" s="1027">
        <f t="shared" si="61"/>
        <v>0</v>
      </c>
    </row>
    <row r="902" spans="1:35" s="6" customFormat="1" ht="23.1" customHeight="1" thickBot="1" x14ac:dyDescent="0.2">
      <c r="A902" s="28" t="s">
        <v>1531</v>
      </c>
      <c r="B902" s="28" t="s">
        <v>1531</v>
      </c>
      <c r="C902" s="28" t="s">
        <v>1531</v>
      </c>
      <c r="D902" s="28" t="s">
        <v>1531</v>
      </c>
      <c r="E902" s="28" t="s">
        <v>1531</v>
      </c>
      <c r="F902" s="28" t="s">
        <v>1531</v>
      </c>
      <c r="G902" s="28" t="s">
        <v>1531</v>
      </c>
      <c r="H902" s="28" t="s">
        <v>1531</v>
      </c>
      <c r="I902" s="28" t="s">
        <v>1531</v>
      </c>
      <c r="J902" s="28" t="s">
        <v>1531</v>
      </c>
      <c r="K902" s="28" t="s">
        <v>1531</v>
      </c>
      <c r="L902" s="28" t="s">
        <v>1531</v>
      </c>
      <c r="M902" s="28" t="s">
        <v>1531</v>
      </c>
      <c r="N902" s="28" t="s">
        <v>1531</v>
      </c>
      <c r="O902" s="28" t="s">
        <v>1531</v>
      </c>
      <c r="P902" s="28" t="s">
        <v>1531</v>
      </c>
      <c r="Q902" s="28" t="s">
        <v>1531</v>
      </c>
      <c r="R902" s="28" t="s">
        <v>1531</v>
      </c>
      <c r="S902" s="28" t="s">
        <v>1531</v>
      </c>
      <c r="T902" s="28" t="s">
        <v>1531</v>
      </c>
      <c r="U902" s="1453" t="s">
        <v>1336</v>
      </c>
      <c r="V902" s="1454" t="s">
        <v>1456</v>
      </c>
      <c r="W902" s="970" t="s">
        <v>301</v>
      </c>
      <c r="X902" s="971" t="s">
        <v>301</v>
      </c>
      <c r="Y902" s="1011"/>
      <c r="Z902" s="1225" t="s">
        <v>310</v>
      </c>
      <c r="AA902" s="1441" t="s">
        <v>309</v>
      </c>
      <c r="AB902" s="1442" t="s">
        <v>3</v>
      </c>
      <c r="AC902" s="1443" t="s">
        <v>1200</v>
      </c>
      <c r="AD902" s="1444" t="s">
        <v>674</v>
      </c>
      <c r="AE902" s="1445" t="s">
        <v>1039</v>
      </c>
      <c r="AF902" s="1455">
        <v>30000</v>
      </c>
      <c r="AG902" s="1456">
        <f t="shared" si="62"/>
        <v>32400.000000000004</v>
      </c>
      <c r="AH902" s="1448"/>
      <c r="AI902" s="1230">
        <f t="shared" si="61"/>
        <v>0</v>
      </c>
    </row>
    <row r="903" spans="1:35" s="6" customFormat="1" ht="23.1" customHeight="1" x14ac:dyDescent="0.15">
      <c r="A903" s="28"/>
      <c r="B903" s="28" t="s">
        <v>1136</v>
      </c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 t="s">
        <v>1136</v>
      </c>
      <c r="N903" s="28"/>
      <c r="O903" s="28"/>
      <c r="P903" s="28"/>
      <c r="Q903" s="28"/>
      <c r="R903" s="28"/>
      <c r="S903" s="28"/>
      <c r="T903" s="28"/>
      <c r="U903" s="1297" t="s">
        <v>1336</v>
      </c>
      <c r="V903" s="1247" t="s">
        <v>1456</v>
      </c>
      <c r="W903" s="953" t="s">
        <v>301</v>
      </c>
      <c r="X903" s="954" t="s">
        <v>301</v>
      </c>
      <c r="Y903" s="954"/>
      <c r="Z903" s="816" t="s">
        <v>303</v>
      </c>
      <c r="AA903" s="883"/>
      <c r="AB903" s="916" t="s">
        <v>3</v>
      </c>
      <c r="AC903" s="917" t="s">
        <v>1200</v>
      </c>
      <c r="AD903" s="918" t="s">
        <v>1491</v>
      </c>
      <c r="AE903" s="919" t="s">
        <v>1039</v>
      </c>
      <c r="AF903" s="920">
        <v>66000</v>
      </c>
      <c r="AG903" s="1043">
        <f t="shared" si="62"/>
        <v>71280</v>
      </c>
      <c r="AH903" s="824"/>
      <c r="AI903" s="889">
        <f t="shared" si="61"/>
        <v>0</v>
      </c>
    </row>
    <row r="904" spans="1:35" s="6" customFormat="1" ht="23.1" customHeight="1" x14ac:dyDescent="0.15">
      <c r="A904" s="28"/>
      <c r="B904" s="28" t="s">
        <v>1136</v>
      </c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 t="s">
        <v>1136</v>
      </c>
      <c r="N904" s="28"/>
      <c r="O904" s="28"/>
      <c r="P904" s="28"/>
      <c r="Q904" s="28"/>
      <c r="R904" s="28"/>
      <c r="S904" s="28"/>
      <c r="T904" s="28"/>
      <c r="U904" s="1294" t="s">
        <v>1336</v>
      </c>
      <c r="V904" s="1155" t="s">
        <v>1456</v>
      </c>
      <c r="W904" s="956" t="s">
        <v>301</v>
      </c>
      <c r="X904" s="957" t="s">
        <v>301</v>
      </c>
      <c r="Y904" s="957"/>
      <c r="Z904" s="828" t="s">
        <v>303</v>
      </c>
      <c r="AA904" s="869"/>
      <c r="AB904" s="1033" t="s">
        <v>3</v>
      </c>
      <c r="AC904" s="1034" t="s">
        <v>1200</v>
      </c>
      <c r="AD904" s="1035" t="s">
        <v>675</v>
      </c>
      <c r="AE904" s="958" t="s">
        <v>1039</v>
      </c>
      <c r="AF904" s="1036">
        <v>22000</v>
      </c>
      <c r="AG904" s="1037">
        <f t="shared" si="62"/>
        <v>23760</v>
      </c>
      <c r="AH904" s="824"/>
      <c r="AI904" s="875">
        <f t="shared" si="61"/>
        <v>0</v>
      </c>
    </row>
    <row r="905" spans="1:35" s="6" customFormat="1" ht="23.1" customHeight="1" x14ac:dyDescent="0.15">
      <c r="A905" s="28"/>
      <c r="B905" s="28" t="s">
        <v>1136</v>
      </c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 t="s">
        <v>1136</v>
      </c>
      <c r="N905" s="28"/>
      <c r="O905" s="28"/>
      <c r="P905" s="28"/>
      <c r="Q905" s="28"/>
      <c r="R905" s="28"/>
      <c r="S905" s="28"/>
      <c r="T905" s="28"/>
      <c r="U905" s="1294" t="s">
        <v>1336</v>
      </c>
      <c r="V905" s="1155" t="s">
        <v>1456</v>
      </c>
      <c r="W905" s="956" t="s">
        <v>301</v>
      </c>
      <c r="X905" s="957" t="s">
        <v>301</v>
      </c>
      <c r="Y905" s="957"/>
      <c r="Z905" s="828" t="s">
        <v>303</v>
      </c>
      <c r="AA905" s="869"/>
      <c r="AB905" s="1033" t="s">
        <v>3</v>
      </c>
      <c r="AC905" s="1034" t="s">
        <v>1200</v>
      </c>
      <c r="AD905" s="1035" t="s">
        <v>1492</v>
      </c>
      <c r="AE905" s="958" t="s">
        <v>1039</v>
      </c>
      <c r="AF905" s="1036">
        <v>22000</v>
      </c>
      <c r="AG905" s="1037">
        <f t="shared" si="62"/>
        <v>23760</v>
      </c>
      <c r="AH905" s="824"/>
      <c r="AI905" s="875">
        <f t="shared" si="61"/>
        <v>0</v>
      </c>
    </row>
    <row r="906" spans="1:35" s="6" customFormat="1" ht="23.1" customHeight="1" x14ac:dyDescent="0.15">
      <c r="A906" s="28"/>
      <c r="B906" s="28" t="s">
        <v>1136</v>
      </c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 t="s">
        <v>1136</v>
      </c>
      <c r="N906" s="28"/>
      <c r="O906" s="28"/>
      <c r="P906" s="28"/>
      <c r="Q906" s="28"/>
      <c r="R906" s="28"/>
      <c r="S906" s="28"/>
      <c r="T906" s="28"/>
      <c r="U906" s="1294" t="s">
        <v>1336</v>
      </c>
      <c r="V906" s="1155" t="s">
        <v>1456</v>
      </c>
      <c r="W906" s="956" t="s">
        <v>301</v>
      </c>
      <c r="X906" s="957" t="s">
        <v>301</v>
      </c>
      <c r="Y906" s="957"/>
      <c r="Z906" s="828" t="s">
        <v>303</v>
      </c>
      <c r="AA906" s="869"/>
      <c r="AB906" s="1033" t="s">
        <v>3</v>
      </c>
      <c r="AC906" s="1034" t="s">
        <v>1200</v>
      </c>
      <c r="AD906" s="1035" t="s">
        <v>676</v>
      </c>
      <c r="AE906" s="958" t="s">
        <v>1039</v>
      </c>
      <c r="AF906" s="1036">
        <v>22000</v>
      </c>
      <c r="AG906" s="1037">
        <f t="shared" si="62"/>
        <v>23760</v>
      </c>
      <c r="AH906" s="824"/>
      <c r="AI906" s="875">
        <f t="shared" si="61"/>
        <v>0</v>
      </c>
    </row>
    <row r="907" spans="1:35" s="6" customFormat="1" ht="23.1" customHeight="1" x14ac:dyDescent="0.15">
      <c r="A907" s="28"/>
      <c r="B907" s="28" t="s">
        <v>1136</v>
      </c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 t="s">
        <v>1136</v>
      </c>
      <c r="N907" s="28"/>
      <c r="O907" s="28"/>
      <c r="P907" s="28"/>
      <c r="Q907" s="28"/>
      <c r="R907" s="28"/>
      <c r="S907" s="28"/>
      <c r="T907" s="28"/>
      <c r="U907" s="1294" t="s">
        <v>1336</v>
      </c>
      <c r="V907" s="1155" t="s">
        <v>1456</v>
      </c>
      <c r="W907" s="956" t="s">
        <v>301</v>
      </c>
      <c r="X907" s="957" t="s">
        <v>301</v>
      </c>
      <c r="Y907" s="957"/>
      <c r="Z907" s="828" t="s">
        <v>303</v>
      </c>
      <c r="AA907" s="869"/>
      <c r="AB907" s="1033" t="s">
        <v>3</v>
      </c>
      <c r="AC907" s="1034" t="s">
        <v>1200</v>
      </c>
      <c r="AD907" s="1035" t="s">
        <v>677</v>
      </c>
      <c r="AE907" s="958" t="s">
        <v>1039</v>
      </c>
      <c r="AF907" s="1036">
        <v>22000</v>
      </c>
      <c r="AG907" s="1037">
        <f t="shared" si="62"/>
        <v>23760</v>
      </c>
      <c r="AH907" s="824"/>
      <c r="AI907" s="875">
        <f t="shared" si="61"/>
        <v>0</v>
      </c>
    </row>
    <row r="908" spans="1:35" s="6" customFormat="1" ht="23.1" customHeight="1" x14ac:dyDescent="0.15">
      <c r="A908" s="28"/>
      <c r="B908" s="28" t="s">
        <v>1136</v>
      </c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 t="s">
        <v>1136</v>
      </c>
      <c r="N908" s="28"/>
      <c r="O908" s="28"/>
      <c r="P908" s="28"/>
      <c r="Q908" s="28"/>
      <c r="R908" s="28"/>
      <c r="S908" s="28"/>
      <c r="T908" s="28"/>
      <c r="U908" s="1294" t="s">
        <v>1336</v>
      </c>
      <c r="V908" s="1155" t="s">
        <v>1456</v>
      </c>
      <c r="W908" s="956" t="s">
        <v>301</v>
      </c>
      <c r="X908" s="957" t="s">
        <v>301</v>
      </c>
      <c r="Y908" s="957"/>
      <c r="Z908" s="828" t="s">
        <v>303</v>
      </c>
      <c r="AA908" s="869"/>
      <c r="AB908" s="1033" t="s">
        <v>3</v>
      </c>
      <c r="AC908" s="1034" t="s">
        <v>1200</v>
      </c>
      <c r="AD908" s="1035" t="s">
        <v>678</v>
      </c>
      <c r="AE908" s="958" t="s">
        <v>1039</v>
      </c>
      <c r="AF908" s="1036">
        <v>22000</v>
      </c>
      <c r="AG908" s="1037">
        <f t="shared" si="62"/>
        <v>23760</v>
      </c>
      <c r="AH908" s="824"/>
      <c r="AI908" s="875">
        <f t="shared" si="61"/>
        <v>0</v>
      </c>
    </row>
    <row r="909" spans="1:35" s="6" customFormat="1" ht="23.1" customHeight="1" x14ac:dyDescent="0.15">
      <c r="A909" s="28"/>
      <c r="B909" s="28" t="s">
        <v>1136</v>
      </c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 t="s">
        <v>1136</v>
      </c>
      <c r="N909" s="28"/>
      <c r="O909" s="28"/>
      <c r="P909" s="28"/>
      <c r="Q909" s="28"/>
      <c r="R909" s="28"/>
      <c r="S909" s="28"/>
      <c r="T909" s="28"/>
      <c r="U909" s="1294" t="s">
        <v>1336</v>
      </c>
      <c r="V909" s="1155" t="s">
        <v>1456</v>
      </c>
      <c r="W909" s="956" t="s">
        <v>301</v>
      </c>
      <c r="X909" s="957" t="s">
        <v>301</v>
      </c>
      <c r="Y909" s="957"/>
      <c r="Z909" s="828" t="s">
        <v>303</v>
      </c>
      <c r="AA909" s="869"/>
      <c r="AB909" s="1033" t="s">
        <v>607</v>
      </c>
      <c r="AC909" s="1034" t="s">
        <v>1200</v>
      </c>
      <c r="AD909" s="1035" t="s">
        <v>679</v>
      </c>
      <c r="AE909" s="958" t="s">
        <v>1039</v>
      </c>
      <c r="AF909" s="1036">
        <v>38000</v>
      </c>
      <c r="AG909" s="1037">
        <f t="shared" si="62"/>
        <v>41040</v>
      </c>
      <c r="AH909" s="824"/>
      <c r="AI909" s="875">
        <f t="shared" si="61"/>
        <v>0</v>
      </c>
    </row>
    <row r="910" spans="1:35" s="6" customFormat="1" ht="23.1" customHeight="1" x14ac:dyDescent="0.15">
      <c r="A910" s="28"/>
      <c r="B910" s="28" t="s">
        <v>1136</v>
      </c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 t="s">
        <v>1136</v>
      </c>
      <c r="N910" s="28"/>
      <c r="O910" s="28"/>
      <c r="P910" s="28"/>
      <c r="Q910" s="28"/>
      <c r="R910" s="28"/>
      <c r="S910" s="28"/>
      <c r="T910" s="28"/>
      <c r="U910" s="1294" t="s">
        <v>1336</v>
      </c>
      <c r="V910" s="1155" t="s">
        <v>1456</v>
      </c>
      <c r="W910" s="956" t="s">
        <v>301</v>
      </c>
      <c r="X910" s="957" t="s">
        <v>301</v>
      </c>
      <c r="Y910" s="957"/>
      <c r="Z910" s="828" t="s">
        <v>303</v>
      </c>
      <c r="AA910" s="869"/>
      <c r="AB910" s="1033" t="s">
        <v>3</v>
      </c>
      <c r="AC910" s="1034" t="s">
        <v>1200</v>
      </c>
      <c r="AD910" s="1035" t="s">
        <v>680</v>
      </c>
      <c r="AE910" s="958" t="s">
        <v>1039</v>
      </c>
      <c r="AF910" s="1036">
        <v>19000</v>
      </c>
      <c r="AG910" s="1037">
        <f t="shared" si="62"/>
        <v>20520</v>
      </c>
      <c r="AH910" s="824"/>
      <c r="AI910" s="875">
        <f t="shared" si="61"/>
        <v>0</v>
      </c>
    </row>
    <row r="911" spans="1:35" s="6" customFormat="1" ht="23.1" customHeight="1" x14ac:dyDescent="0.15">
      <c r="A911" s="28"/>
      <c r="B911" s="28" t="s">
        <v>1136</v>
      </c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 t="s">
        <v>1136</v>
      </c>
      <c r="N911" s="28"/>
      <c r="O911" s="28"/>
      <c r="P911" s="28"/>
      <c r="Q911" s="28"/>
      <c r="R911" s="28"/>
      <c r="S911" s="28"/>
      <c r="T911" s="28"/>
      <c r="U911" s="1294" t="s">
        <v>1336</v>
      </c>
      <c r="V911" s="1155" t="s">
        <v>1456</v>
      </c>
      <c r="W911" s="956" t="s">
        <v>301</v>
      </c>
      <c r="X911" s="957" t="s">
        <v>301</v>
      </c>
      <c r="Y911" s="957"/>
      <c r="Z911" s="828" t="s">
        <v>303</v>
      </c>
      <c r="AA911" s="869"/>
      <c r="AB911" s="1033" t="s">
        <v>3</v>
      </c>
      <c r="AC911" s="1034" t="s">
        <v>1200</v>
      </c>
      <c r="AD911" s="1035" t="s">
        <v>1493</v>
      </c>
      <c r="AE911" s="958" t="s">
        <v>1039</v>
      </c>
      <c r="AF911" s="1036">
        <v>19000</v>
      </c>
      <c r="AG911" s="1037">
        <f t="shared" si="62"/>
        <v>20520</v>
      </c>
      <c r="AH911" s="824"/>
      <c r="AI911" s="875">
        <f t="shared" si="61"/>
        <v>0</v>
      </c>
    </row>
    <row r="912" spans="1:35" s="6" customFormat="1" ht="23.1" customHeight="1" x14ac:dyDescent="0.15">
      <c r="A912" s="28"/>
      <c r="B912" s="28" t="s">
        <v>1136</v>
      </c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 t="s">
        <v>1136</v>
      </c>
      <c r="N912" s="28"/>
      <c r="O912" s="28"/>
      <c r="P912" s="28"/>
      <c r="Q912" s="28"/>
      <c r="R912" s="28"/>
      <c r="S912" s="28"/>
      <c r="T912" s="28"/>
      <c r="U912" s="1294" t="s">
        <v>1336</v>
      </c>
      <c r="V912" s="1155" t="s">
        <v>1456</v>
      </c>
      <c r="W912" s="956" t="s">
        <v>301</v>
      </c>
      <c r="X912" s="957" t="s">
        <v>301</v>
      </c>
      <c r="Y912" s="957"/>
      <c r="Z912" s="828" t="s">
        <v>303</v>
      </c>
      <c r="AA912" s="869"/>
      <c r="AB912" s="1033" t="s">
        <v>3</v>
      </c>
      <c r="AC912" s="1034" t="s">
        <v>1200</v>
      </c>
      <c r="AD912" s="1035" t="s">
        <v>682</v>
      </c>
      <c r="AE912" s="958" t="s">
        <v>1039</v>
      </c>
      <c r="AF912" s="1036">
        <v>38000</v>
      </c>
      <c r="AG912" s="1037">
        <f t="shared" si="62"/>
        <v>41040</v>
      </c>
      <c r="AH912" s="824"/>
      <c r="AI912" s="875">
        <f t="shared" si="61"/>
        <v>0</v>
      </c>
    </row>
    <row r="913" spans="1:35" s="6" customFormat="1" ht="23.1" customHeight="1" x14ac:dyDescent="0.15">
      <c r="A913" s="28"/>
      <c r="B913" s="28" t="s">
        <v>1136</v>
      </c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 t="s">
        <v>1136</v>
      </c>
      <c r="N913" s="28"/>
      <c r="O913" s="28"/>
      <c r="P913" s="28"/>
      <c r="Q913" s="28"/>
      <c r="R913" s="28"/>
      <c r="S913" s="28"/>
      <c r="T913" s="28"/>
      <c r="U913" s="1294" t="s">
        <v>1336</v>
      </c>
      <c r="V913" s="1155" t="s">
        <v>1456</v>
      </c>
      <c r="W913" s="956" t="s">
        <v>301</v>
      </c>
      <c r="X913" s="957" t="s">
        <v>301</v>
      </c>
      <c r="Y913" s="957"/>
      <c r="Z913" s="828" t="s">
        <v>303</v>
      </c>
      <c r="AA913" s="869"/>
      <c r="AB913" s="1033" t="s">
        <v>3</v>
      </c>
      <c r="AC913" s="1034" t="s">
        <v>1200</v>
      </c>
      <c r="AD913" s="1035" t="s">
        <v>683</v>
      </c>
      <c r="AE913" s="958" t="s">
        <v>1039</v>
      </c>
      <c r="AF913" s="1036">
        <v>19000</v>
      </c>
      <c r="AG913" s="1037">
        <f t="shared" si="62"/>
        <v>20520</v>
      </c>
      <c r="AH913" s="824"/>
      <c r="AI913" s="875">
        <f t="shared" si="61"/>
        <v>0</v>
      </c>
    </row>
    <row r="914" spans="1:35" s="6" customFormat="1" ht="23.1" customHeight="1" x14ac:dyDescent="0.15">
      <c r="A914" s="28"/>
      <c r="B914" s="28" t="s">
        <v>1136</v>
      </c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 t="s">
        <v>1136</v>
      </c>
      <c r="N914" s="28"/>
      <c r="O914" s="28"/>
      <c r="P914" s="28"/>
      <c r="Q914" s="28"/>
      <c r="R914" s="28"/>
      <c r="S914" s="28"/>
      <c r="T914" s="28"/>
      <c r="U914" s="1294" t="s">
        <v>1336</v>
      </c>
      <c r="V914" s="1155" t="s">
        <v>1456</v>
      </c>
      <c r="W914" s="956" t="s">
        <v>301</v>
      </c>
      <c r="X914" s="957" t="s">
        <v>301</v>
      </c>
      <c r="Y914" s="957"/>
      <c r="Z914" s="828" t="s">
        <v>303</v>
      </c>
      <c r="AA914" s="869"/>
      <c r="AB914" s="1033" t="s">
        <v>3</v>
      </c>
      <c r="AC914" s="1034" t="s">
        <v>1200</v>
      </c>
      <c r="AD914" s="1035" t="s">
        <v>681</v>
      </c>
      <c r="AE914" s="958" t="s">
        <v>1039</v>
      </c>
      <c r="AF914" s="1036">
        <v>19000</v>
      </c>
      <c r="AG914" s="1037">
        <f t="shared" si="62"/>
        <v>20520</v>
      </c>
      <c r="AH914" s="824"/>
      <c r="AI914" s="875">
        <f t="shared" si="61"/>
        <v>0</v>
      </c>
    </row>
    <row r="915" spans="1:35" s="6" customFormat="1" ht="23.1" customHeight="1" x14ac:dyDescent="0.15">
      <c r="A915" s="28"/>
      <c r="B915" s="28" t="s">
        <v>1136</v>
      </c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 t="s">
        <v>1136</v>
      </c>
      <c r="N915" s="28"/>
      <c r="O915" s="28"/>
      <c r="P915" s="28"/>
      <c r="Q915" s="28"/>
      <c r="R915" s="28"/>
      <c r="S915" s="28"/>
      <c r="T915" s="28"/>
      <c r="U915" s="1294" t="s">
        <v>1336</v>
      </c>
      <c r="V915" s="1155" t="s">
        <v>1456</v>
      </c>
      <c r="W915" s="956" t="s">
        <v>301</v>
      </c>
      <c r="X915" s="957" t="s">
        <v>301</v>
      </c>
      <c r="Y915" s="957"/>
      <c r="Z915" s="828" t="s">
        <v>303</v>
      </c>
      <c r="AA915" s="869"/>
      <c r="AB915" s="1033" t="s">
        <v>3</v>
      </c>
      <c r="AC915" s="1034" t="s">
        <v>1200</v>
      </c>
      <c r="AD915" s="1035" t="s">
        <v>684</v>
      </c>
      <c r="AE915" s="958" t="s">
        <v>1039</v>
      </c>
      <c r="AF915" s="1036">
        <v>36000</v>
      </c>
      <c r="AG915" s="1037">
        <f t="shared" si="62"/>
        <v>38880</v>
      </c>
      <c r="AH915" s="824"/>
      <c r="AI915" s="875">
        <f t="shared" si="61"/>
        <v>0</v>
      </c>
    </row>
    <row r="916" spans="1:35" s="6" customFormat="1" ht="23.1" customHeight="1" x14ac:dyDescent="0.15">
      <c r="A916" s="28"/>
      <c r="B916" s="28" t="s">
        <v>1136</v>
      </c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 t="s">
        <v>1136</v>
      </c>
      <c r="N916" s="28"/>
      <c r="O916" s="28"/>
      <c r="P916" s="28"/>
      <c r="Q916" s="28"/>
      <c r="R916" s="28"/>
      <c r="S916" s="28"/>
      <c r="T916" s="28"/>
      <c r="U916" s="1294" t="s">
        <v>1336</v>
      </c>
      <c r="V916" s="1155" t="s">
        <v>1456</v>
      </c>
      <c r="W916" s="956" t="s">
        <v>301</v>
      </c>
      <c r="X916" s="957" t="s">
        <v>301</v>
      </c>
      <c r="Y916" s="957"/>
      <c r="Z916" s="828" t="s">
        <v>303</v>
      </c>
      <c r="AA916" s="869"/>
      <c r="AB916" s="1033" t="s">
        <v>3</v>
      </c>
      <c r="AC916" s="1034" t="s">
        <v>1200</v>
      </c>
      <c r="AD916" s="1035" t="s">
        <v>685</v>
      </c>
      <c r="AE916" s="958" t="s">
        <v>1039</v>
      </c>
      <c r="AF916" s="1036">
        <v>18000</v>
      </c>
      <c r="AG916" s="1037">
        <f t="shared" si="62"/>
        <v>19440</v>
      </c>
      <c r="AH916" s="824"/>
      <c r="AI916" s="875">
        <f t="shared" si="61"/>
        <v>0</v>
      </c>
    </row>
    <row r="917" spans="1:35" s="6" customFormat="1" ht="23.1" customHeight="1" x14ac:dyDescent="0.15">
      <c r="A917" s="28"/>
      <c r="B917" s="28" t="s">
        <v>1136</v>
      </c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 t="s">
        <v>1136</v>
      </c>
      <c r="N917" s="28"/>
      <c r="O917" s="28"/>
      <c r="P917" s="28"/>
      <c r="Q917" s="28"/>
      <c r="R917" s="28"/>
      <c r="S917" s="28"/>
      <c r="T917" s="28"/>
      <c r="U917" s="1294" t="s">
        <v>1336</v>
      </c>
      <c r="V917" s="1155" t="s">
        <v>1456</v>
      </c>
      <c r="W917" s="956" t="s">
        <v>301</v>
      </c>
      <c r="X917" s="957" t="s">
        <v>301</v>
      </c>
      <c r="Y917" s="957"/>
      <c r="Z917" s="828" t="s">
        <v>303</v>
      </c>
      <c r="AA917" s="869"/>
      <c r="AB917" s="1033" t="s">
        <v>3</v>
      </c>
      <c r="AC917" s="1034" t="s">
        <v>1200</v>
      </c>
      <c r="AD917" s="1035" t="s">
        <v>686</v>
      </c>
      <c r="AE917" s="958" t="s">
        <v>1039</v>
      </c>
      <c r="AF917" s="1036">
        <v>18000</v>
      </c>
      <c r="AG917" s="1037">
        <f t="shared" si="62"/>
        <v>19440</v>
      </c>
      <c r="AH917" s="824"/>
      <c r="AI917" s="875">
        <f t="shared" si="61"/>
        <v>0</v>
      </c>
    </row>
    <row r="918" spans="1:35" s="6" customFormat="1" ht="23.1" customHeight="1" x14ac:dyDescent="0.15">
      <c r="A918" s="28"/>
      <c r="B918" s="28" t="s">
        <v>1136</v>
      </c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 t="s">
        <v>1136</v>
      </c>
      <c r="N918" s="28"/>
      <c r="O918" s="28"/>
      <c r="P918" s="28"/>
      <c r="Q918" s="28"/>
      <c r="R918" s="28"/>
      <c r="S918" s="28"/>
      <c r="T918" s="28"/>
      <c r="U918" s="1294" t="s">
        <v>1336</v>
      </c>
      <c r="V918" s="1155" t="s">
        <v>1456</v>
      </c>
      <c r="W918" s="956" t="s">
        <v>301</v>
      </c>
      <c r="X918" s="957" t="s">
        <v>301</v>
      </c>
      <c r="Y918" s="957"/>
      <c r="Z918" s="828" t="s">
        <v>303</v>
      </c>
      <c r="AA918" s="869"/>
      <c r="AB918" s="1033" t="s">
        <v>3</v>
      </c>
      <c r="AC918" s="1034" t="s">
        <v>1200</v>
      </c>
      <c r="AD918" s="1035" t="s">
        <v>687</v>
      </c>
      <c r="AE918" s="958" t="s">
        <v>1039</v>
      </c>
      <c r="AF918" s="1036">
        <v>57000</v>
      </c>
      <c r="AG918" s="1037">
        <f t="shared" si="62"/>
        <v>61560.000000000007</v>
      </c>
      <c r="AH918" s="824"/>
      <c r="AI918" s="875">
        <f t="shared" si="61"/>
        <v>0</v>
      </c>
    </row>
    <row r="919" spans="1:35" s="6" customFormat="1" ht="23.1" customHeight="1" x14ac:dyDescent="0.15">
      <c r="A919" s="28"/>
      <c r="B919" s="28" t="s">
        <v>1136</v>
      </c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 t="s">
        <v>1136</v>
      </c>
      <c r="N919" s="28"/>
      <c r="O919" s="28"/>
      <c r="P919" s="28"/>
      <c r="Q919" s="28"/>
      <c r="R919" s="28"/>
      <c r="S919" s="28"/>
      <c r="T919" s="28"/>
      <c r="U919" s="1294" t="s">
        <v>1336</v>
      </c>
      <c r="V919" s="1155" t="s">
        <v>1456</v>
      </c>
      <c r="W919" s="956" t="s">
        <v>301</v>
      </c>
      <c r="X919" s="957" t="s">
        <v>301</v>
      </c>
      <c r="Y919" s="957"/>
      <c r="Z919" s="828" t="s">
        <v>303</v>
      </c>
      <c r="AA919" s="869"/>
      <c r="AB919" s="1033" t="s">
        <v>3</v>
      </c>
      <c r="AC919" s="1034" t="s">
        <v>1200</v>
      </c>
      <c r="AD919" s="1035" t="s">
        <v>664</v>
      </c>
      <c r="AE919" s="958" t="s">
        <v>1039</v>
      </c>
      <c r="AF919" s="1036">
        <v>19000</v>
      </c>
      <c r="AG919" s="1037">
        <f t="shared" si="62"/>
        <v>20520</v>
      </c>
      <c r="AH919" s="824"/>
      <c r="AI919" s="875">
        <f t="shared" si="61"/>
        <v>0</v>
      </c>
    </row>
    <row r="920" spans="1:35" s="6" customFormat="1" ht="23.1" customHeight="1" x14ac:dyDescent="0.15">
      <c r="A920" s="28"/>
      <c r="B920" s="28" t="s">
        <v>1136</v>
      </c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 t="s">
        <v>1136</v>
      </c>
      <c r="N920" s="28"/>
      <c r="O920" s="28"/>
      <c r="P920" s="28"/>
      <c r="Q920" s="28"/>
      <c r="R920" s="28"/>
      <c r="S920" s="28"/>
      <c r="T920" s="28"/>
      <c r="U920" s="1294" t="s">
        <v>1336</v>
      </c>
      <c r="V920" s="1155" t="s">
        <v>1456</v>
      </c>
      <c r="W920" s="956" t="s">
        <v>301</v>
      </c>
      <c r="X920" s="957" t="s">
        <v>301</v>
      </c>
      <c r="Y920" s="957"/>
      <c r="Z920" s="828" t="s">
        <v>303</v>
      </c>
      <c r="AA920" s="869"/>
      <c r="AB920" s="1033" t="s">
        <v>3</v>
      </c>
      <c r="AC920" s="1034" t="s">
        <v>1200</v>
      </c>
      <c r="AD920" s="1035" t="s">
        <v>688</v>
      </c>
      <c r="AE920" s="958" t="s">
        <v>1039</v>
      </c>
      <c r="AF920" s="1036">
        <v>19000</v>
      </c>
      <c r="AG920" s="1037">
        <f t="shared" si="62"/>
        <v>20520</v>
      </c>
      <c r="AH920" s="824"/>
      <c r="AI920" s="875">
        <f t="shared" si="61"/>
        <v>0</v>
      </c>
    </row>
    <row r="921" spans="1:35" s="6" customFormat="1" ht="23.1" customHeight="1" thickBot="1" x14ac:dyDescent="0.2">
      <c r="A921" s="28"/>
      <c r="B921" s="28" t="s">
        <v>1136</v>
      </c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 t="s">
        <v>1136</v>
      </c>
      <c r="N921" s="28"/>
      <c r="O921" s="28"/>
      <c r="P921" s="28"/>
      <c r="Q921" s="28"/>
      <c r="R921" s="28"/>
      <c r="S921" s="28"/>
      <c r="T921" s="28"/>
      <c r="U921" s="1285" t="s">
        <v>1336</v>
      </c>
      <c r="V921" s="1248" t="s">
        <v>1456</v>
      </c>
      <c r="W921" s="970" t="s">
        <v>301</v>
      </c>
      <c r="X921" s="971" t="s">
        <v>301</v>
      </c>
      <c r="Y921" s="971"/>
      <c r="Z921" s="834" t="s">
        <v>303</v>
      </c>
      <c r="AA921" s="890"/>
      <c r="AB921" s="1045" t="s">
        <v>3</v>
      </c>
      <c r="AC921" s="1046" t="s">
        <v>1200</v>
      </c>
      <c r="AD921" s="1047" t="s">
        <v>665</v>
      </c>
      <c r="AE921" s="963" t="s">
        <v>1039</v>
      </c>
      <c r="AF921" s="1048">
        <v>19000</v>
      </c>
      <c r="AG921" s="1049">
        <f t="shared" si="62"/>
        <v>20520</v>
      </c>
      <c r="AH921" s="949"/>
      <c r="AI921" s="896">
        <f t="shared" si="61"/>
        <v>0</v>
      </c>
    </row>
    <row r="922" spans="1:35" s="6" customFormat="1" ht="23.1" customHeight="1" x14ac:dyDescent="0.15">
      <c r="A922" s="28" t="s">
        <v>1531</v>
      </c>
      <c r="B922" s="28" t="s">
        <v>1531</v>
      </c>
      <c r="C922" s="28" t="s">
        <v>1531</v>
      </c>
      <c r="D922" s="28" t="s">
        <v>1531</v>
      </c>
      <c r="E922" s="28" t="s">
        <v>1531</v>
      </c>
      <c r="F922" s="28" t="s">
        <v>1531</v>
      </c>
      <c r="G922" s="28" t="s">
        <v>1531</v>
      </c>
      <c r="H922" s="28" t="s">
        <v>1531</v>
      </c>
      <c r="I922" s="28" t="s">
        <v>1531</v>
      </c>
      <c r="J922" s="28" t="s">
        <v>1531</v>
      </c>
      <c r="K922" s="28" t="s">
        <v>1531</v>
      </c>
      <c r="L922" s="28" t="s">
        <v>1531</v>
      </c>
      <c r="M922" s="28" t="s">
        <v>1531</v>
      </c>
      <c r="N922" s="28" t="s">
        <v>1531</v>
      </c>
      <c r="O922" s="28" t="s">
        <v>1531</v>
      </c>
      <c r="P922" s="28" t="s">
        <v>1531</v>
      </c>
      <c r="Q922" s="28" t="s">
        <v>1531</v>
      </c>
      <c r="R922" s="28" t="s">
        <v>1531</v>
      </c>
      <c r="S922" s="28" t="s">
        <v>1531</v>
      </c>
      <c r="T922" s="28" t="s">
        <v>1531</v>
      </c>
      <c r="U922" s="1306" t="s">
        <v>1336</v>
      </c>
      <c r="V922" s="1457" t="s">
        <v>1456</v>
      </c>
      <c r="W922" s="1189" t="s">
        <v>301</v>
      </c>
      <c r="X922" s="1190" t="s">
        <v>301</v>
      </c>
      <c r="Y922" s="1191"/>
      <c r="Z922" s="904" t="s">
        <v>310</v>
      </c>
      <c r="AA922" s="905"/>
      <c r="AB922" s="1458" t="s">
        <v>1292</v>
      </c>
      <c r="AC922" s="1459" t="s">
        <v>1200</v>
      </c>
      <c r="AD922" s="1460" t="s">
        <v>701</v>
      </c>
      <c r="AE922" s="1461" t="s">
        <v>1039</v>
      </c>
      <c r="AF922" s="1462">
        <v>25000</v>
      </c>
      <c r="AG922" s="1463">
        <f t="shared" si="62"/>
        <v>27000</v>
      </c>
      <c r="AH922" s="1467"/>
      <c r="AI922" s="913">
        <f>+AG922*AH922</f>
        <v>0</v>
      </c>
    </row>
    <row r="923" spans="1:35" s="6" customFormat="1" ht="23.1" customHeight="1" x14ac:dyDescent="0.15">
      <c r="A923" s="28" t="s">
        <v>1531</v>
      </c>
      <c r="B923" s="28" t="s">
        <v>1531</v>
      </c>
      <c r="C923" s="28" t="s">
        <v>1531</v>
      </c>
      <c r="D923" s="28" t="s">
        <v>1531</v>
      </c>
      <c r="E923" s="28" t="s">
        <v>1531</v>
      </c>
      <c r="F923" s="28" t="s">
        <v>1531</v>
      </c>
      <c r="G923" s="28" t="s">
        <v>1531</v>
      </c>
      <c r="H923" s="28" t="s">
        <v>1531</v>
      </c>
      <c r="I923" s="28" t="s">
        <v>1531</v>
      </c>
      <c r="J923" s="28" t="s">
        <v>1531</v>
      </c>
      <c r="K923" s="28" t="s">
        <v>1531</v>
      </c>
      <c r="L923" s="28" t="s">
        <v>1531</v>
      </c>
      <c r="M923" s="28" t="s">
        <v>1531</v>
      </c>
      <c r="N923" s="28" t="s">
        <v>1531</v>
      </c>
      <c r="O923" s="28" t="s">
        <v>1531</v>
      </c>
      <c r="P923" s="28" t="s">
        <v>1531</v>
      </c>
      <c r="Q923" s="28" t="s">
        <v>1531</v>
      </c>
      <c r="R923" s="28" t="s">
        <v>1531</v>
      </c>
      <c r="S923" s="28" t="s">
        <v>1531</v>
      </c>
      <c r="T923" s="28" t="s">
        <v>1531</v>
      </c>
      <c r="U923" s="1297" t="s">
        <v>1336</v>
      </c>
      <c r="V923" s="1247" t="s">
        <v>1456</v>
      </c>
      <c r="W923" s="953" t="s">
        <v>301</v>
      </c>
      <c r="X923" s="954" t="s">
        <v>301</v>
      </c>
      <c r="Y923" s="1003"/>
      <c r="Z923" s="915" t="s">
        <v>310</v>
      </c>
      <c r="AA923" s="883"/>
      <c r="AB923" s="916" t="s">
        <v>3</v>
      </c>
      <c r="AC923" s="917" t="s">
        <v>1200</v>
      </c>
      <c r="AD923" s="918" t="s">
        <v>689</v>
      </c>
      <c r="AE923" s="919" t="s">
        <v>1039</v>
      </c>
      <c r="AF923" s="920">
        <v>10648</v>
      </c>
      <c r="AG923" s="1043">
        <f t="shared" si="62"/>
        <v>11499.84</v>
      </c>
      <c r="AH923" s="824"/>
      <c r="AI923" s="889">
        <f>ROUND(+AG923*AH923,0)</f>
        <v>0</v>
      </c>
    </row>
    <row r="924" spans="1:35" s="6" customFormat="1" ht="23.1" customHeight="1" x14ac:dyDescent="0.15">
      <c r="A924" s="28" t="s">
        <v>1531</v>
      </c>
      <c r="B924" s="28" t="s">
        <v>1531</v>
      </c>
      <c r="C924" s="28" t="s">
        <v>1531</v>
      </c>
      <c r="D924" s="28" t="s">
        <v>1531</v>
      </c>
      <c r="E924" s="28" t="s">
        <v>1531</v>
      </c>
      <c r="F924" s="28" t="s">
        <v>1531</v>
      </c>
      <c r="G924" s="28" t="s">
        <v>1531</v>
      </c>
      <c r="H924" s="28" t="s">
        <v>1531</v>
      </c>
      <c r="I924" s="28" t="s">
        <v>1531</v>
      </c>
      <c r="J924" s="28" t="s">
        <v>1531</v>
      </c>
      <c r="K924" s="28" t="s">
        <v>1531</v>
      </c>
      <c r="L924" s="28" t="s">
        <v>1531</v>
      </c>
      <c r="M924" s="28" t="s">
        <v>1531</v>
      </c>
      <c r="N924" s="28" t="s">
        <v>1531</v>
      </c>
      <c r="O924" s="28" t="s">
        <v>1531</v>
      </c>
      <c r="P924" s="28" t="s">
        <v>1531</v>
      </c>
      <c r="Q924" s="28" t="s">
        <v>1531</v>
      </c>
      <c r="R924" s="28" t="s">
        <v>1531</v>
      </c>
      <c r="S924" s="28" t="s">
        <v>1531</v>
      </c>
      <c r="T924" s="28" t="s">
        <v>1531</v>
      </c>
      <c r="U924" s="1294" t="s">
        <v>1336</v>
      </c>
      <c r="V924" s="1155" t="s">
        <v>1456</v>
      </c>
      <c r="W924" s="956" t="s">
        <v>301</v>
      </c>
      <c r="X924" s="957" t="s">
        <v>301</v>
      </c>
      <c r="Y924" s="975"/>
      <c r="Z924" s="1093" t="s">
        <v>310</v>
      </c>
      <c r="AA924" s="869"/>
      <c r="AB924" s="1033" t="s">
        <v>3</v>
      </c>
      <c r="AC924" s="1034" t="s">
        <v>1200</v>
      </c>
      <c r="AD924" s="1035" t="s">
        <v>690</v>
      </c>
      <c r="AE924" s="958" t="s">
        <v>1039</v>
      </c>
      <c r="AF924" s="1036">
        <v>74000</v>
      </c>
      <c r="AG924" s="1037">
        <f t="shared" si="62"/>
        <v>79920</v>
      </c>
      <c r="AH924" s="824"/>
      <c r="AI924" s="875">
        <f t="shared" si="61"/>
        <v>0</v>
      </c>
    </row>
    <row r="925" spans="1:35" s="6" customFormat="1" ht="23.1" customHeight="1" x14ac:dyDescent="0.15">
      <c r="A925" s="28" t="s">
        <v>1531</v>
      </c>
      <c r="B925" s="28" t="s">
        <v>1531</v>
      </c>
      <c r="C925" s="28" t="s">
        <v>1531</v>
      </c>
      <c r="D925" s="28" t="s">
        <v>1531</v>
      </c>
      <c r="E925" s="28" t="s">
        <v>1531</v>
      </c>
      <c r="F925" s="28" t="s">
        <v>1531</v>
      </c>
      <c r="G925" s="28" t="s">
        <v>1531</v>
      </c>
      <c r="H925" s="28" t="s">
        <v>1531</v>
      </c>
      <c r="I925" s="28" t="s">
        <v>1531</v>
      </c>
      <c r="J925" s="28" t="s">
        <v>1531</v>
      </c>
      <c r="K925" s="28" t="s">
        <v>1531</v>
      </c>
      <c r="L925" s="28" t="s">
        <v>1531</v>
      </c>
      <c r="M925" s="28" t="s">
        <v>1531</v>
      </c>
      <c r="N925" s="28" t="s">
        <v>1531</v>
      </c>
      <c r="O925" s="28" t="s">
        <v>1531</v>
      </c>
      <c r="P925" s="28" t="s">
        <v>1531</v>
      </c>
      <c r="Q925" s="28" t="s">
        <v>1531</v>
      </c>
      <c r="R925" s="28" t="s">
        <v>1531</v>
      </c>
      <c r="S925" s="28" t="s">
        <v>1531</v>
      </c>
      <c r="T925" s="28" t="s">
        <v>1531</v>
      </c>
      <c r="U925" s="1294" t="s">
        <v>1336</v>
      </c>
      <c r="V925" s="1155" t="s">
        <v>1456</v>
      </c>
      <c r="W925" s="956" t="s">
        <v>301</v>
      </c>
      <c r="X925" s="957" t="s">
        <v>301</v>
      </c>
      <c r="Y925" s="975"/>
      <c r="Z925" s="1093" t="s">
        <v>310</v>
      </c>
      <c r="AA925" s="869"/>
      <c r="AB925" s="1033" t="s">
        <v>3</v>
      </c>
      <c r="AC925" s="1034" t="s">
        <v>1200</v>
      </c>
      <c r="AD925" s="1035" t="s">
        <v>691</v>
      </c>
      <c r="AE925" s="958" t="s">
        <v>1039</v>
      </c>
      <c r="AF925" s="1036">
        <v>14800</v>
      </c>
      <c r="AG925" s="1037">
        <f t="shared" si="62"/>
        <v>15984.000000000002</v>
      </c>
      <c r="AH925" s="824"/>
      <c r="AI925" s="875">
        <f t="shared" si="61"/>
        <v>0</v>
      </c>
    </row>
    <row r="926" spans="1:35" s="6" customFormat="1" ht="23.1" customHeight="1" x14ac:dyDescent="0.15">
      <c r="A926" s="28" t="s">
        <v>1531</v>
      </c>
      <c r="B926" s="28" t="s">
        <v>1531</v>
      </c>
      <c r="C926" s="28" t="s">
        <v>1531</v>
      </c>
      <c r="D926" s="28" t="s">
        <v>1531</v>
      </c>
      <c r="E926" s="28" t="s">
        <v>1531</v>
      </c>
      <c r="F926" s="28" t="s">
        <v>1531</v>
      </c>
      <c r="G926" s="28" t="s">
        <v>1531</v>
      </c>
      <c r="H926" s="28" t="s">
        <v>1531</v>
      </c>
      <c r="I926" s="28" t="s">
        <v>1531</v>
      </c>
      <c r="J926" s="28" t="s">
        <v>1531</v>
      </c>
      <c r="K926" s="28" t="s">
        <v>1531</v>
      </c>
      <c r="L926" s="28" t="s">
        <v>1531</v>
      </c>
      <c r="M926" s="28" t="s">
        <v>1531</v>
      </c>
      <c r="N926" s="28" t="s">
        <v>1531</v>
      </c>
      <c r="O926" s="28" t="s">
        <v>1531</v>
      </c>
      <c r="P926" s="28" t="s">
        <v>1531</v>
      </c>
      <c r="Q926" s="28" t="s">
        <v>1531</v>
      </c>
      <c r="R926" s="28" t="s">
        <v>1531</v>
      </c>
      <c r="S926" s="28" t="s">
        <v>1531</v>
      </c>
      <c r="T926" s="28" t="s">
        <v>1531</v>
      </c>
      <c r="U926" s="1294" t="s">
        <v>1336</v>
      </c>
      <c r="V926" s="1155" t="s">
        <v>1456</v>
      </c>
      <c r="W926" s="956" t="s">
        <v>301</v>
      </c>
      <c r="X926" s="957" t="s">
        <v>301</v>
      </c>
      <c r="Y926" s="975"/>
      <c r="Z926" s="1093" t="s">
        <v>310</v>
      </c>
      <c r="AA926" s="869"/>
      <c r="AB926" s="1033" t="s">
        <v>3</v>
      </c>
      <c r="AC926" s="1034" t="s">
        <v>1200</v>
      </c>
      <c r="AD926" s="1035" t="s">
        <v>692</v>
      </c>
      <c r="AE926" s="958" t="s">
        <v>1039</v>
      </c>
      <c r="AF926" s="1036">
        <v>14800</v>
      </c>
      <c r="AG926" s="1037">
        <f t="shared" si="62"/>
        <v>15984.000000000002</v>
      </c>
      <c r="AH926" s="824"/>
      <c r="AI926" s="875">
        <f t="shared" si="61"/>
        <v>0</v>
      </c>
    </row>
    <row r="927" spans="1:35" s="6" customFormat="1" ht="23.1" customHeight="1" x14ac:dyDescent="0.15">
      <c r="A927" s="28" t="s">
        <v>1531</v>
      </c>
      <c r="B927" s="28" t="s">
        <v>1531</v>
      </c>
      <c r="C927" s="28" t="s">
        <v>1531</v>
      </c>
      <c r="D927" s="28" t="s">
        <v>1531</v>
      </c>
      <c r="E927" s="28" t="s">
        <v>1531</v>
      </c>
      <c r="F927" s="28" t="s">
        <v>1531</v>
      </c>
      <c r="G927" s="28" t="s">
        <v>1531</v>
      </c>
      <c r="H927" s="28" t="s">
        <v>1531</v>
      </c>
      <c r="I927" s="28" t="s">
        <v>1531</v>
      </c>
      <c r="J927" s="28" t="s">
        <v>1531</v>
      </c>
      <c r="K927" s="28" t="s">
        <v>1531</v>
      </c>
      <c r="L927" s="28" t="s">
        <v>1531</v>
      </c>
      <c r="M927" s="28" t="s">
        <v>1531</v>
      </c>
      <c r="N927" s="28" t="s">
        <v>1531</v>
      </c>
      <c r="O927" s="28" t="s">
        <v>1531</v>
      </c>
      <c r="P927" s="28" t="s">
        <v>1531</v>
      </c>
      <c r="Q927" s="28" t="s">
        <v>1531</v>
      </c>
      <c r="R927" s="28" t="s">
        <v>1531</v>
      </c>
      <c r="S927" s="28" t="s">
        <v>1531</v>
      </c>
      <c r="T927" s="28" t="s">
        <v>1531</v>
      </c>
      <c r="U927" s="1294" t="s">
        <v>1336</v>
      </c>
      <c r="V927" s="1155" t="s">
        <v>1456</v>
      </c>
      <c r="W927" s="956" t="s">
        <v>301</v>
      </c>
      <c r="X927" s="957" t="s">
        <v>301</v>
      </c>
      <c r="Y927" s="975"/>
      <c r="Z927" s="1093" t="s">
        <v>310</v>
      </c>
      <c r="AA927" s="869"/>
      <c r="AB927" s="1033" t="s">
        <v>3</v>
      </c>
      <c r="AC927" s="1034" t="s">
        <v>1200</v>
      </c>
      <c r="AD927" s="1035" t="s">
        <v>693</v>
      </c>
      <c r="AE927" s="958" t="s">
        <v>1039</v>
      </c>
      <c r="AF927" s="1036">
        <v>14800</v>
      </c>
      <c r="AG927" s="1037">
        <f t="shared" si="62"/>
        <v>15984.000000000002</v>
      </c>
      <c r="AH927" s="824"/>
      <c r="AI927" s="875">
        <f t="shared" si="61"/>
        <v>0</v>
      </c>
    </row>
    <row r="928" spans="1:35" s="6" customFormat="1" ht="23.1" customHeight="1" x14ac:dyDescent="0.15">
      <c r="A928" s="28" t="s">
        <v>1531</v>
      </c>
      <c r="B928" s="28" t="s">
        <v>1531</v>
      </c>
      <c r="C928" s="28" t="s">
        <v>1531</v>
      </c>
      <c r="D928" s="28" t="s">
        <v>1531</v>
      </c>
      <c r="E928" s="28" t="s">
        <v>1531</v>
      </c>
      <c r="F928" s="28" t="s">
        <v>1531</v>
      </c>
      <c r="G928" s="28" t="s">
        <v>1531</v>
      </c>
      <c r="H928" s="28" t="s">
        <v>1531</v>
      </c>
      <c r="I928" s="28" t="s">
        <v>1531</v>
      </c>
      <c r="J928" s="28" t="s">
        <v>1531</v>
      </c>
      <c r="K928" s="28" t="s">
        <v>1531</v>
      </c>
      <c r="L928" s="28" t="s">
        <v>1531</v>
      </c>
      <c r="M928" s="28" t="s">
        <v>1531</v>
      </c>
      <c r="N928" s="28" t="s">
        <v>1531</v>
      </c>
      <c r="O928" s="28" t="s">
        <v>1531</v>
      </c>
      <c r="P928" s="28" t="s">
        <v>1531</v>
      </c>
      <c r="Q928" s="28" t="s">
        <v>1531</v>
      </c>
      <c r="R928" s="28" t="s">
        <v>1531</v>
      </c>
      <c r="S928" s="28" t="s">
        <v>1531</v>
      </c>
      <c r="T928" s="28" t="s">
        <v>1531</v>
      </c>
      <c r="U928" s="1294" t="s">
        <v>1336</v>
      </c>
      <c r="V928" s="1155" t="s">
        <v>1456</v>
      </c>
      <c r="W928" s="956" t="s">
        <v>301</v>
      </c>
      <c r="X928" s="957" t="s">
        <v>301</v>
      </c>
      <c r="Y928" s="975"/>
      <c r="Z928" s="1093" t="s">
        <v>310</v>
      </c>
      <c r="AA928" s="869"/>
      <c r="AB928" s="1033" t="s">
        <v>3</v>
      </c>
      <c r="AC928" s="1034" t="s">
        <v>1200</v>
      </c>
      <c r="AD928" s="1035" t="s">
        <v>694</v>
      </c>
      <c r="AE928" s="958" t="s">
        <v>1039</v>
      </c>
      <c r="AF928" s="1036">
        <v>14800</v>
      </c>
      <c r="AG928" s="1037">
        <f t="shared" si="62"/>
        <v>15984.000000000002</v>
      </c>
      <c r="AH928" s="824"/>
      <c r="AI928" s="875">
        <f t="shared" si="61"/>
        <v>0</v>
      </c>
    </row>
    <row r="929" spans="1:35" s="6" customFormat="1" ht="23.1" customHeight="1" x14ac:dyDescent="0.15">
      <c r="A929" s="28" t="s">
        <v>1531</v>
      </c>
      <c r="B929" s="28" t="s">
        <v>1531</v>
      </c>
      <c r="C929" s="28" t="s">
        <v>1531</v>
      </c>
      <c r="D929" s="28" t="s">
        <v>1531</v>
      </c>
      <c r="E929" s="28" t="s">
        <v>1531</v>
      </c>
      <c r="F929" s="28" t="s">
        <v>1531</v>
      </c>
      <c r="G929" s="28" t="s">
        <v>1531</v>
      </c>
      <c r="H929" s="28" t="s">
        <v>1531</v>
      </c>
      <c r="I929" s="28" t="s">
        <v>1531</v>
      </c>
      <c r="J929" s="28" t="s">
        <v>1531</v>
      </c>
      <c r="K929" s="28" t="s">
        <v>1531</v>
      </c>
      <c r="L929" s="28" t="s">
        <v>1531</v>
      </c>
      <c r="M929" s="28" t="s">
        <v>1531</v>
      </c>
      <c r="N929" s="28" t="s">
        <v>1531</v>
      </c>
      <c r="O929" s="28" t="s">
        <v>1531</v>
      </c>
      <c r="P929" s="28" t="s">
        <v>1531</v>
      </c>
      <c r="Q929" s="28" t="s">
        <v>1531</v>
      </c>
      <c r="R929" s="28" t="s">
        <v>1531</v>
      </c>
      <c r="S929" s="28" t="s">
        <v>1531</v>
      </c>
      <c r="T929" s="28" t="s">
        <v>1531</v>
      </c>
      <c r="U929" s="1294" t="s">
        <v>1336</v>
      </c>
      <c r="V929" s="1155" t="s">
        <v>1456</v>
      </c>
      <c r="W929" s="956" t="s">
        <v>301</v>
      </c>
      <c r="X929" s="957" t="s">
        <v>301</v>
      </c>
      <c r="Y929" s="975"/>
      <c r="Z929" s="1093" t="s">
        <v>310</v>
      </c>
      <c r="AA929" s="869"/>
      <c r="AB929" s="1033" t="s">
        <v>3</v>
      </c>
      <c r="AC929" s="1034" t="s">
        <v>1200</v>
      </c>
      <c r="AD929" s="1035" t="s">
        <v>695</v>
      </c>
      <c r="AE929" s="958" t="s">
        <v>1039</v>
      </c>
      <c r="AF929" s="1036">
        <v>14800</v>
      </c>
      <c r="AG929" s="1037">
        <f t="shared" si="62"/>
        <v>15984.000000000002</v>
      </c>
      <c r="AH929" s="824"/>
      <c r="AI929" s="875">
        <f t="shared" si="61"/>
        <v>0</v>
      </c>
    </row>
    <row r="930" spans="1:35" s="6" customFormat="1" ht="23.1" customHeight="1" x14ac:dyDescent="0.15">
      <c r="A930" s="28" t="s">
        <v>1531</v>
      </c>
      <c r="B930" s="28" t="s">
        <v>1531</v>
      </c>
      <c r="C930" s="28" t="s">
        <v>1531</v>
      </c>
      <c r="D930" s="28" t="s">
        <v>1531</v>
      </c>
      <c r="E930" s="28" t="s">
        <v>1531</v>
      </c>
      <c r="F930" s="28" t="s">
        <v>1531</v>
      </c>
      <c r="G930" s="28" t="s">
        <v>1531</v>
      </c>
      <c r="H930" s="28" t="s">
        <v>1531</v>
      </c>
      <c r="I930" s="28" t="s">
        <v>1531</v>
      </c>
      <c r="J930" s="28" t="s">
        <v>1531</v>
      </c>
      <c r="K930" s="28" t="s">
        <v>1531</v>
      </c>
      <c r="L930" s="28" t="s">
        <v>1531</v>
      </c>
      <c r="M930" s="28" t="s">
        <v>1531</v>
      </c>
      <c r="N930" s="28" t="s">
        <v>1531</v>
      </c>
      <c r="O930" s="28" t="s">
        <v>1531</v>
      </c>
      <c r="P930" s="28" t="s">
        <v>1531</v>
      </c>
      <c r="Q930" s="28" t="s">
        <v>1531</v>
      </c>
      <c r="R930" s="28" t="s">
        <v>1531</v>
      </c>
      <c r="S930" s="28" t="s">
        <v>1531</v>
      </c>
      <c r="T930" s="28" t="s">
        <v>1531</v>
      </c>
      <c r="U930" s="1294" t="s">
        <v>1336</v>
      </c>
      <c r="V930" s="1155" t="s">
        <v>1456</v>
      </c>
      <c r="W930" s="956" t="s">
        <v>301</v>
      </c>
      <c r="X930" s="957" t="s">
        <v>301</v>
      </c>
      <c r="Y930" s="975"/>
      <c r="Z930" s="1093" t="s">
        <v>310</v>
      </c>
      <c r="AA930" s="869"/>
      <c r="AB930" s="1033" t="s">
        <v>3</v>
      </c>
      <c r="AC930" s="1034" t="s">
        <v>1200</v>
      </c>
      <c r="AD930" s="1035" t="s">
        <v>696</v>
      </c>
      <c r="AE930" s="958" t="s">
        <v>1039</v>
      </c>
      <c r="AF930" s="1036">
        <v>59200</v>
      </c>
      <c r="AG930" s="1037">
        <f t="shared" si="62"/>
        <v>63936.000000000007</v>
      </c>
      <c r="AH930" s="824"/>
      <c r="AI930" s="875">
        <f t="shared" si="61"/>
        <v>0</v>
      </c>
    </row>
    <row r="931" spans="1:35" s="6" customFormat="1" ht="23.1" customHeight="1" x14ac:dyDescent="0.15">
      <c r="A931" s="28" t="s">
        <v>1531</v>
      </c>
      <c r="B931" s="28" t="s">
        <v>1531</v>
      </c>
      <c r="C931" s="28" t="s">
        <v>1531</v>
      </c>
      <c r="D931" s="28" t="s">
        <v>1531</v>
      </c>
      <c r="E931" s="28" t="s">
        <v>1531</v>
      </c>
      <c r="F931" s="28" t="s">
        <v>1531</v>
      </c>
      <c r="G931" s="28" t="s">
        <v>1531</v>
      </c>
      <c r="H931" s="28" t="s">
        <v>1531</v>
      </c>
      <c r="I931" s="28" t="s">
        <v>1531</v>
      </c>
      <c r="J931" s="28" t="s">
        <v>1531</v>
      </c>
      <c r="K931" s="28" t="s">
        <v>1531</v>
      </c>
      <c r="L931" s="28" t="s">
        <v>1531</v>
      </c>
      <c r="M931" s="28" t="s">
        <v>1531</v>
      </c>
      <c r="N931" s="28" t="s">
        <v>1531</v>
      </c>
      <c r="O931" s="28" t="s">
        <v>1531</v>
      </c>
      <c r="P931" s="28" t="s">
        <v>1531</v>
      </c>
      <c r="Q931" s="28" t="s">
        <v>1531</v>
      </c>
      <c r="R931" s="28" t="s">
        <v>1531</v>
      </c>
      <c r="S931" s="28" t="s">
        <v>1531</v>
      </c>
      <c r="T931" s="28" t="s">
        <v>1531</v>
      </c>
      <c r="U931" s="1294" t="s">
        <v>1336</v>
      </c>
      <c r="V931" s="1155" t="s">
        <v>1456</v>
      </c>
      <c r="W931" s="956" t="s">
        <v>301</v>
      </c>
      <c r="X931" s="957" t="s">
        <v>301</v>
      </c>
      <c r="Y931" s="975"/>
      <c r="Z931" s="1093" t="s">
        <v>310</v>
      </c>
      <c r="AA931" s="869"/>
      <c r="AB931" s="1033" t="s">
        <v>3</v>
      </c>
      <c r="AC931" s="1034" t="s">
        <v>1200</v>
      </c>
      <c r="AD931" s="1035" t="s">
        <v>697</v>
      </c>
      <c r="AE931" s="958" t="s">
        <v>1039</v>
      </c>
      <c r="AF931" s="1036">
        <v>14800</v>
      </c>
      <c r="AG931" s="1037">
        <f t="shared" si="62"/>
        <v>15984.000000000002</v>
      </c>
      <c r="AH931" s="824"/>
      <c r="AI931" s="875">
        <f t="shared" si="61"/>
        <v>0</v>
      </c>
    </row>
    <row r="932" spans="1:35" s="6" customFormat="1" ht="23.1" customHeight="1" x14ac:dyDescent="0.15">
      <c r="A932" s="28" t="s">
        <v>1531</v>
      </c>
      <c r="B932" s="28" t="s">
        <v>1531</v>
      </c>
      <c r="C932" s="28" t="s">
        <v>1531</v>
      </c>
      <c r="D932" s="28" t="s">
        <v>1531</v>
      </c>
      <c r="E932" s="28" t="s">
        <v>1531</v>
      </c>
      <c r="F932" s="28" t="s">
        <v>1531</v>
      </c>
      <c r="G932" s="28" t="s">
        <v>1531</v>
      </c>
      <c r="H932" s="28" t="s">
        <v>1531</v>
      </c>
      <c r="I932" s="28" t="s">
        <v>1531</v>
      </c>
      <c r="J932" s="28" t="s">
        <v>1531</v>
      </c>
      <c r="K932" s="28" t="s">
        <v>1531</v>
      </c>
      <c r="L932" s="28" t="s">
        <v>1531</v>
      </c>
      <c r="M932" s="28" t="s">
        <v>1531</v>
      </c>
      <c r="N932" s="28" t="s">
        <v>1531</v>
      </c>
      <c r="O932" s="28" t="s">
        <v>1531</v>
      </c>
      <c r="P932" s="28" t="s">
        <v>1531</v>
      </c>
      <c r="Q932" s="28" t="s">
        <v>1531</v>
      </c>
      <c r="R932" s="28" t="s">
        <v>1531</v>
      </c>
      <c r="S932" s="28" t="s">
        <v>1531</v>
      </c>
      <c r="T932" s="28" t="s">
        <v>1531</v>
      </c>
      <c r="U932" s="1294" t="s">
        <v>1336</v>
      </c>
      <c r="V932" s="1155" t="s">
        <v>1456</v>
      </c>
      <c r="W932" s="956" t="s">
        <v>301</v>
      </c>
      <c r="X932" s="957" t="s">
        <v>301</v>
      </c>
      <c r="Y932" s="975"/>
      <c r="Z932" s="1093" t="s">
        <v>310</v>
      </c>
      <c r="AA932" s="869"/>
      <c r="AB932" s="1033" t="s">
        <v>3</v>
      </c>
      <c r="AC932" s="1034" t="s">
        <v>1200</v>
      </c>
      <c r="AD932" s="1035" t="s">
        <v>698</v>
      </c>
      <c r="AE932" s="958" t="s">
        <v>1039</v>
      </c>
      <c r="AF932" s="1036">
        <v>14800</v>
      </c>
      <c r="AG932" s="1037">
        <f t="shared" si="62"/>
        <v>15984.000000000002</v>
      </c>
      <c r="AH932" s="824"/>
      <c r="AI932" s="875">
        <f t="shared" si="61"/>
        <v>0</v>
      </c>
    </row>
    <row r="933" spans="1:35" s="6" customFormat="1" ht="23.1" customHeight="1" x14ac:dyDescent="0.15">
      <c r="A933" s="28" t="s">
        <v>1531</v>
      </c>
      <c r="B933" s="28" t="s">
        <v>1531</v>
      </c>
      <c r="C933" s="28" t="s">
        <v>1531</v>
      </c>
      <c r="D933" s="28" t="s">
        <v>1531</v>
      </c>
      <c r="E933" s="28" t="s">
        <v>1531</v>
      </c>
      <c r="F933" s="28" t="s">
        <v>1531</v>
      </c>
      <c r="G933" s="28" t="s">
        <v>1531</v>
      </c>
      <c r="H933" s="28" t="s">
        <v>1531</v>
      </c>
      <c r="I933" s="28" t="s">
        <v>1531</v>
      </c>
      <c r="J933" s="28" t="s">
        <v>1531</v>
      </c>
      <c r="K933" s="28" t="s">
        <v>1531</v>
      </c>
      <c r="L933" s="28" t="s">
        <v>1531</v>
      </c>
      <c r="M933" s="28" t="s">
        <v>1531</v>
      </c>
      <c r="N933" s="28" t="s">
        <v>1531</v>
      </c>
      <c r="O933" s="28" t="s">
        <v>1531</v>
      </c>
      <c r="P933" s="28" t="s">
        <v>1531</v>
      </c>
      <c r="Q933" s="28" t="s">
        <v>1531</v>
      </c>
      <c r="R933" s="28" t="s">
        <v>1531</v>
      </c>
      <c r="S933" s="28" t="s">
        <v>1531</v>
      </c>
      <c r="T933" s="28" t="s">
        <v>1531</v>
      </c>
      <c r="U933" s="1294" t="s">
        <v>1336</v>
      </c>
      <c r="V933" s="1155" t="s">
        <v>1456</v>
      </c>
      <c r="W933" s="956" t="s">
        <v>301</v>
      </c>
      <c r="X933" s="957" t="s">
        <v>301</v>
      </c>
      <c r="Y933" s="975"/>
      <c r="Z933" s="1093" t="s">
        <v>310</v>
      </c>
      <c r="AA933" s="869"/>
      <c r="AB933" s="1033" t="s">
        <v>3</v>
      </c>
      <c r="AC933" s="1034" t="s">
        <v>1200</v>
      </c>
      <c r="AD933" s="1035" t="s">
        <v>699</v>
      </c>
      <c r="AE933" s="958" t="s">
        <v>1039</v>
      </c>
      <c r="AF933" s="1036">
        <v>14800</v>
      </c>
      <c r="AG933" s="1037">
        <f t="shared" si="62"/>
        <v>15984.000000000002</v>
      </c>
      <c r="AH933" s="824"/>
      <c r="AI933" s="875">
        <f t="shared" si="61"/>
        <v>0</v>
      </c>
    </row>
    <row r="934" spans="1:35" s="6" customFormat="1" ht="23.1" customHeight="1" thickBot="1" x14ac:dyDescent="0.2">
      <c r="A934" s="28" t="s">
        <v>1531</v>
      </c>
      <c r="B934" s="28" t="s">
        <v>1531</v>
      </c>
      <c r="C934" s="28" t="s">
        <v>1531</v>
      </c>
      <c r="D934" s="28" t="s">
        <v>1531</v>
      </c>
      <c r="E934" s="28" t="s">
        <v>1531</v>
      </c>
      <c r="F934" s="28" t="s">
        <v>1531</v>
      </c>
      <c r="G934" s="28" t="s">
        <v>1531</v>
      </c>
      <c r="H934" s="28" t="s">
        <v>1531</v>
      </c>
      <c r="I934" s="28" t="s">
        <v>1531</v>
      </c>
      <c r="J934" s="28" t="s">
        <v>1531</v>
      </c>
      <c r="K934" s="28" t="s">
        <v>1531</v>
      </c>
      <c r="L934" s="28" t="s">
        <v>1531</v>
      </c>
      <c r="M934" s="28" t="s">
        <v>1531</v>
      </c>
      <c r="N934" s="28" t="s">
        <v>1531</v>
      </c>
      <c r="O934" s="28" t="s">
        <v>1531</v>
      </c>
      <c r="P934" s="28" t="s">
        <v>1531</v>
      </c>
      <c r="Q934" s="28" t="s">
        <v>1531</v>
      </c>
      <c r="R934" s="28" t="s">
        <v>1531</v>
      </c>
      <c r="S934" s="28" t="s">
        <v>1531</v>
      </c>
      <c r="T934" s="28" t="s">
        <v>1531</v>
      </c>
      <c r="U934" s="1294" t="s">
        <v>1336</v>
      </c>
      <c r="V934" s="1155" t="s">
        <v>1456</v>
      </c>
      <c r="W934" s="956" t="s">
        <v>301</v>
      </c>
      <c r="X934" s="957" t="s">
        <v>301</v>
      </c>
      <c r="Y934" s="975"/>
      <c r="Z934" s="1093" t="s">
        <v>310</v>
      </c>
      <c r="AA934" s="869"/>
      <c r="AB934" s="1033" t="s">
        <v>3</v>
      </c>
      <c r="AC934" s="1034" t="s">
        <v>1200</v>
      </c>
      <c r="AD934" s="1035" t="s">
        <v>700</v>
      </c>
      <c r="AE934" s="958" t="s">
        <v>1039</v>
      </c>
      <c r="AF934" s="1036">
        <v>14800</v>
      </c>
      <c r="AG934" s="1037">
        <f t="shared" si="62"/>
        <v>15984.000000000002</v>
      </c>
      <c r="AH934" s="824"/>
      <c r="AI934" s="875">
        <f t="shared" si="61"/>
        <v>0</v>
      </c>
    </row>
    <row r="935" spans="1:35" s="6" customFormat="1" ht="23.1" customHeight="1" thickTop="1" thickBot="1" x14ac:dyDescent="0.2">
      <c r="A935" s="28" t="s">
        <v>1531</v>
      </c>
      <c r="B935" s="28" t="s">
        <v>1531</v>
      </c>
      <c r="C935" s="28" t="s">
        <v>1531</v>
      </c>
      <c r="D935" s="28" t="s">
        <v>1531</v>
      </c>
      <c r="E935" s="28" t="s">
        <v>1531</v>
      </c>
      <c r="F935" s="28" t="s">
        <v>1531</v>
      </c>
      <c r="G935" s="28" t="s">
        <v>1531</v>
      </c>
      <c r="H935" s="28" t="s">
        <v>1531</v>
      </c>
      <c r="I935" s="28" t="s">
        <v>1531</v>
      </c>
      <c r="J935" s="28" t="s">
        <v>1531</v>
      </c>
      <c r="K935" s="28" t="s">
        <v>1531</v>
      </c>
      <c r="L935" s="28" t="s">
        <v>1531</v>
      </c>
      <c r="M935" s="28" t="s">
        <v>1531</v>
      </c>
      <c r="N935" s="28" t="s">
        <v>1531</v>
      </c>
      <c r="O935" s="28" t="s">
        <v>1531</v>
      </c>
      <c r="P935" s="28" t="s">
        <v>1531</v>
      </c>
      <c r="Q935" s="28" t="s">
        <v>1531</v>
      </c>
      <c r="R935" s="28" t="s">
        <v>1531</v>
      </c>
      <c r="S935" s="28" t="s">
        <v>1531</v>
      </c>
      <c r="T935" s="28" t="s">
        <v>1531</v>
      </c>
      <c r="U935" s="1301" t="s">
        <v>1336</v>
      </c>
      <c r="V935" s="1313" t="s">
        <v>1456</v>
      </c>
      <c r="W935" s="937" t="s">
        <v>301</v>
      </c>
      <c r="X935" s="938" t="s">
        <v>301</v>
      </c>
      <c r="Y935" s="939"/>
      <c r="Z935" s="940"/>
      <c r="AA935" s="941"/>
      <c r="AB935" s="942"/>
      <c r="AC935" s="943"/>
      <c r="AD935" s="943"/>
      <c r="AE935" s="943"/>
      <c r="AF935" s="1472" t="s">
        <v>1291</v>
      </c>
      <c r="AG935" s="1473"/>
      <c r="AH935" s="944">
        <f>SUM(AH899:AH934)</f>
        <v>0</v>
      </c>
      <c r="AI935" s="945">
        <f>ROUND(SUM(AI899:AI934),0)</f>
        <v>0</v>
      </c>
    </row>
    <row r="936" spans="1:35" s="6" customFormat="1" ht="23.1" customHeight="1" x14ac:dyDescent="0.15">
      <c r="A936" s="28" t="s">
        <v>1531</v>
      </c>
      <c r="B936" s="28" t="s">
        <v>1531</v>
      </c>
      <c r="C936" s="28" t="s">
        <v>1531</v>
      </c>
      <c r="D936" s="28" t="s">
        <v>1531</v>
      </c>
      <c r="E936" s="28" t="s">
        <v>1531</v>
      </c>
      <c r="F936" s="28" t="s">
        <v>1531</v>
      </c>
      <c r="G936" s="28" t="s">
        <v>1531</v>
      </c>
      <c r="H936" s="28" t="s">
        <v>1531</v>
      </c>
      <c r="I936" s="28" t="s">
        <v>1531</v>
      </c>
      <c r="J936" s="28" t="s">
        <v>1531</v>
      </c>
      <c r="K936" s="28" t="s">
        <v>1531</v>
      </c>
      <c r="L936" s="28" t="s">
        <v>1531</v>
      </c>
      <c r="M936" s="28" t="s">
        <v>1531</v>
      </c>
      <c r="N936" s="28" t="s">
        <v>1531</v>
      </c>
      <c r="O936" s="28" t="s">
        <v>1531</v>
      </c>
      <c r="P936" s="28" t="s">
        <v>1531</v>
      </c>
      <c r="Q936" s="28" t="s">
        <v>1531</v>
      </c>
      <c r="R936" s="28" t="s">
        <v>1531</v>
      </c>
      <c r="S936" s="28" t="s">
        <v>1531</v>
      </c>
      <c r="T936" s="28" t="s">
        <v>1531</v>
      </c>
      <c r="U936" s="1294" t="s">
        <v>1336</v>
      </c>
      <c r="V936" s="784" t="s">
        <v>13</v>
      </c>
      <c r="W936" s="827"/>
      <c r="X936" s="828"/>
      <c r="Y936" s="925"/>
      <c r="Z936" s="1093" t="s">
        <v>310</v>
      </c>
      <c r="AA936" s="869" t="s">
        <v>1115</v>
      </c>
      <c r="AB936" s="870" t="s">
        <v>3</v>
      </c>
      <c r="AC936" s="798" t="s">
        <v>1200</v>
      </c>
      <c r="AD936" s="871" t="s">
        <v>1494</v>
      </c>
      <c r="AE936" s="872" t="s">
        <v>1039</v>
      </c>
      <c r="AF936" s="873">
        <v>14000</v>
      </c>
      <c r="AG936" s="874">
        <f t="shared" ref="AG936:AG999" si="63">+AF936*1.08</f>
        <v>15120.000000000002</v>
      </c>
      <c r="AH936" s="1058"/>
      <c r="AI936" s="875">
        <f t="shared" si="61"/>
        <v>0</v>
      </c>
    </row>
    <row r="937" spans="1:35" s="6" customFormat="1" ht="23.1" customHeight="1" x14ac:dyDescent="0.15">
      <c r="A937" s="28" t="s">
        <v>1531</v>
      </c>
      <c r="B937" s="28" t="s">
        <v>1531</v>
      </c>
      <c r="C937" s="28" t="s">
        <v>1531</v>
      </c>
      <c r="D937" s="28" t="s">
        <v>1531</v>
      </c>
      <c r="E937" s="28" t="s">
        <v>1531</v>
      </c>
      <c r="F937" s="28" t="s">
        <v>1531</v>
      </c>
      <c r="G937" s="28" t="s">
        <v>1531</v>
      </c>
      <c r="H937" s="28" t="s">
        <v>1531</v>
      </c>
      <c r="I937" s="28" t="s">
        <v>1531</v>
      </c>
      <c r="J937" s="28" t="s">
        <v>1531</v>
      </c>
      <c r="K937" s="28" t="s">
        <v>1531</v>
      </c>
      <c r="L937" s="28" t="s">
        <v>1531</v>
      </c>
      <c r="M937" s="28" t="s">
        <v>1531</v>
      </c>
      <c r="N937" s="28" t="s">
        <v>1531</v>
      </c>
      <c r="O937" s="28" t="s">
        <v>1531</v>
      </c>
      <c r="P937" s="28" t="s">
        <v>1531</v>
      </c>
      <c r="Q937" s="28" t="s">
        <v>1531</v>
      </c>
      <c r="R937" s="28" t="s">
        <v>1531</v>
      </c>
      <c r="S937" s="28" t="s">
        <v>1531</v>
      </c>
      <c r="T937" s="28" t="s">
        <v>1531</v>
      </c>
      <c r="U937" s="1294" t="s">
        <v>1336</v>
      </c>
      <c r="V937" s="784" t="s">
        <v>13</v>
      </c>
      <c r="W937" s="827"/>
      <c r="X937" s="828"/>
      <c r="Y937" s="925"/>
      <c r="Z937" s="1093" t="s">
        <v>310</v>
      </c>
      <c r="AA937" s="869" t="s">
        <v>1115</v>
      </c>
      <c r="AB937" s="870" t="s">
        <v>3</v>
      </c>
      <c r="AC937" s="798" t="s">
        <v>1200</v>
      </c>
      <c r="AD937" s="871" t="s">
        <v>1495</v>
      </c>
      <c r="AE937" s="872" t="s">
        <v>1039</v>
      </c>
      <c r="AF937" s="873">
        <v>14000</v>
      </c>
      <c r="AG937" s="874">
        <f t="shared" si="63"/>
        <v>15120.000000000002</v>
      </c>
      <c r="AH937" s="1146"/>
      <c r="AI937" s="875">
        <f t="shared" si="61"/>
        <v>0</v>
      </c>
    </row>
    <row r="938" spans="1:35" s="6" customFormat="1" ht="23.1" customHeight="1" x14ac:dyDescent="0.15">
      <c r="A938" s="28" t="s">
        <v>1531</v>
      </c>
      <c r="B938" s="28" t="s">
        <v>1531</v>
      </c>
      <c r="C938" s="28" t="s">
        <v>1531</v>
      </c>
      <c r="D938" s="28" t="s">
        <v>1531</v>
      </c>
      <c r="E938" s="28" t="s">
        <v>1531</v>
      </c>
      <c r="F938" s="28" t="s">
        <v>1531</v>
      </c>
      <c r="G938" s="28" t="s">
        <v>1531</v>
      </c>
      <c r="H938" s="28" t="s">
        <v>1531</v>
      </c>
      <c r="I938" s="28" t="s">
        <v>1531</v>
      </c>
      <c r="J938" s="28" t="s">
        <v>1531</v>
      </c>
      <c r="K938" s="28" t="s">
        <v>1531</v>
      </c>
      <c r="L938" s="28" t="s">
        <v>1531</v>
      </c>
      <c r="M938" s="28" t="s">
        <v>1531</v>
      </c>
      <c r="N938" s="28" t="s">
        <v>1531</v>
      </c>
      <c r="O938" s="28" t="s">
        <v>1531</v>
      </c>
      <c r="P938" s="28" t="s">
        <v>1531</v>
      </c>
      <c r="Q938" s="28" t="s">
        <v>1531</v>
      </c>
      <c r="R938" s="28" t="s">
        <v>1531</v>
      </c>
      <c r="S938" s="28" t="s">
        <v>1531</v>
      </c>
      <c r="T938" s="28" t="s">
        <v>1531</v>
      </c>
      <c r="U938" s="1294" t="s">
        <v>1336</v>
      </c>
      <c r="V938" s="784" t="s">
        <v>13</v>
      </c>
      <c r="W938" s="827"/>
      <c r="X938" s="828"/>
      <c r="Y938" s="925"/>
      <c r="Z938" s="1093" t="s">
        <v>310</v>
      </c>
      <c r="AA938" s="869" t="s">
        <v>309</v>
      </c>
      <c r="AB938" s="870" t="s">
        <v>3</v>
      </c>
      <c r="AC938" s="798" t="s">
        <v>1200</v>
      </c>
      <c r="AD938" s="871" t="s">
        <v>1496</v>
      </c>
      <c r="AE938" s="872" t="s">
        <v>1039</v>
      </c>
      <c r="AF938" s="873">
        <v>14000</v>
      </c>
      <c r="AG938" s="874">
        <f t="shared" si="63"/>
        <v>15120.000000000002</v>
      </c>
      <c r="AH938" s="1146"/>
      <c r="AI938" s="875">
        <f t="shared" ref="AI938" si="64">+AG938*AH938</f>
        <v>0</v>
      </c>
    </row>
    <row r="939" spans="1:35" s="6" customFormat="1" ht="23.1" customHeight="1" x14ac:dyDescent="0.15">
      <c r="A939" s="28" t="s">
        <v>1531</v>
      </c>
      <c r="B939" s="28" t="s">
        <v>1531</v>
      </c>
      <c r="C939" s="28" t="s">
        <v>1531</v>
      </c>
      <c r="D939" s="28" t="s">
        <v>1531</v>
      </c>
      <c r="E939" s="28" t="s">
        <v>1531</v>
      </c>
      <c r="F939" s="28" t="s">
        <v>1531</v>
      </c>
      <c r="G939" s="28" t="s">
        <v>1531</v>
      </c>
      <c r="H939" s="28" t="s">
        <v>1531</v>
      </c>
      <c r="I939" s="28" t="s">
        <v>1531</v>
      </c>
      <c r="J939" s="28" t="s">
        <v>1531</v>
      </c>
      <c r="K939" s="28" t="s">
        <v>1531</v>
      </c>
      <c r="L939" s="28" t="s">
        <v>1531</v>
      </c>
      <c r="M939" s="28" t="s">
        <v>1531</v>
      </c>
      <c r="N939" s="28" t="s">
        <v>1531</v>
      </c>
      <c r="O939" s="28" t="s">
        <v>1531</v>
      </c>
      <c r="P939" s="28" t="s">
        <v>1531</v>
      </c>
      <c r="Q939" s="28" t="s">
        <v>1531</v>
      </c>
      <c r="R939" s="28" t="s">
        <v>1531</v>
      </c>
      <c r="S939" s="28" t="s">
        <v>1531</v>
      </c>
      <c r="T939" s="28" t="s">
        <v>1531</v>
      </c>
      <c r="U939" s="1294" t="s">
        <v>1336</v>
      </c>
      <c r="V939" s="784" t="s">
        <v>13</v>
      </c>
      <c r="W939" s="827"/>
      <c r="X939" s="828"/>
      <c r="Y939" s="925"/>
      <c r="Z939" s="1093" t="s">
        <v>310</v>
      </c>
      <c r="AA939" s="869" t="s">
        <v>1115</v>
      </c>
      <c r="AB939" s="870" t="s">
        <v>3</v>
      </c>
      <c r="AC939" s="798" t="s">
        <v>1200</v>
      </c>
      <c r="AD939" s="871" t="s">
        <v>14</v>
      </c>
      <c r="AE939" s="872" t="s">
        <v>1039</v>
      </c>
      <c r="AF939" s="873">
        <v>14000</v>
      </c>
      <c r="AG939" s="874">
        <f t="shared" si="63"/>
        <v>15120.000000000002</v>
      </c>
      <c r="AH939" s="1055"/>
      <c r="AI939" s="875">
        <f t="shared" si="61"/>
        <v>0</v>
      </c>
    </row>
    <row r="940" spans="1:35" s="6" customFormat="1" ht="23.1" customHeight="1" x14ac:dyDescent="0.15">
      <c r="A940" s="28" t="s">
        <v>1531</v>
      </c>
      <c r="B940" s="28" t="s">
        <v>1531</v>
      </c>
      <c r="C940" s="28" t="s">
        <v>1531</v>
      </c>
      <c r="D940" s="28" t="s">
        <v>1531</v>
      </c>
      <c r="E940" s="28" t="s">
        <v>1531</v>
      </c>
      <c r="F940" s="28" t="s">
        <v>1531</v>
      </c>
      <c r="G940" s="28" t="s">
        <v>1531</v>
      </c>
      <c r="H940" s="28" t="s">
        <v>1531</v>
      </c>
      <c r="I940" s="28" t="s">
        <v>1531</v>
      </c>
      <c r="J940" s="28" t="s">
        <v>1531</v>
      </c>
      <c r="K940" s="28" t="s">
        <v>1531</v>
      </c>
      <c r="L940" s="28" t="s">
        <v>1531</v>
      </c>
      <c r="M940" s="28" t="s">
        <v>1531</v>
      </c>
      <c r="N940" s="28" t="s">
        <v>1531</v>
      </c>
      <c r="O940" s="28" t="s">
        <v>1531</v>
      </c>
      <c r="P940" s="28" t="s">
        <v>1531</v>
      </c>
      <c r="Q940" s="28" t="s">
        <v>1531</v>
      </c>
      <c r="R940" s="28" t="s">
        <v>1531</v>
      </c>
      <c r="S940" s="28" t="s">
        <v>1531</v>
      </c>
      <c r="T940" s="28" t="s">
        <v>1531</v>
      </c>
      <c r="U940" s="1294" t="s">
        <v>1336</v>
      </c>
      <c r="V940" s="784" t="s">
        <v>13</v>
      </c>
      <c r="W940" s="827"/>
      <c r="X940" s="828"/>
      <c r="Y940" s="925"/>
      <c r="Z940" s="1093" t="s">
        <v>310</v>
      </c>
      <c r="AA940" s="869" t="s">
        <v>1115</v>
      </c>
      <c r="AB940" s="870" t="s">
        <v>3</v>
      </c>
      <c r="AC940" s="798" t="s">
        <v>1200</v>
      </c>
      <c r="AD940" s="871" t="s">
        <v>15</v>
      </c>
      <c r="AE940" s="872" t="s">
        <v>1039</v>
      </c>
      <c r="AF940" s="873">
        <v>14000</v>
      </c>
      <c r="AG940" s="874">
        <f t="shared" si="63"/>
        <v>15120.000000000002</v>
      </c>
      <c r="AH940" s="1054"/>
      <c r="AI940" s="875">
        <f t="shared" si="61"/>
        <v>0</v>
      </c>
    </row>
    <row r="941" spans="1:35" s="6" customFormat="1" ht="23.1" customHeight="1" x14ac:dyDescent="0.15">
      <c r="A941" s="28" t="s">
        <v>1531</v>
      </c>
      <c r="B941" s="28" t="s">
        <v>1531</v>
      </c>
      <c r="C941" s="28" t="s">
        <v>1531</v>
      </c>
      <c r="D941" s="28" t="s">
        <v>1531</v>
      </c>
      <c r="E941" s="28" t="s">
        <v>1531</v>
      </c>
      <c r="F941" s="28" t="s">
        <v>1531</v>
      </c>
      <c r="G941" s="28" t="s">
        <v>1531</v>
      </c>
      <c r="H941" s="28" t="s">
        <v>1531</v>
      </c>
      <c r="I941" s="28" t="s">
        <v>1531</v>
      </c>
      <c r="J941" s="28" t="s">
        <v>1531</v>
      </c>
      <c r="K941" s="28" t="s">
        <v>1531</v>
      </c>
      <c r="L941" s="28" t="s">
        <v>1531</v>
      </c>
      <c r="M941" s="28" t="s">
        <v>1531</v>
      </c>
      <c r="N941" s="28" t="s">
        <v>1531</v>
      </c>
      <c r="O941" s="28" t="s">
        <v>1531</v>
      </c>
      <c r="P941" s="28" t="s">
        <v>1531</v>
      </c>
      <c r="Q941" s="28" t="s">
        <v>1531</v>
      </c>
      <c r="R941" s="28" t="s">
        <v>1531</v>
      </c>
      <c r="S941" s="28" t="s">
        <v>1531</v>
      </c>
      <c r="T941" s="28" t="s">
        <v>1531</v>
      </c>
      <c r="U941" s="1294" t="s">
        <v>1336</v>
      </c>
      <c r="V941" s="784" t="s">
        <v>13</v>
      </c>
      <c r="W941" s="827"/>
      <c r="X941" s="828"/>
      <c r="Y941" s="925"/>
      <c r="Z941" s="1093" t="s">
        <v>310</v>
      </c>
      <c r="AA941" s="869"/>
      <c r="AB941" s="1033" t="s">
        <v>3</v>
      </c>
      <c r="AC941" s="1034" t="s">
        <v>1422</v>
      </c>
      <c r="AD941" s="1035" t="s">
        <v>16</v>
      </c>
      <c r="AE941" s="958" t="s">
        <v>1039</v>
      </c>
      <c r="AF941" s="1036">
        <v>12000</v>
      </c>
      <c r="AG941" s="1059">
        <f t="shared" si="63"/>
        <v>12960</v>
      </c>
      <c r="AH941" s="1055"/>
      <c r="AI941" s="875">
        <f t="shared" si="61"/>
        <v>0</v>
      </c>
    </row>
    <row r="942" spans="1:35" s="6" customFormat="1" ht="23.1" customHeight="1" x14ac:dyDescent="0.15">
      <c r="A942" s="28" t="s">
        <v>1531</v>
      </c>
      <c r="B942" s="28" t="s">
        <v>1531</v>
      </c>
      <c r="C942" s="28" t="s">
        <v>1531</v>
      </c>
      <c r="D942" s="28" t="s">
        <v>1531</v>
      </c>
      <c r="E942" s="28" t="s">
        <v>1531</v>
      </c>
      <c r="F942" s="28" t="s">
        <v>1531</v>
      </c>
      <c r="G942" s="28" t="s">
        <v>1531</v>
      </c>
      <c r="H942" s="28" t="s">
        <v>1531</v>
      </c>
      <c r="I942" s="28" t="s">
        <v>1531</v>
      </c>
      <c r="J942" s="28" t="s">
        <v>1531</v>
      </c>
      <c r="K942" s="28" t="s">
        <v>1531</v>
      </c>
      <c r="L942" s="28" t="s">
        <v>1531</v>
      </c>
      <c r="M942" s="28" t="s">
        <v>1531</v>
      </c>
      <c r="N942" s="28" t="s">
        <v>1531</v>
      </c>
      <c r="O942" s="28" t="s">
        <v>1531</v>
      </c>
      <c r="P942" s="28" t="s">
        <v>1531</v>
      </c>
      <c r="Q942" s="28" t="s">
        <v>1531</v>
      </c>
      <c r="R942" s="28" t="s">
        <v>1531</v>
      </c>
      <c r="S942" s="28" t="s">
        <v>1531</v>
      </c>
      <c r="T942" s="28" t="s">
        <v>1531</v>
      </c>
      <c r="U942" s="1294" t="s">
        <v>1336</v>
      </c>
      <c r="V942" s="784" t="s">
        <v>13</v>
      </c>
      <c r="W942" s="827"/>
      <c r="X942" s="828"/>
      <c r="Y942" s="925"/>
      <c r="Z942" s="1093" t="s">
        <v>310</v>
      </c>
      <c r="AA942" s="869"/>
      <c r="AB942" s="1033" t="s">
        <v>3</v>
      </c>
      <c r="AC942" s="1034" t="s">
        <v>1422</v>
      </c>
      <c r="AD942" s="1035" t="s">
        <v>17</v>
      </c>
      <c r="AE942" s="958" t="s">
        <v>1039</v>
      </c>
      <c r="AF942" s="1036">
        <v>12000</v>
      </c>
      <c r="AG942" s="1059">
        <f t="shared" si="63"/>
        <v>12960</v>
      </c>
      <c r="AH942" s="1054"/>
      <c r="AI942" s="875">
        <f t="shared" si="61"/>
        <v>0</v>
      </c>
    </row>
    <row r="943" spans="1:35" s="6" customFormat="1" ht="23.1" customHeight="1" x14ac:dyDescent="0.15">
      <c r="A943" s="28" t="s">
        <v>1531</v>
      </c>
      <c r="B943" s="28" t="s">
        <v>1531</v>
      </c>
      <c r="C943" s="28" t="s">
        <v>1531</v>
      </c>
      <c r="D943" s="28" t="s">
        <v>1531</v>
      </c>
      <c r="E943" s="28" t="s">
        <v>1531</v>
      </c>
      <c r="F943" s="28" t="s">
        <v>1531</v>
      </c>
      <c r="G943" s="28" t="s">
        <v>1531</v>
      </c>
      <c r="H943" s="28" t="s">
        <v>1531</v>
      </c>
      <c r="I943" s="28" t="s">
        <v>1531</v>
      </c>
      <c r="J943" s="28" t="s">
        <v>1531</v>
      </c>
      <c r="K943" s="28" t="s">
        <v>1531</v>
      </c>
      <c r="L943" s="28" t="s">
        <v>1531</v>
      </c>
      <c r="M943" s="28" t="s">
        <v>1531</v>
      </c>
      <c r="N943" s="28" t="s">
        <v>1531</v>
      </c>
      <c r="O943" s="28" t="s">
        <v>1531</v>
      </c>
      <c r="P943" s="28" t="s">
        <v>1531</v>
      </c>
      <c r="Q943" s="28" t="s">
        <v>1531</v>
      </c>
      <c r="R943" s="28" t="s">
        <v>1531</v>
      </c>
      <c r="S943" s="28" t="s">
        <v>1531</v>
      </c>
      <c r="T943" s="28" t="s">
        <v>1531</v>
      </c>
      <c r="U943" s="1294" t="s">
        <v>1336</v>
      </c>
      <c r="V943" s="784" t="s">
        <v>13</v>
      </c>
      <c r="W943" s="827"/>
      <c r="X943" s="828"/>
      <c r="Y943" s="925"/>
      <c r="Z943" s="1093" t="s">
        <v>310</v>
      </c>
      <c r="AA943" s="869"/>
      <c r="AB943" s="1033" t="s">
        <v>3</v>
      </c>
      <c r="AC943" s="1034" t="s">
        <v>1422</v>
      </c>
      <c r="AD943" s="1035" t="s">
        <v>18</v>
      </c>
      <c r="AE943" s="958" t="s">
        <v>1039</v>
      </c>
      <c r="AF943" s="1036">
        <v>12000</v>
      </c>
      <c r="AG943" s="1059">
        <f t="shared" si="63"/>
        <v>12960</v>
      </c>
      <c r="AH943" s="1146"/>
      <c r="AI943" s="875">
        <f t="shared" si="61"/>
        <v>0</v>
      </c>
    </row>
    <row r="944" spans="1:35" s="6" customFormat="1" ht="23.1" customHeight="1" x14ac:dyDescent="0.15">
      <c r="A944" s="28" t="s">
        <v>1531</v>
      </c>
      <c r="B944" s="28" t="s">
        <v>1531</v>
      </c>
      <c r="C944" s="28" t="s">
        <v>1531</v>
      </c>
      <c r="D944" s="28" t="s">
        <v>1531</v>
      </c>
      <c r="E944" s="28" t="s">
        <v>1531</v>
      </c>
      <c r="F944" s="28" t="s">
        <v>1531</v>
      </c>
      <c r="G944" s="28" t="s">
        <v>1531</v>
      </c>
      <c r="H944" s="28" t="s">
        <v>1531</v>
      </c>
      <c r="I944" s="28" t="s">
        <v>1531</v>
      </c>
      <c r="J944" s="28" t="s">
        <v>1531</v>
      </c>
      <c r="K944" s="28" t="s">
        <v>1531</v>
      </c>
      <c r="L944" s="28" t="s">
        <v>1531</v>
      </c>
      <c r="M944" s="28" t="s">
        <v>1531</v>
      </c>
      <c r="N944" s="28" t="s">
        <v>1531</v>
      </c>
      <c r="O944" s="28" t="s">
        <v>1531</v>
      </c>
      <c r="P944" s="28" t="s">
        <v>1531</v>
      </c>
      <c r="Q944" s="28" t="s">
        <v>1531</v>
      </c>
      <c r="R944" s="28" t="s">
        <v>1531</v>
      </c>
      <c r="S944" s="28" t="s">
        <v>1531</v>
      </c>
      <c r="T944" s="28" t="s">
        <v>1531</v>
      </c>
      <c r="U944" s="1294" t="s">
        <v>1336</v>
      </c>
      <c r="V944" s="784" t="s">
        <v>13</v>
      </c>
      <c r="W944" s="827"/>
      <c r="X944" s="828"/>
      <c r="Y944" s="925"/>
      <c r="Z944" s="1093" t="s">
        <v>310</v>
      </c>
      <c r="AA944" s="869"/>
      <c r="AB944" s="1033" t="s">
        <v>3</v>
      </c>
      <c r="AC944" s="1034" t="s">
        <v>1422</v>
      </c>
      <c r="AD944" s="1035" t="s">
        <v>281</v>
      </c>
      <c r="AE944" s="958" t="s">
        <v>1039</v>
      </c>
      <c r="AF944" s="1036">
        <v>12000</v>
      </c>
      <c r="AG944" s="1059">
        <f t="shared" si="63"/>
        <v>12960</v>
      </c>
      <c r="AH944" s="1146"/>
      <c r="AI944" s="875">
        <f t="shared" si="61"/>
        <v>0</v>
      </c>
    </row>
    <row r="945" spans="1:35" s="6" customFormat="1" ht="23.1" customHeight="1" x14ac:dyDescent="0.15">
      <c r="A945" s="28" t="s">
        <v>1531</v>
      </c>
      <c r="B945" s="28" t="s">
        <v>1531</v>
      </c>
      <c r="C945" s="28" t="s">
        <v>1531</v>
      </c>
      <c r="D945" s="28" t="s">
        <v>1531</v>
      </c>
      <c r="E945" s="28" t="s">
        <v>1531</v>
      </c>
      <c r="F945" s="28" t="s">
        <v>1531</v>
      </c>
      <c r="G945" s="28" t="s">
        <v>1531</v>
      </c>
      <c r="H945" s="28" t="s">
        <v>1531</v>
      </c>
      <c r="I945" s="28" t="s">
        <v>1531</v>
      </c>
      <c r="J945" s="28" t="s">
        <v>1531</v>
      </c>
      <c r="K945" s="28" t="s">
        <v>1531</v>
      </c>
      <c r="L945" s="28" t="s">
        <v>1531</v>
      </c>
      <c r="M945" s="28" t="s">
        <v>1531</v>
      </c>
      <c r="N945" s="28" t="s">
        <v>1531</v>
      </c>
      <c r="O945" s="28" t="s">
        <v>1531</v>
      </c>
      <c r="P945" s="28" t="s">
        <v>1531</v>
      </c>
      <c r="Q945" s="28" t="s">
        <v>1531</v>
      </c>
      <c r="R945" s="28" t="s">
        <v>1531</v>
      </c>
      <c r="S945" s="28" t="s">
        <v>1531</v>
      </c>
      <c r="T945" s="28" t="s">
        <v>1531</v>
      </c>
      <c r="U945" s="1294" t="s">
        <v>1336</v>
      </c>
      <c r="V945" s="784" t="s">
        <v>13</v>
      </c>
      <c r="W945" s="827"/>
      <c r="X945" s="828"/>
      <c r="Y945" s="925"/>
      <c r="Z945" s="1093" t="s">
        <v>310</v>
      </c>
      <c r="AA945" s="869"/>
      <c r="AB945" s="1033" t="s">
        <v>3</v>
      </c>
      <c r="AC945" s="1034" t="s">
        <v>1200</v>
      </c>
      <c r="AD945" s="1035" t="s">
        <v>19</v>
      </c>
      <c r="AE945" s="958" t="s">
        <v>1039</v>
      </c>
      <c r="AF945" s="1036">
        <v>16000</v>
      </c>
      <c r="AG945" s="1059">
        <f t="shared" si="63"/>
        <v>17280</v>
      </c>
      <c r="AH945" s="1146"/>
      <c r="AI945" s="875">
        <f t="shared" si="61"/>
        <v>0</v>
      </c>
    </row>
    <row r="946" spans="1:35" s="6" customFormat="1" ht="23.1" customHeight="1" x14ac:dyDescent="0.15">
      <c r="A946" s="28" t="s">
        <v>1531</v>
      </c>
      <c r="B946" s="28" t="s">
        <v>1531</v>
      </c>
      <c r="C946" s="28" t="s">
        <v>1531</v>
      </c>
      <c r="D946" s="28" t="s">
        <v>1531</v>
      </c>
      <c r="E946" s="28" t="s">
        <v>1531</v>
      </c>
      <c r="F946" s="28" t="s">
        <v>1531</v>
      </c>
      <c r="G946" s="28" t="s">
        <v>1531</v>
      </c>
      <c r="H946" s="28" t="s">
        <v>1531</v>
      </c>
      <c r="I946" s="28" t="s">
        <v>1531</v>
      </c>
      <c r="J946" s="28" t="s">
        <v>1531</v>
      </c>
      <c r="K946" s="28" t="s">
        <v>1531</v>
      </c>
      <c r="L946" s="28" t="s">
        <v>1531</v>
      </c>
      <c r="M946" s="28" t="s">
        <v>1531</v>
      </c>
      <c r="N946" s="28" t="s">
        <v>1531</v>
      </c>
      <c r="O946" s="28" t="s">
        <v>1531</v>
      </c>
      <c r="P946" s="28" t="s">
        <v>1531</v>
      </c>
      <c r="Q946" s="28" t="s">
        <v>1531</v>
      </c>
      <c r="R946" s="28" t="s">
        <v>1531</v>
      </c>
      <c r="S946" s="28" t="s">
        <v>1531</v>
      </c>
      <c r="T946" s="28" t="s">
        <v>1531</v>
      </c>
      <c r="U946" s="1294" t="s">
        <v>1336</v>
      </c>
      <c r="V946" s="784" t="s">
        <v>13</v>
      </c>
      <c r="W946" s="827"/>
      <c r="X946" s="828"/>
      <c r="Y946" s="925"/>
      <c r="Z946" s="1093" t="s">
        <v>310</v>
      </c>
      <c r="AA946" s="869"/>
      <c r="AB946" s="1033" t="s">
        <v>3</v>
      </c>
      <c r="AC946" s="1034" t="s">
        <v>1200</v>
      </c>
      <c r="AD946" s="1035" t="s">
        <v>20</v>
      </c>
      <c r="AE946" s="958" t="s">
        <v>1039</v>
      </c>
      <c r="AF946" s="1036">
        <v>16000</v>
      </c>
      <c r="AG946" s="1059">
        <f t="shared" si="63"/>
        <v>17280</v>
      </c>
      <c r="AH946" s="1146"/>
      <c r="AI946" s="875">
        <f t="shared" si="61"/>
        <v>0</v>
      </c>
    </row>
    <row r="947" spans="1:35" s="6" customFormat="1" ht="23.1" customHeight="1" x14ac:dyDescent="0.15">
      <c r="A947" s="28" t="s">
        <v>1531</v>
      </c>
      <c r="B947" s="28" t="s">
        <v>1531</v>
      </c>
      <c r="C947" s="28" t="s">
        <v>1531</v>
      </c>
      <c r="D947" s="28" t="s">
        <v>1531</v>
      </c>
      <c r="E947" s="28" t="s">
        <v>1531</v>
      </c>
      <c r="F947" s="28" t="s">
        <v>1531</v>
      </c>
      <c r="G947" s="28" t="s">
        <v>1531</v>
      </c>
      <c r="H947" s="28" t="s">
        <v>1531</v>
      </c>
      <c r="I947" s="28" t="s">
        <v>1531</v>
      </c>
      <c r="J947" s="28" t="s">
        <v>1531</v>
      </c>
      <c r="K947" s="28" t="s">
        <v>1531</v>
      </c>
      <c r="L947" s="28" t="s">
        <v>1531</v>
      </c>
      <c r="M947" s="28" t="s">
        <v>1531</v>
      </c>
      <c r="N947" s="28" t="s">
        <v>1531</v>
      </c>
      <c r="O947" s="28" t="s">
        <v>1531</v>
      </c>
      <c r="P947" s="28" t="s">
        <v>1531</v>
      </c>
      <c r="Q947" s="28" t="s">
        <v>1531</v>
      </c>
      <c r="R947" s="28" t="s">
        <v>1531</v>
      </c>
      <c r="S947" s="28" t="s">
        <v>1531</v>
      </c>
      <c r="T947" s="28" t="s">
        <v>1531</v>
      </c>
      <c r="U947" s="1294" t="s">
        <v>1336</v>
      </c>
      <c r="V947" s="784" t="s">
        <v>13</v>
      </c>
      <c r="W947" s="827"/>
      <c r="X947" s="828"/>
      <c r="Y947" s="925"/>
      <c r="Z947" s="1093" t="s">
        <v>310</v>
      </c>
      <c r="AA947" s="869"/>
      <c r="AB947" s="1033" t="s">
        <v>3</v>
      </c>
      <c r="AC947" s="1034" t="s">
        <v>1200</v>
      </c>
      <c r="AD947" s="1035" t="s">
        <v>21</v>
      </c>
      <c r="AE947" s="958" t="s">
        <v>1039</v>
      </c>
      <c r="AF947" s="1036">
        <v>16000</v>
      </c>
      <c r="AG947" s="1059">
        <f t="shared" si="63"/>
        <v>17280</v>
      </c>
      <c r="AH947" s="1055"/>
      <c r="AI947" s="875">
        <f t="shared" si="61"/>
        <v>0</v>
      </c>
    </row>
    <row r="948" spans="1:35" s="6" customFormat="1" ht="23.1" customHeight="1" x14ac:dyDescent="0.15">
      <c r="A948" s="28" t="s">
        <v>1531</v>
      </c>
      <c r="B948" s="28" t="s">
        <v>1531</v>
      </c>
      <c r="C948" s="28" t="s">
        <v>1531</v>
      </c>
      <c r="D948" s="28" t="s">
        <v>1531</v>
      </c>
      <c r="E948" s="28" t="s">
        <v>1531</v>
      </c>
      <c r="F948" s="28" t="s">
        <v>1531</v>
      </c>
      <c r="G948" s="28" t="s">
        <v>1531</v>
      </c>
      <c r="H948" s="28" t="s">
        <v>1531</v>
      </c>
      <c r="I948" s="28" t="s">
        <v>1531</v>
      </c>
      <c r="J948" s="28" t="s">
        <v>1531</v>
      </c>
      <c r="K948" s="28" t="s">
        <v>1531</v>
      </c>
      <c r="L948" s="28" t="s">
        <v>1531</v>
      </c>
      <c r="M948" s="28" t="s">
        <v>1531</v>
      </c>
      <c r="N948" s="28" t="s">
        <v>1531</v>
      </c>
      <c r="O948" s="28" t="s">
        <v>1531</v>
      </c>
      <c r="P948" s="28" t="s">
        <v>1531</v>
      </c>
      <c r="Q948" s="28" t="s">
        <v>1531</v>
      </c>
      <c r="R948" s="28" t="s">
        <v>1531</v>
      </c>
      <c r="S948" s="28" t="s">
        <v>1531</v>
      </c>
      <c r="T948" s="28" t="s">
        <v>1531</v>
      </c>
      <c r="U948" s="1294" t="s">
        <v>1336</v>
      </c>
      <c r="V948" s="784" t="s">
        <v>13</v>
      </c>
      <c r="W948" s="827"/>
      <c r="X948" s="828"/>
      <c r="Y948" s="925"/>
      <c r="Z948" s="1093" t="s">
        <v>310</v>
      </c>
      <c r="AA948" s="869"/>
      <c r="AB948" s="1033" t="s">
        <v>3</v>
      </c>
      <c r="AC948" s="1034" t="s">
        <v>1200</v>
      </c>
      <c r="AD948" s="1035" t="s">
        <v>22</v>
      </c>
      <c r="AE948" s="958" t="s">
        <v>950</v>
      </c>
      <c r="AF948" s="1036">
        <v>12000</v>
      </c>
      <c r="AG948" s="1059">
        <f t="shared" si="63"/>
        <v>12960</v>
      </c>
      <c r="AH948" s="1054"/>
      <c r="AI948" s="875">
        <f t="shared" si="61"/>
        <v>0</v>
      </c>
    </row>
    <row r="949" spans="1:35" s="6" customFormat="1" ht="23.1" customHeight="1" x14ac:dyDescent="0.15">
      <c r="A949" s="28" t="s">
        <v>1531</v>
      </c>
      <c r="B949" s="28" t="s">
        <v>1531</v>
      </c>
      <c r="C949" s="28" t="s">
        <v>1531</v>
      </c>
      <c r="D949" s="28" t="s">
        <v>1531</v>
      </c>
      <c r="E949" s="28" t="s">
        <v>1531</v>
      </c>
      <c r="F949" s="28" t="s">
        <v>1531</v>
      </c>
      <c r="G949" s="28" t="s">
        <v>1531</v>
      </c>
      <c r="H949" s="28" t="s">
        <v>1531</v>
      </c>
      <c r="I949" s="28" t="s">
        <v>1531</v>
      </c>
      <c r="J949" s="28" t="s">
        <v>1531</v>
      </c>
      <c r="K949" s="28" t="s">
        <v>1531</v>
      </c>
      <c r="L949" s="28" t="s">
        <v>1531</v>
      </c>
      <c r="M949" s="28" t="s">
        <v>1531</v>
      </c>
      <c r="N949" s="28" t="s">
        <v>1531</v>
      </c>
      <c r="O949" s="28" t="s">
        <v>1531</v>
      </c>
      <c r="P949" s="28" t="s">
        <v>1531</v>
      </c>
      <c r="Q949" s="28" t="s">
        <v>1531</v>
      </c>
      <c r="R949" s="28" t="s">
        <v>1531</v>
      </c>
      <c r="S949" s="28" t="s">
        <v>1531</v>
      </c>
      <c r="T949" s="28" t="s">
        <v>1531</v>
      </c>
      <c r="U949" s="1294" t="s">
        <v>1336</v>
      </c>
      <c r="V949" s="784" t="s">
        <v>13</v>
      </c>
      <c r="W949" s="827"/>
      <c r="X949" s="828"/>
      <c r="Y949" s="925"/>
      <c r="Z949" s="1093" t="s">
        <v>310</v>
      </c>
      <c r="AA949" s="869"/>
      <c r="AB949" s="1033" t="s">
        <v>3</v>
      </c>
      <c r="AC949" s="1034" t="s">
        <v>1200</v>
      </c>
      <c r="AD949" s="1035" t="s">
        <v>23</v>
      </c>
      <c r="AE949" s="958" t="s">
        <v>950</v>
      </c>
      <c r="AF949" s="1036">
        <v>12000</v>
      </c>
      <c r="AG949" s="1059">
        <f t="shared" si="63"/>
        <v>12960</v>
      </c>
      <c r="AH949" s="1146"/>
      <c r="AI949" s="875">
        <f t="shared" si="61"/>
        <v>0</v>
      </c>
    </row>
    <row r="950" spans="1:35" s="6" customFormat="1" ht="23.1" customHeight="1" x14ac:dyDescent="0.15">
      <c r="A950" s="28" t="s">
        <v>1531</v>
      </c>
      <c r="B950" s="28" t="s">
        <v>1531</v>
      </c>
      <c r="C950" s="28" t="s">
        <v>1531</v>
      </c>
      <c r="D950" s="28" t="s">
        <v>1531</v>
      </c>
      <c r="E950" s="28" t="s">
        <v>1531</v>
      </c>
      <c r="F950" s="28" t="s">
        <v>1531</v>
      </c>
      <c r="G950" s="28" t="s">
        <v>1531</v>
      </c>
      <c r="H950" s="28" t="s">
        <v>1531</v>
      </c>
      <c r="I950" s="28" t="s">
        <v>1531</v>
      </c>
      <c r="J950" s="28" t="s">
        <v>1531</v>
      </c>
      <c r="K950" s="28" t="s">
        <v>1531</v>
      </c>
      <c r="L950" s="28" t="s">
        <v>1531</v>
      </c>
      <c r="M950" s="28" t="s">
        <v>1531</v>
      </c>
      <c r="N950" s="28" t="s">
        <v>1531</v>
      </c>
      <c r="O950" s="28" t="s">
        <v>1531</v>
      </c>
      <c r="P950" s="28" t="s">
        <v>1531</v>
      </c>
      <c r="Q950" s="28" t="s">
        <v>1531</v>
      </c>
      <c r="R950" s="28" t="s">
        <v>1531</v>
      </c>
      <c r="S950" s="28" t="s">
        <v>1531</v>
      </c>
      <c r="T950" s="28" t="s">
        <v>1531</v>
      </c>
      <c r="U950" s="1294" t="s">
        <v>1336</v>
      </c>
      <c r="V950" s="784" t="s">
        <v>13</v>
      </c>
      <c r="W950" s="827"/>
      <c r="X950" s="828"/>
      <c r="Y950" s="925"/>
      <c r="Z950" s="1093" t="s">
        <v>310</v>
      </c>
      <c r="AA950" s="869"/>
      <c r="AB950" s="1033" t="s">
        <v>3</v>
      </c>
      <c r="AC950" s="1034" t="s">
        <v>1200</v>
      </c>
      <c r="AD950" s="1035" t="s">
        <v>24</v>
      </c>
      <c r="AE950" s="958" t="s">
        <v>1039</v>
      </c>
      <c r="AF950" s="1036">
        <v>15000</v>
      </c>
      <c r="AG950" s="1059">
        <f t="shared" si="63"/>
        <v>16200.000000000002</v>
      </c>
      <c r="AH950" s="1146"/>
      <c r="AI950" s="875">
        <f t="shared" si="61"/>
        <v>0</v>
      </c>
    </row>
    <row r="951" spans="1:35" s="6" customFormat="1" ht="23.1" customHeight="1" x14ac:dyDescent="0.15">
      <c r="A951" s="28" t="s">
        <v>1531</v>
      </c>
      <c r="B951" s="28" t="s">
        <v>1531</v>
      </c>
      <c r="C951" s="28" t="s">
        <v>1531</v>
      </c>
      <c r="D951" s="28" t="s">
        <v>1531</v>
      </c>
      <c r="E951" s="28" t="s">
        <v>1531</v>
      </c>
      <c r="F951" s="28" t="s">
        <v>1531</v>
      </c>
      <c r="G951" s="28" t="s">
        <v>1531</v>
      </c>
      <c r="H951" s="28" t="s">
        <v>1531</v>
      </c>
      <c r="I951" s="28" t="s">
        <v>1531</v>
      </c>
      <c r="J951" s="28" t="s">
        <v>1531</v>
      </c>
      <c r="K951" s="28" t="s">
        <v>1531</v>
      </c>
      <c r="L951" s="28" t="s">
        <v>1531</v>
      </c>
      <c r="M951" s="28" t="s">
        <v>1531</v>
      </c>
      <c r="N951" s="28" t="s">
        <v>1531</v>
      </c>
      <c r="O951" s="28" t="s">
        <v>1531</v>
      </c>
      <c r="P951" s="28" t="s">
        <v>1531</v>
      </c>
      <c r="Q951" s="28" t="s">
        <v>1531</v>
      </c>
      <c r="R951" s="28" t="s">
        <v>1531</v>
      </c>
      <c r="S951" s="28" t="s">
        <v>1531</v>
      </c>
      <c r="T951" s="28" t="s">
        <v>1531</v>
      </c>
      <c r="U951" s="1294" t="s">
        <v>1336</v>
      </c>
      <c r="V951" s="784" t="s">
        <v>13</v>
      </c>
      <c r="W951" s="827"/>
      <c r="X951" s="828"/>
      <c r="Y951" s="925"/>
      <c r="Z951" s="1093" t="s">
        <v>310</v>
      </c>
      <c r="AA951" s="869"/>
      <c r="AB951" s="1033" t="s">
        <v>3</v>
      </c>
      <c r="AC951" s="1034" t="s">
        <v>1200</v>
      </c>
      <c r="AD951" s="1035" t="s">
        <v>25</v>
      </c>
      <c r="AE951" s="958" t="s">
        <v>1039</v>
      </c>
      <c r="AF951" s="1036">
        <v>19000</v>
      </c>
      <c r="AG951" s="1059">
        <f t="shared" si="63"/>
        <v>20520</v>
      </c>
      <c r="AH951" s="1146"/>
      <c r="AI951" s="875">
        <f t="shared" si="61"/>
        <v>0</v>
      </c>
    </row>
    <row r="952" spans="1:35" s="6" customFormat="1" ht="23.1" customHeight="1" x14ac:dyDescent="0.15">
      <c r="A952" s="28" t="s">
        <v>1531</v>
      </c>
      <c r="B952" s="28" t="s">
        <v>1531</v>
      </c>
      <c r="C952" s="28" t="s">
        <v>1531</v>
      </c>
      <c r="D952" s="28" t="s">
        <v>1531</v>
      </c>
      <c r="E952" s="28" t="s">
        <v>1531</v>
      </c>
      <c r="F952" s="28" t="s">
        <v>1531</v>
      </c>
      <c r="G952" s="28" t="s">
        <v>1531</v>
      </c>
      <c r="H952" s="28" t="s">
        <v>1531</v>
      </c>
      <c r="I952" s="28" t="s">
        <v>1531</v>
      </c>
      <c r="J952" s="28" t="s">
        <v>1531</v>
      </c>
      <c r="K952" s="28" t="s">
        <v>1531</v>
      </c>
      <c r="L952" s="28" t="s">
        <v>1531</v>
      </c>
      <c r="M952" s="28" t="s">
        <v>1531</v>
      </c>
      <c r="N952" s="28" t="s">
        <v>1531</v>
      </c>
      <c r="O952" s="28" t="s">
        <v>1531</v>
      </c>
      <c r="P952" s="28" t="s">
        <v>1531</v>
      </c>
      <c r="Q952" s="28" t="s">
        <v>1531</v>
      </c>
      <c r="R952" s="28" t="s">
        <v>1531</v>
      </c>
      <c r="S952" s="28" t="s">
        <v>1531</v>
      </c>
      <c r="T952" s="28" t="s">
        <v>1531</v>
      </c>
      <c r="U952" s="1294" t="s">
        <v>1336</v>
      </c>
      <c r="V952" s="784" t="s">
        <v>13</v>
      </c>
      <c r="W952" s="827"/>
      <c r="X952" s="828"/>
      <c r="Y952" s="925"/>
      <c r="Z952" s="1093" t="s">
        <v>310</v>
      </c>
      <c r="AA952" s="869"/>
      <c r="AB952" s="1033" t="s">
        <v>3</v>
      </c>
      <c r="AC952" s="1034" t="s">
        <v>1200</v>
      </c>
      <c r="AD952" s="1035" t="s">
        <v>282</v>
      </c>
      <c r="AE952" s="958" t="s">
        <v>1039</v>
      </c>
      <c r="AF952" s="1036">
        <v>19000</v>
      </c>
      <c r="AG952" s="1059">
        <f t="shared" si="63"/>
        <v>20520</v>
      </c>
      <c r="AH952" s="1146"/>
      <c r="AI952" s="875">
        <f t="shared" si="61"/>
        <v>0</v>
      </c>
    </row>
    <row r="953" spans="1:35" s="6" customFormat="1" ht="23.1" customHeight="1" x14ac:dyDescent="0.15">
      <c r="A953" s="28" t="s">
        <v>1531</v>
      </c>
      <c r="B953" s="28" t="s">
        <v>1531</v>
      </c>
      <c r="C953" s="28" t="s">
        <v>1531</v>
      </c>
      <c r="D953" s="28" t="s">
        <v>1531</v>
      </c>
      <c r="E953" s="28" t="s">
        <v>1531</v>
      </c>
      <c r="F953" s="28" t="s">
        <v>1531</v>
      </c>
      <c r="G953" s="28" t="s">
        <v>1531</v>
      </c>
      <c r="H953" s="28" t="s">
        <v>1531</v>
      </c>
      <c r="I953" s="28" t="s">
        <v>1531</v>
      </c>
      <c r="J953" s="28" t="s">
        <v>1531</v>
      </c>
      <c r="K953" s="28" t="s">
        <v>1531</v>
      </c>
      <c r="L953" s="28" t="s">
        <v>1531</v>
      </c>
      <c r="M953" s="28" t="s">
        <v>1531</v>
      </c>
      <c r="N953" s="28" t="s">
        <v>1531</v>
      </c>
      <c r="O953" s="28" t="s">
        <v>1531</v>
      </c>
      <c r="P953" s="28" t="s">
        <v>1531</v>
      </c>
      <c r="Q953" s="28" t="s">
        <v>1531</v>
      </c>
      <c r="R953" s="28" t="s">
        <v>1531</v>
      </c>
      <c r="S953" s="28" t="s">
        <v>1531</v>
      </c>
      <c r="T953" s="28" t="s">
        <v>1531</v>
      </c>
      <c r="U953" s="1294" t="s">
        <v>1336</v>
      </c>
      <c r="V953" s="784" t="s">
        <v>13</v>
      </c>
      <c r="W953" s="827"/>
      <c r="X953" s="828"/>
      <c r="Y953" s="925"/>
      <c r="Z953" s="1093" t="s">
        <v>310</v>
      </c>
      <c r="AA953" s="869"/>
      <c r="AB953" s="1033" t="s">
        <v>3</v>
      </c>
      <c r="AC953" s="1034" t="s">
        <v>1200</v>
      </c>
      <c r="AD953" s="1035" t="s">
        <v>26</v>
      </c>
      <c r="AE953" s="958" t="s">
        <v>1039</v>
      </c>
      <c r="AF953" s="1036">
        <v>19000</v>
      </c>
      <c r="AG953" s="1059">
        <f t="shared" si="63"/>
        <v>20520</v>
      </c>
      <c r="AH953" s="1146"/>
      <c r="AI953" s="875">
        <f t="shared" si="61"/>
        <v>0</v>
      </c>
    </row>
    <row r="954" spans="1:35" s="6" customFormat="1" ht="23.1" customHeight="1" x14ac:dyDescent="0.15">
      <c r="A954" s="28" t="s">
        <v>1531</v>
      </c>
      <c r="B954" s="28" t="s">
        <v>1531</v>
      </c>
      <c r="C954" s="28" t="s">
        <v>1531</v>
      </c>
      <c r="D954" s="28" t="s">
        <v>1531</v>
      </c>
      <c r="E954" s="28" t="s">
        <v>1531</v>
      </c>
      <c r="F954" s="28" t="s">
        <v>1531</v>
      </c>
      <c r="G954" s="28" t="s">
        <v>1531</v>
      </c>
      <c r="H954" s="28" t="s">
        <v>1531</v>
      </c>
      <c r="I954" s="28" t="s">
        <v>1531</v>
      </c>
      <c r="J954" s="28" t="s">
        <v>1531</v>
      </c>
      <c r="K954" s="28" t="s">
        <v>1531</v>
      </c>
      <c r="L954" s="28" t="s">
        <v>1531</v>
      </c>
      <c r="M954" s="28" t="s">
        <v>1531</v>
      </c>
      <c r="N954" s="28" t="s">
        <v>1531</v>
      </c>
      <c r="O954" s="28" t="s">
        <v>1531</v>
      </c>
      <c r="P954" s="28" t="s">
        <v>1531</v>
      </c>
      <c r="Q954" s="28" t="s">
        <v>1531</v>
      </c>
      <c r="R954" s="28" t="s">
        <v>1531</v>
      </c>
      <c r="S954" s="28" t="s">
        <v>1531</v>
      </c>
      <c r="T954" s="28" t="s">
        <v>1531</v>
      </c>
      <c r="U954" s="1294" t="s">
        <v>1336</v>
      </c>
      <c r="V954" s="784" t="s">
        <v>13</v>
      </c>
      <c r="W954" s="827"/>
      <c r="X954" s="828"/>
      <c r="Y954" s="925"/>
      <c r="Z954" s="1093" t="s">
        <v>310</v>
      </c>
      <c r="AA954" s="869"/>
      <c r="AB954" s="1033" t="s">
        <v>3</v>
      </c>
      <c r="AC954" s="1034" t="s">
        <v>1200</v>
      </c>
      <c r="AD954" s="1035" t="s">
        <v>27</v>
      </c>
      <c r="AE954" s="958" t="s">
        <v>1039</v>
      </c>
      <c r="AF954" s="1036">
        <v>19000</v>
      </c>
      <c r="AG954" s="1059">
        <f t="shared" si="63"/>
        <v>20520</v>
      </c>
      <c r="AH954" s="1055"/>
      <c r="AI954" s="875">
        <f t="shared" si="61"/>
        <v>0</v>
      </c>
    </row>
    <row r="955" spans="1:35" s="6" customFormat="1" ht="23.1" customHeight="1" x14ac:dyDescent="0.15">
      <c r="A955" s="28" t="s">
        <v>1531</v>
      </c>
      <c r="B955" s="28" t="s">
        <v>1531</v>
      </c>
      <c r="C955" s="28" t="s">
        <v>1531</v>
      </c>
      <c r="D955" s="28" t="s">
        <v>1531</v>
      </c>
      <c r="E955" s="28" t="s">
        <v>1531</v>
      </c>
      <c r="F955" s="28" t="s">
        <v>1531</v>
      </c>
      <c r="G955" s="28" t="s">
        <v>1531</v>
      </c>
      <c r="H955" s="28" t="s">
        <v>1531</v>
      </c>
      <c r="I955" s="28" t="s">
        <v>1531</v>
      </c>
      <c r="J955" s="28" t="s">
        <v>1531</v>
      </c>
      <c r="K955" s="28" t="s">
        <v>1531</v>
      </c>
      <c r="L955" s="28" t="s">
        <v>1531</v>
      </c>
      <c r="M955" s="28" t="s">
        <v>1531</v>
      </c>
      <c r="N955" s="28" t="s">
        <v>1531</v>
      </c>
      <c r="O955" s="28" t="s">
        <v>1531</v>
      </c>
      <c r="P955" s="28" t="s">
        <v>1531</v>
      </c>
      <c r="Q955" s="28" t="s">
        <v>1531</v>
      </c>
      <c r="R955" s="28" t="s">
        <v>1531</v>
      </c>
      <c r="S955" s="28" t="s">
        <v>1531</v>
      </c>
      <c r="T955" s="28" t="s">
        <v>1531</v>
      </c>
      <c r="U955" s="1294" t="s">
        <v>1336</v>
      </c>
      <c r="V955" s="784" t="s">
        <v>13</v>
      </c>
      <c r="W955" s="827"/>
      <c r="X955" s="828"/>
      <c r="Y955" s="925"/>
      <c r="Z955" s="1093" t="s">
        <v>310</v>
      </c>
      <c r="AA955" s="869"/>
      <c r="AB955" s="1033" t="s">
        <v>3</v>
      </c>
      <c r="AC955" s="1034" t="s">
        <v>1200</v>
      </c>
      <c r="AD955" s="1035" t="s">
        <v>28</v>
      </c>
      <c r="AE955" s="958" t="s">
        <v>1039</v>
      </c>
      <c r="AF955" s="1036">
        <v>19000</v>
      </c>
      <c r="AG955" s="1059">
        <f t="shared" si="63"/>
        <v>20520</v>
      </c>
      <c r="AH955" s="1054"/>
      <c r="AI955" s="875">
        <f t="shared" si="61"/>
        <v>0</v>
      </c>
    </row>
    <row r="956" spans="1:35" s="6" customFormat="1" ht="23.1" customHeight="1" x14ac:dyDescent="0.15">
      <c r="A956" s="28" t="s">
        <v>1531</v>
      </c>
      <c r="B956" s="28" t="s">
        <v>1531</v>
      </c>
      <c r="C956" s="28" t="s">
        <v>1531</v>
      </c>
      <c r="D956" s="28" t="s">
        <v>1531</v>
      </c>
      <c r="E956" s="28" t="s">
        <v>1531</v>
      </c>
      <c r="F956" s="28" t="s">
        <v>1531</v>
      </c>
      <c r="G956" s="28" t="s">
        <v>1531</v>
      </c>
      <c r="H956" s="28" t="s">
        <v>1531</v>
      </c>
      <c r="I956" s="28" t="s">
        <v>1531</v>
      </c>
      <c r="J956" s="28" t="s">
        <v>1531</v>
      </c>
      <c r="K956" s="28" t="s">
        <v>1531</v>
      </c>
      <c r="L956" s="28" t="s">
        <v>1531</v>
      </c>
      <c r="M956" s="28" t="s">
        <v>1531</v>
      </c>
      <c r="N956" s="28" t="s">
        <v>1531</v>
      </c>
      <c r="O956" s="28" t="s">
        <v>1531</v>
      </c>
      <c r="P956" s="28" t="s">
        <v>1531</v>
      </c>
      <c r="Q956" s="28" t="s">
        <v>1531</v>
      </c>
      <c r="R956" s="28" t="s">
        <v>1531</v>
      </c>
      <c r="S956" s="28" t="s">
        <v>1531</v>
      </c>
      <c r="T956" s="28" t="s">
        <v>1531</v>
      </c>
      <c r="U956" s="1294" t="s">
        <v>1336</v>
      </c>
      <c r="V956" s="784" t="s">
        <v>13</v>
      </c>
      <c r="W956" s="827"/>
      <c r="X956" s="828"/>
      <c r="Y956" s="925"/>
      <c r="Z956" s="1093" t="s">
        <v>310</v>
      </c>
      <c r="AA956" s="869"/>
      <c r="AB956" s="1033" t="s">
        <v>1424</v>
      </c>
      <c r="AC956" s="1034" t="s">
        <v>1200</v>
      </c>
      <c r="AD956" s="1035" t="s">
        <v>29</v>
      </c>
      <c r="AE956" s="958" t="s">
        <v>950</v>
      </c>
      <c r="AF956" s="1036">
        <v>14000</v>
      </c>
      <c r="AG956" s="1059">
        <f t="shared" si="63"/>
        <v>15120.000000000002</v>
      </c>
      <c r="AH956" s="1146"/>
      <c r="AI956" s="875">
        <f t="shared" si="61"/>
        <v>0</v>
      </c>
    </row>
    <row r="957" spans="1:35" s="6" customFormat="1" ht="23.1" customHeight="1" x14ac:dyDescent="0.15">
      <c r="A957" s="28" t="s">
        <v>1531</v>
      </c>
      <c r="B957" s="28" t="s">
        <v>1531</v>
      </c>
      <c r="C957" s="28" t="s">
        <v>1531</v>
      </c>
      <c r="D957" s="28" t="s">
        <v>1531</v>
      </c>
      <c r="E957" s="28" t="s">
        <v>1531</v>
      </c>
      <c r="F957" s="28" t="s">
        <v>1531</v>
      </c>
      <c r="G957" s="28" t="s">
        <v>1531</v>
      </c>
      <c r="H957" s="28" t="s">
        <v>1531</v>
      </c>
      <c r="I957" s="28" t="s">
        <v>1531</v>
      </c>
      <c r="J957" s="28" t="s">
        <v>1531</v>
      </c>
      <c r="K957" s="28" t="s">
        <v>1531</v>
      </c>
      <c r="L957" s="28" t="s">
        <v>1531</v>
      </c>
      <c r="M957" s="28" t="s">
        <v>1531</v>
      </c>
      <c r="N957" s="28" t="s">
        <v>1531</v>
      </c>
      <c r="O957" s="28" t="s">
        <v>1531</v>
      </c>
      <c r="P957" s="28" t="s">
        <v>1531</v>
      </c>
      <c r="Q957" s="28" t="s">
        <v>1531</v>
      </c>
      <c r="R957" s="28" t="s">
        <v>1531</v>
      </c>
      <c r="S957" s="28" t="s">
        <v>1531</v>
      </c>
      <c r="T957" s="28" t="s">
        <v>1531</v>
      </c>
      <c r="U957" s="1294" t="s">
        <v>1336</v>
      </c>
      <c r="V957" s="784" t="s">
        <v>13</v>
      </c>
      <c r="W957" s="827"/>
      <c r="X957" s="828"/>
      <c r="Y957" s="925"/>
      <c r="Z957" s="1093" t="s">
        <v>310</v>
      </c>
      <c r="AA957" s="869"/>
      <c r="AB957" s="1033" t="s">
        <v>3</v>
      </c>
      <c r="AC957" s="1034" t="s">
        <v>1200</v>
      </c>
      <c r="AD957" s="1035" t="s">
        <v>30</v>
      </c>
      <c r="AE957" s="958" t="s">
        <v>950</v>
      </c>
      <c r="AF957" s="1036">
        <v>12000</v>
      </c>
      <c r="AG957" s="1059">
        <f t="shared" si="63"/>
        <v>12960</v>
      </c>
      <c r="AH957" s="1055"/>
      <c r="AI957" s="875">
        <f t="shared" ref="AI957:AI999" si="65">+AG957*AH957</f>
        <v>0</v>
      </c>
    </row>
    <row r="958" spans="1:35" s="6" customFormat="1" ht="23.1" customHeight="1" x14ac:dyDescent="0.15">
      <c r="A958" s="28" t="s">
        <v>1531</v>
      </c>
      <c r="B958" s="28" t="s">
        <v>1531</v>
      </c>
      <c r="C958" s="28" t="s">
        <v>1531</v>
      </c>
      <c r="D958" s="28" t="s">
        <v>1531</v>
      </c>
      <c r="E958" s="28" t="s">
        <v>1531</v>
      </c>
      <c r="F958" s="28" t="s">
        <v>1531</v>
      </c>
      <c r="G958" s="28" t="s">
        <v>1531</v>
      </c>
      <c r="H958" s="28" t="s">
        <v>1531</v>
      </c>
      <c r="I958" s="28" t="s">
        <v>1531</v>
      </c>
      <c r="J958" s="28" t="s">
        <v>1531</v>
      </c>
      <c r="K958" s="28" t="s">
        <v>1531</v>
      </c>
      <c r="L958" s="28" t="s">
        <v>1531</v>
      </c>
      <c r="M958" s="28" t="s">
        <v>1531</v>
      </c>
      <c r="N958" s="28" t="s">
        <v>1531</v>
      </c>
      <c r="O958" s="28" t="s">
        <v>1531</v>
      </c>
      <c r="P958" s="28" t="s">
        <v>1531</v>
      </c>
      <c r="Q958" s="28" t="s">
        <v>1531</v>
      </c>
      <c r="R958" s="28" t="s">
        <v>1531</v>
      </c>
      <c r="S958" s="28" t="s">
        <v>1531</v>
      </c>
      <c r="T958" s="28" t="s">
        <v>1531</v>
      </c>
      <c r="U958" s="1294" t="s">
        <v>1336</v>
      </c>
      <c r="V958" s="784" t="s">
        <v>13</v>
      </c>
      <c r="W958" s="827"/>
      <c r="X958" s="828"/>
      <c r="Y958" s="925"/>
      <c r="Z958" s="1093" t="s">
        <v>310</v>
      </c>
      <c r="AA958" s="869"/>
      <c r="AB958" s="1033" t="s">
        <v>3</v>
      </c>
      <c r="AC958" s="1034" t="s">
        <v>1200</v>
      </c>
      <c r="AD958" s="1035" t="s">
        <v>204</v>
      </c>
      <c r="AE958" s="958" t="s">
        <v>1039</v>
      </c>
      <c r="AF958" s="1036">
        <v>16000</v>
      </c>
      <c r="AG958" s="1059">
        <f t="shared" si="63"/>
        <v>17280</v>
      </c>
      <c r="AH958" s="1055"/>
      <c r="AI958" s="875">
        <f t="shared" si="65"/>
        <v>0</v>
      </c>
    </row>
    <row r="959" spans="1:35" s="6" customFormat="1" ht="23.1" customHeight="1" x14ac:dyDescent="0.15">
      <c r="A959" s="28" t="s">
        <v>1531</v>
      </c>
      <c r="B959" s="28" t="s">
        <v>1531</v>
      </c>
      <c r="C959" s="28" t="s">
        <v>1531</v>
      </c>
      <c r="D959" s="28" t="s">
        <v>1531</v>
      </c>
      <c r="E959" s="28" t="s">
        <v>1531</v>
      </c>
      <c r="F959" s="28" t="s">
        <v>1531</v>
      </c>
      <c r="G959" s="28" t="s">
        <v>1531</v>
      </c>
      <c r="H959" s="28" t="s">
        <v>1531</v>
      </c>
      <c r="I959" s="28" t="s">
        <v>1531</v>
      </c>
      <c r="J959" s="28" t="s">
        <v>1531</v>
      </c>
      <c r="K959" s="28" t="s">
        <v>1531</v>
      </c>
      <c r="L959" s="28" t="s">
        <v>1531</v>
      </c>
      <c r="M959" s="28" t="s">
        <v>1531</v>
      </c>
      <c r="N959" s="28" t="s">
        <v>1531</v>
      </c>
      <c r="O959" s="28" t="s">
        <v>1531</v>
      </c>
      <c r="P959" s="28" t="s">
        <v>1531</v>
      </c>
      <c r="Q959" s="28" t="s">
        <v>1531</v>
      </c>
      <c r="R959" s="28" t="s">
        <v>1531</v>
      </c>
      <c r="S959" s="28" t="s">
        <v>1531</v>
      </c>
      <c r="T959" s="28" t="s">
        <v>1531</v>
      </c>
      <c r="U959" s="1294" t="s">
        <v>1336</v>
      </c>
      <c r="V959" s="784" t="s">
        <v>13</v>
      </c>
      <c r="W959" s="827"/>
      <c r="X959" s="828"/>
      <c r="Y959" s="925"/>
      <c r="Z959" s="1093" t="s">
        <v>310</v>
      </c>
      <c r="AA959" s="869"/>
      <c r="AB959" s="1033" t="s">
        <v>3</v>
      </c>
      <c r="AC959" s="1034" t="s">
        <v>1200</v>
      </c>
      <c r="AD959" s="1035" t="s">
        <v>205</v>
      </c>
      <c r="AE959" s="958" t="s">
        <v>1039</v>
      </c>
      <c r="AF959" s="1036">
        <v>16000</v>
      </c>
      <c r="AG959" s="1059">
        <f t="shared" si="63"/>
        <v>17280</v>
      </c>
      <c r="AH959" s="1054"/>
      <c r="AI959" s="875">
        <f t="shared" si="65"/>
        <v>0</v>
      </c>
    </row>
    <row r="960" spans="1:35" s="6" customFormat="1" ht="23.1" customHeight="1" x14ac:dyDescent="0.15">
      <c r="A960" s="28" t="s">
        <v>1531</v>
      </c>
      <c r="B960" s="28" t="s">
        <v>1531</v>
      </c>
      <c r="C960" s="28" t="s">
        <v>1531</v>
      </c>
      <c r="D960" s="28" t="s">
        <v>1531</v>
      </c>
      <c r="E960" s="28" t="s">
        <v>1531</v>
      </c>
      <c r="F960" s="28" t="s">
        <v>1531</v>
      </c>
      <c r="G960" s="28" t="s">
        <v>1531</v>
      </c>
      <c r="H960" s="28" t="s">
        <v>1531</v>
      </c>
      <c r="I960" s="28" t="s">
        <v>1531</v>
      </c>
      <c r="J960" s="28" t="s">
        <v>1531</v>
      </c>
      <c r="K960" s="28" t="s">
        <v>1531</v>
      </c>
      <c r="L960" s="28" t="s">
        <v>1531</v>
      </c>
      <c r="M960" s="28" t="s">
        <v>1531</v>
      </c>
      <c r="N960" s="28" t="s">
        <v>1531</v>
      </c>
      <c r="O960" s="28" t="s">
        <v>1531</v>
      </c>
      <c r="P960" s="28" t="s">
        <v>1531</v>
      </c>
      <c r="Q960" s="28" t="s">
        <v>1531</v>
      </c>
      <c r="R960" s="28" t="s">
        <v>1531</v>
      </c>
      <c r="S960" s="28" t="s">
        <v>1531</v>
      </c>
      <c r="T960" s="28" t="s">
        <v>1531</v>
      </c>
      <c r="U960" s="1294" t="s">
        <v>1336</v>
      </c>
      <c r="V960" s="784" t="s">
        <v>13</v>
      </c>
      <c r="W960" s="827"/>
      <c r="X960" s="828"/>
      <c r="Y960" s="925"/>
      <c r="Z960" s="1093" t="s">
        <v>310</v>
      </c>
      <c r="AA960" s="869"/>
      <c r="AB960" s="1033" t="s">
        <v>3</v>
      </c>
      <c r="AC960" s="1034" t="s">
        <v>1200</v>
      </c>
      <c r="AD960" s="1035" t="s">
        <v>31</v>
      </c>
      <c r="AE960" s="958" t="s">
        <v>1039</v>
      </c>
      <c r="AF960" s="1036">
        <v>12000</v>
      </c>
      <c r="AG960" s="1059">
        <f t="shared" si="63"/>
        <v>12960</v>
      </c>
      <c r="AH960" s="1146"/>
      <c r="AI960" s="875">
        <f t="shared" si="65"/>
        <v>0</v>
      </c>
    </row>
    <row r="961" spans="1:35" s="6" customFormat="1" ht="23.1" customHeight="1" x14ac:dyDescent="0.15">
      <c r="A961" s="28" t="s">
        <v>1531</v>
      </c>
      <c r="B961" s="28" t="s">
        <v>1531</v>
      </c>
      <c r="C961" s="28" t="s">
        <v>1531</v>
      </c>
      <c r="D961" s="28" t="s">
        <v>1531</v>
      </c>
      <c r="E961" s="28" t="s">
        <v>1531</v>
      </c>
      <c r="F961" s="28" t="s">
        <v>1531</v>
      </c>
      <c r="G961" s="28" t="s">
        <v>1531</v>
      </c>
      <c r="H961" s="28" t="s">
        <v>1531</v>
      </c>
      <c r="I961" s="28" t="s">
        <v>1531</v>
      </c>
      <c r="J961" s="28" t="s">
        <v>1531</v>
      </c>
      <c r="K961" s="28" t="s">
        <v>1531</v>
      </c>
      <c r="L961" s="28" t="s">
        <v>1531</v>
      </c>
      <c r="M961" s="28" t="s">
        <v>1531</v>
      </c>
      <c r="N961" s="28" t="s">
        <v>1531</v>
      </c>
      <c r="O961" s="28" t="s">
        <v>1531</v>
      </c>
      <c r="P961" s="28" t="s">
        <v>1531</v>
      </c>
      <c r="Q961" s="28" t="s">
        <v>1531</v>
      </c>
      <c r="R961" s="28" t="s">
        <v>1531</v>
      </c>
      <c r="S961" s="28" t="s">
        <v>1531</v>
      </c>
      <c r="T961" s="28" t="s">
        <v>1531</v>
      </c>
      <c r="U961" s="1294" t="s">
        <v>1336</v>
      </c>
      <c r="V961" s="784" t="s">
        <v>13</v>
      </c>
      <c r="W961" s="827"/>
      <c r="X961" s="828"/>
      <c r="Y961" s="925"/>
      <c r="Z961" s="1093" t="s">
        <v>310</v>
      </c>
      <c r="AA961" s="869"/>
      <c r="AB961" s="1033" t="s">
        <v>3</v>
      </c>
      <c r="AC961" s="1034" t="s">
        <v>1200</v>
      </c>
      <c r="AD961" s="1035" t="s">
        <v>32</v>
      </c>
      <c r="AE961" s="958" t="s">
        <v>1039</v>
      </c>
      <c r="AF961" s="1036">
        <v>12000</v>
      </c>
      <c r="AG961" s="1059">
        <f t="shared" si="63"/>
        <v>12960</v>
      </c>
      <c r="AH961" s="1055"/>
      <c r="AI961" s="875">
        <f t="shared" si="65"/>
        <v>0</v>
      </c>
    </row>
    <row r="962" spans="1:35" s="7" customFormat="1" ht="23.1" customHeight="1" x14ac:dyDescent="0.15">
      <c r="A962" s="28" t="s">
        <v>1531</v>
      </c>
      <c r="B962" s="28" t="s">
        <v>1531</v>
      </c>
      <c r="C962" s="28" t="s">
        <v>1531</v>
      </c>
      <c r="D962" s="28" t="s">
        <v>1531</v>
      </c>
      <c r="E962" s="28" t="s">
        <v>1531</v>
      </c>
      <c r="F962" s="28" t="s">
        <v>1531</v>
      </c>
      <c r="G962" s="28" t="s">
        <v>1531</v>
      </c>
      <c r="H962" s="28" t="s">
        <v>1531</v>
      </c>
      <c r="I962" s="28" t="s">
        <v>1531</v>
      </c>
      <c r="J962" s="28" t="s">
        <v>1531</v>
      </c>
      <c r="K962" s="28" t="s">
        <v>1531</v>
      </c>
      <c r="L962" s="28" t="s">
        <v>1531</v>
      </c>
      <c r="M962" s="28" t="s">
        <v>1531</v>
      </c>
      <c r="N962" s="28" t="s">
        <v>1531</v>
      </c>
      <c r="O962" s="28" t="s">
        <v>1531</v>
      </c>
      <c r="P962" s="28" t="s">
        <v>1531</v>
      </c>
      <c r="Q962" s="28" t="s">
        <v>1531</v>
      </c>
      <c r="R962" s="28" t="s">
        <v>1531</v>
      </c>
      <c r="S962" s="28" t="s">
        <v>1531</v>
      </c>
      <c r="T962" s="28" t="s">
        <v>1531</v>
      </c>
      <c r="U962" s="1294" t="s">
        <v>1336</v>
      </c>
      <c r="V962" s="784" t="s">
        <v>95</v>
      </c>
      <c r="W962" s="827"/>
      <c r="X962" s="828"/>
      <c r="Y962" s="925"/>
      <c r="Z962" s="1093" t="s">
        <v>310</v>
      </c>
      <c r="AA962" s="869" t="s">
        <v>1115</v>
      </c>
      <c r="AB962" s="870" t="s">
        <v>3</v>
      </c>
      <c r="AC962" s="798" t="s">
        <v>1200</v>
      </c>
      <c r="AD962" s="1236" t="s">
        <v>162</v>
      </c>
      <c r="AE962" s="872" t="s">
        <v>1039</v>
      </c>
      <c r="AF962" s="873">
        <v>30000</v>
      </c>
      <c r="AG962" s="874">
        <f t="shared" si="63"/>
        <v>32400.000000000004</v>
      </c>
      <c r="AH962" s="1055"/>
      <c r="AI962" s="875">
        <f t="shared" si="65"/>
        <v>0</v>
      </c>
    </row>
    <row r="963" spans="1:35" s="7" customFormat="1" ht="23.1" customHeight="1" x14ac:dyDescent="0.15">
      <c r="A963" s="28" t="s">
        <v>1531</v>
      </c>
      <c r="B963" s="28" t="s">
        <v>1531</v>
      </c>
      <c r="C963" s="28" t="s">
        <v>1531</v>
      </c>
      <c r="D963" s="28" t="s">
        <v>1531</v>
      </c>
      <c r="E963" s="28" t="s">
        <v>1531</v>
      </c>
      <c r="F963" s="28" t="s">
        <v>1531</v>
      </c>
      <c r="G963" s="28" t="s">
        <v>1531</v>
      </c>
      <c r="H963" s="28" t="s">
        <v>1531</v>
      </c>
      <c r="I963" s="28" t="s">
        <v>1531</v>
      </c>
      <c r="J963" s="28" t="s">
        <v>1531</v>
      </c>
      <c r="K963" s="28" t="s">
        <v>1531</v>
      </c>
      <c r="L963" s="28" t="s">
        <v>1531</v>
      </c>
      <c r="M963" s="28" t="s">
        <v>1531</v>
      </c>
      <c r="N963" s="28" t="s">
        <v>1531</v>
      </c>
      <c r="O963" s="28" t="s">
        <v>1531</v>
      </c>
      <c r="P963" s="28" t="s">
        <v>1531</v>
      </c>
      <c r="Q963" s="28" t="s">
        <v>1531</v>
      </c>
      <c r="R963" s="28" t="s">
        <v>1531</v>
      </c>
      <c r="S963" s="28" t="s">
        <v>1531</v>
      </c>
      <c r="T963" s="28" t="s">
        <v>1531</v>
      </c>
      <c r="U963" s="1294" t="s">
        <v>1336</v>
      </c>
      <c r="V963" s="784" t="s">
        <v>95</v>
      </c>
      <c r="W963" s="827"/>
      <c r="X963" s="828"/>
      <c r="Y963" s="925"/>
      <c r="Z963" s="1093" t="s">
        <v>310</v>
      </c>
      <c r="AA963" s="869" t="s">
        <v>1115</v>
      </c>
      <c r="AB963" s="870" t="s">
        <v>3</v>
      </c>
      <c r="AC963" s="798" t="s">
        <v>1200</v>
      </c>
      <c r="AD963" s="1236" t="s">
        <v>163</v>
      </c>
      <c r="AE963" s="872" t="s">
        <v>1039</v>
      </c>
      <c r="AF963" s="873">
        <v>15000</v>
      </c>
      <c r="AG963" s="874">
        <f t="shared" si="63"/>
        <v>16200.000000000002</v>
      </c>
      <c r="AH963" s="1054"/>
      <c r="AI963" s="875">
        <f t="shared" si="65"/>
        <v>0</v>
      </c>
    </row>
    <row r="964" spans="1:35" s="7" customFormat="1" ht="23.1" customHeight="1" x14ac:dyDescent="0.15">
      <c r="A964" s="28" t="s">
        <v>1531</v>
      </c>
      <c r="B964" s="28" t="s">
        <v>1531</v>
      </c>
      <c r="C964" s="28" t="s">
        <v>1531</v>
      </c>
      <c r="D964" s="28" t="s">
        <v>1531</v>
      </c>
      <c r="E964" s="28" t="s">
        <v>1531</v>
      </c>
      <c r="F964" s="28" t="s">
        <v>1531</v>
      </c>
      <c r="G964" s="28" t="s">
        <v>1531</v>
      </c>
      <c r="H964" s="28" t="s">
        <v>1531</v>
      </c>
      <c r="I964" s="28" t="s">
        <v>1531</v>
      </c>
      <c r="J964" s="28" t="s">
        <v>1531</v>
      </c>
      <c r="K964" s="28" t="s">
        <v>1531</v>
      </c>
      <c r="L964" s="28" t="s">
        <v>1531</v>
      </c>
      <c r="M964" s="28" t="s">
        <v>1531</v>
      </c>
      <c r="N964" s="28" t="s">
        <v>1531</v>
      </c>
      <c r="O964" s="28" t="s">
        <v>1531</v>
      </c>
      <c r="P964" s="28" t="s">
        <v>1531</v>
      </c>
      <c r="Q964" s="28" t="s">
        <v>1531</v>
      </c>
      <c r="R964" s="28" t="s">
        <v>1531</v>
      </c>
      <c r="S964" s="28" t="s">
        <v>1531</v>
      </c>
      <c r="T964" s="28" t="s">
        <v>1531</v>
      </c>
      <c r="U964" s="1294" t="s">
        <v>1336</v>
      </c>
      <c r="V964" s="784" t="s">
        <v>95</v>
      </c>
      <c r="W964" s="827"/>
      <c r="X964" s="828"/>
      <c r="Y964" s="925"/>
      <c r="Z964" s="1093" t="s">
        <v>310</v>
      </c>
      <c r="AA964" s="869" t="s">
        <v>1115</v>
      </c>
      <c r="AB964" s="870" t="s">
        <v>3</v>
      </c>
      <c r="AC964" s="798" t="s">
        <v>1200</v>
      </c>
      <c r="AD964" s="1236" t="s">
        <v>164</v>
      </c>
      <c r="AE964" s="872" t="s">
        <v>1039</v>
      </c>
      <c r="AF964" s="873">
        <v>15000</v>
      </c>
      <c r="AG964" s="874">
        <f t="shared" si="63"/>
        <v>16200.000000000002</v>
      </c>
      <c r="AH964" s="1146"/>
      <c r="AI964" s="875">
        <f t="shared" si="65"/>
        <v>0</v>
      </c>
    </row>
    <row r="965" spans="1:35" s="7" customFormat="1" ht="23.1" customHeight="1" x14ac:dyDescent="0.15">
      <c r="A965" s="28" t="s">
        <v>1531</v>
      </c>
      <c r="B965" s="28" t="s">
        <v>1531</v>
      </c>
      <c r="C965" s="28" t="s">
        <v>1531</v>
      </c>
      <c r="D965" s="28" t="s">
        <v>1531</v>
      </c>
      <c r="E965" s="28" t="s">
        <v>1531</v>
      </c>
      <c r="F965" s="28" t="s">
        <v>1531</v>
      </c>
      <c r="G965" s="28" t="s">
        <v>1531</v>
      </c>
      <c r="H965" s="28" t="s">
        <v>1531</v>
      </c>
      <c r="I965" s="28" t="s">
        <v>1531</v>
      </c>
      <c r="J965" s="28" t="s">
        <v>1531</v>
      </c>
      <c r="K965" s="28" t="s">
        <v>1531</v>
      </c>
      <c r="L965" s="28" t="s">
        <v>1531</v>
      </c>
      <c r="M965" s="28" t="s">
        <v>1531</v>
      </c>
      <c r="N965" s="28" t="s">
        <v>1531</v>
      </c>
      <c r="O965" s="28" t="s">
        <v>1531</v>
      </c>
      <c r="P965" s="28" t="s">
        <v>1531</v>
      </c>
      <c r="Q965" s="28" t="s">
        <v>1531</v>
      </c>
      <c r="R965" s="28" t="s">
        <v>1531</v>
      </c>
      <c r="S965" s="28" t="s">
        <v>1531</v>
      </c>
      <c r="T965" s="28" t="s">
        <v>1531</v>
      </c>
      <c r="U965" s="1294" t="s">
        <v>1336</v>
      </c>
      <c r="V965" s="784" t="s">
        <v>95</v>
      </c>
      <c r="W965" s="827"/>
      <c r="X965" s="828"/>
      <c r="Y965" s="925"/>
      <c r="Z965" s="1093" t="s">
        <v>310</v>
      </c>
      <c r="AA965" s="869"/>
      <c r="AB965" s="1033" t="s">
        <v>3</v>
      </c>
      <c r="AC965" s="1034" t="s">
        <v>1422</v>
      </c>
      <c r="AD965" s="1233" t="s">
        <v>165</v>
      </c>
      <c r="AE965" s="958" t="s">
        <v>1039</v>
      </c>
      <c r="AF965" s="1036">
        <v>45000</v>
      </c>
      <c r="AG965" s="1059">
        <f t="shared" si="63"/>
        <v>48600</v>
      </c>
      <c r="AH965" s="1055"/>
      <c r="AI965" s="875">
        <f t="shared" si="65"/>
        <v>0</v>
      </c>
    </row>
    <row r="966" spans="1:35" s="7" customFormat="1" ht="23.1" customHeight="1" x14ac:dyDescent="0.15">
      <c r="A966" s="28" t="s">
        <v>1531</v>
      </c>
      <c r="B966" s="28" t="s">
        <v>1531</v>
      </c>
      <c r="C966" s="28" t="s">
        <v>1531</v>
      </c>
      <c r="D966" s="28" t="s">
        <v>1531</v>
      </c>
      <c r="E966" s="28" t="s">
        <v>1531</v>
      </c>
      <c r="F966" s="28" t="s">
        <v>1531</v>
      </c>
      <c r="G966" s="28" t="s">
        <v>1531</v>
      </c>
      <c r="H966" s="28" t="s">
        <v>1531</v>
      </c>
      <c r="I966" s="28" t="s">
        <v>1531</v>
      </c>
      <c r="J966" s="28" t="s">
        <v>1531</v>
      </c>
      <c r="K966" s="28" t="s">
        <v>1531</v>
      </c>
      <c r="L966" s="28" t="s">
        <v>1531</v>
      </c>
      <c r="M966" s="28" t="s">
        <v>1531</v>
      </c>
      <c r="N966" s="28" t="s">
        <v>1531</v>
      </c>
      <c r="O966" s="28" t="s">
        <v>1531</v>
      </c>
      <c r="P966" s="28" t="s">
        <v>1531</v>
      </c>
      <c r="Q966" s="28" t="s">
        <v>1531</v>
      </c>
      <c r="R966" s="28" t="s">
        <v>1531</v>
      </c>
      <c r="S966" s="28" t="s">
        <v>1531</v>
      </c>
      <c r="T966" s="28" t="s">
        <v>1531</v>
      </c>
      <c r="U966" s="1294" t="s">
        <v>1336</v>
      </c>
      <c r="V966" s="784" t="s">
        <v>95</v>
      </c>
      <c r="W966" s="827"/>
      <c r="X966" s="828"/>
      <c r="Y966" s="925"/>
      <c r="Z966" s="1093" t="s">
        <v>310</v>
      </c>
      <c r="AA966" s="869"/>
      <c r="AB966" s="1033" t="s">
        <v>3</v>
      </c>
      <c r="AC966" s="1034" t="s">
        <v>1422</v>
      </c>
      <c r="AD966" s="1233" t="s">
        <v>244</v>
      </c>
      <c r="AE966" s="958" t="s">
        <v>1039</v>
      </c>
      <c r="AF966" s="1036">
        <v>15000</v>
      </c>
      <c r="AG966" s="1059">
        <f t="shared" si="63"/>
        <v>16200.000000000002</v>
      </c>
      <c r="AH966" s="1054"/>
      <c r="AI966" s="875">
        <f t="shared" si="65"/>
        <v>0</v>
      </c>
    </row>
    <row r="967" spans="1:35" s="7" customFormat="1" ht="23.1" customHeight="1" x14ac:dyDescent="0.15">
      <c r="A967" s="28" t="s">
        <v>1531</v>
      </c>
      <c r="B967" s="28" t="s">
        <v>1531</v>
      </c>
      <c r="C967" s="28" t="s">
        <v>1531</v>
      </c>
      <c r="D967" s="28" t="s">
        <v>1531</v>
      </c>
      <c r="E967" s="28" t="s">
        <v>1531</v>
      </c>
      <c r="F967" s="28" t="s">
        <v>1531</v>
      </c>
      <c r="G967" s="28" t="s">
        <v>1531</v>
      </c>
      <c r="H967" s="28" t="s">
        <v>1531</v>
      </c>
      <c r="I967" s="28" t="s">
        <v>1531</v>
      </c>
      <c r="J967" s="28" t="s">
        <v>1531</v>
      </c>
      <c r="K967" s="28" t="s">
        <v>1531</v>
      </c>
      <c r="L967" s="28" t="s">
        <v>1531</v>
      </c>
      <c r="M967" s="28" t="s">
        <v>1531</v>
      </c>
      <c r="N967" s="28" t="s">
        <v>1531</v>
      </c>
      <c r="O967" s="28" t="s">
        <v>1531</v>
      </c>
      <c r="P967" s="28" t="s">
        <v>1531</v>
      </c>
      <c r="Q967" s="28" t="s">
        <v>1531</v>
      </c>
      <c r="R967" s="28" t="s">
        <v>1531</v>
      </c>
      <c r="S967" s="28" t="s">
        <v>1531</v>
      </c>
      <c r="T967" s="28" t="s">
        <v>1531</v>
      </c>
      <c r="U967" s="1294" t="s">
        <v>1336</v>
      </c>
      <c r="V967" s="784" t="s">
        <v>95</v>
      </c>
      <c r="W967" s="827"/>
      <c r="X967" s="828"/>
      <c r="Y967" s="925"/>
      <c r="Z967" s="1093" t="s">
        <v>310</v>
      </c>
      <c r="AA967" s="869"/>
      <c r="AB967" s="1033" t="s">
        <v>3</v>
      </c>
      <c r="AC967" s="1034" t="s">
        <v>1422</v>
      </c>
      <c r="AD967" s="1233" t="s">
        <v>245</v>
      </c>
      <c r="AE967" s="958" t="s">
        <v>1039</v>
      </c>
      <c r="AF967" s="1036">
        <v>15000</v>
      </c>
      <c r="AG967" s="1059">
        <f t="shared" si="63"/>
        <v>16200.000000000002</v>
      </c>
      <c r="AH967" s="1146"/>
      <c r="AI967" s="875">
        <f t="shared" si="65"/>
        <v>0</v>
      </c>
    </row>
    <row r="968" spans="1:35" s="7" customFormat="1" ht="23.1" customHeight="1" x14ac:dyDescent="0.15">
      <c r="A968" s="28" t="s">
        <v>1531</v>
      </c>
      <c r="B968" s="28" t="s">
        <v>1531</v>
      </c>
      <c r="C968" s="28" t="s">
        <v>1531</v>
      </c>
      <c r="D968" s="28" t="s">
        <v>1531</v>
      </c>
      <c r="E968" s="28" t="s">
        <v>1531</v>
      </c>
      <c r="F968" s="28" t="s">
        <v>1531</v>
      </c>
      <c r="G968" s="28" t="s">
        <v>1531</v>
      </c>
      <c r="H968" s="28" t="s">
        <v>1531</v>
      </c>
      <c r="I968" s="28" t="s">
        <v>1531</v>
      </c>
      <c r="J968" s="28" t="s">
        <v>1531</v>
      </c>
      <c r="K968" s="28" t="s">
        <v>1531</v>
      </c>
      <c r="L968" s="28" t="s">
        <v>1531</v>
      </c>
      <c r="M968" s="28" t="s">
        <v>1531</v>
      </c>
      <c r="N968" s="28" t="s">
        <v>1531</v>
      </c>
      <c r="O968" s="28" t="s">
        <v>1531</v>
      </c>
      <c r="P968" s="28" t="s">
        <v>1531</v>
      </c>
      <c r="Q968" s="28" t="s">
        <v>1531</v>
      </c>
      <c r="R968" s="28" t="s">
        <v>1531</v>
      </c>
      <c r="S968" s="28" t="s">
        <v>1531</v>
      </c>
      <c r="T968" s="28" t="s">
        <v>1531</v>
      </c>
      <c r="U968" s="1294" t="s">
        <v>1336</v>
      </c>
      <c r="V968" s="784" t="s">
        <v>95</v>
      </c>
      <c r="W968" s="827"/>
      <c r="X968" s="828"/>
      <c r="Y968" s="925"/>
      <c r="Z968" s="1093" t="s">
        <v>310</v>
      </c>
      <c r="AA968" s="869"/>
      <c r="AB968" s="1033" t="s">
        <v>3</v>
      </c>
      <c r="AC968" s="1034" t="s">
        <v>1422</v>
      </c>
      <c r="AD968" s="1233" t="s">
        <v>246</v>
      </c>
      <c r="AE968" s="958" t="s">
        <v>1039</v>
      </c>
      <c r="AF968" s="1036">
        <v>15000</v>
      </c>
      <c r="AG968" s="1059">
        <f t="shared" si="63"/>
        <v>16200.000000000002</v>
      </c>
      <c r="AH968" s="1146"/>
      <c r="AI968" s="875">
        <f t="shared" si="65"/>
        <v>0</v>
      </c>
    </row>
    <row r="969" spans="1:35" s="7" customFormat="1" ht="23.1" customHeight="1" x14ac:dyDescent="0.15">
      <c r="A969" s="28" t="s">
        <v>1531</v>
      </c>
      <c r="B969" s="28" t="s">
        <v>1531</v>
      </c>
      <c r="C969" s="28" t="s">
        <v>1531</v>
      </c>
      <c r="D969" s="28" t="s">
        <v>1531</v>
      </c>
      <c r="E969" s="28" t="s">
        <v>1531</v>
      </c>
      <c r="F969" s="28" t="s">
        <v>1531</v>
      </c>
      <c r="G969" s="28" t="s">
        <v>1531</v>
      </c>
      <c r="H969" s="28" t="s">
        <v>1531</v>
      </c>
      <c r="I969" s="28" t="s">
        <v>1531</v>
      </c>
      <c r="J969" s="28" t="s">
        <v>1531</v>
      </c>
      <c r="K969" s="28" t="s">
        <v>1531</v>
      </c>
      <c r="L969" s="28" t="s">
        <v>1531</v>
      </c>
      <c r="M969" s="28" t="s">
        <v>1531</v>
      </c>
      <c r="N969" s="28" t="s">
        <v>1531</v>
      </c>
      <c r="O969" s="28" t="s">
        <v>1531</v>
      </c>
      <c r="P969" s="28" t="s">
        <v>1531</v>
      </c>
      <c r="Q969" s="28" t="s">
        <v>1531</v>
      </c>
      <c r="R969" s="28" t="s">
        <v>1531</v>
      </c>
      <c r="S969" s="28" t="s">
        <v>1531</v>
      </c>
      <c r="T969" s="28" t="s">
        <v>1531</v>
      </c>
      <c r="U969" s="1294" t="s">
        <v>1336</v>
      </c>
      <c r="V969" s="784" t="s">
        <v>95</v>
      </c>
      <c r="W969" s="827"/>
      <c r="X969" s="828"/>
      <c r="Y969" s="925"/>
      <c r="Z969" s="1093" t="s">
        <v>310</v>
      </c>
      <c r="AA969" s="869"/>
      <c r="AB969" s="1033" t="s">
        <v>3</v>
      </c>
      <c r="AC969" s="1034" t="s">
        <v>1200</v>
      </c>
      <c r="AD969" s="1233" t="s">
        <v>166</v>
      </c>
      <c r="AE969" s="958" t="s">
        <v>1039</v>
      </c>
      <c r="AF969" s="1036">
        <v>30000</v>
      </c>
      <c r="AG969" s="1059">
        <f t="shared" si="63"/>
        <v>32400.000000000004</v>
      </c>
      <c r="AH969" s="1055"/>
      <c r="AI969" s="875">
        <f t="shared" si="65"/>
        <v>0</v>
      </c>
    </row>
    <row r="970" spans="1:35" s="7" customFormat="1" ht="23.1" customHeight="1" x14ac:dyDescent="0.15">
      <c r="A970" s="28" t="s">
        <v>1531</v>
      </c>
      <c r="B970" s="28" t="s">
        <v>1531</v>
      </c>
      <c r="C970" s="28" t="s">
        <v>1531</v>
      </c>
      <c r="D970" s="28" t="s">
        <v>1531</v>
      </c>
      <c r="E970" s="28" t="s">
        <v>1531</v>
      </c>
      <c r="F970" s="28" t="s">
        <v>1531</v>
      </c>
      <c r="G970" s="28" t="s">
        <v>1531</v>
      </c>
      <c r="H970" s="28" t="s">
        <v>1531</v>
      </c>
      <c r="I970" s="28" t="s">
        <v>1531</v>
      </c>
      <c r="J970" s="28" t="s">
        <v>1531</v>
      </c>
      <c r="K970" s="28" t="s">
        <v>1531</v>
      </c>
      <c r="L970" s="28" t="s">
        <v>1531</v>
      </c>
      <c r="M970" s="28" t="s">
        <v>1531</v>
      </c>
      <c r="N970" s="28" t="s">
        <v>1531</v>
      </c>
      <c r="O970" s="28" t="s">
        <v>1531</v>
      </c>
      <c r="P970" s="28" t="s">
        <v>1531</v>
      </c>
      <c r="Q970" s="28" t="s">
        <v>1531</v>
      </c>
      <c r="R970" s="28" t="s">
        <v>1531</v>
      </c>
      <c r="S970" s="28" t="s">
        <v>1531</v>
      </c>
      <c r="T970" s="28" t="s">
        <v>1531</v>
      </c>
      <c r="U970" s="1294" t="s">
        <v>1336</v>
      </c>
      <c r="V970" s="784" t="s">
        <v>95</v>
      </c>
      <c r="W970" s="827"/>
      <c r="X970" s="828"/>
      <c r="Y970" s="925"/>
      <c r="Z970" s="1093" t="s">
        <v>310</v>
      </c>
      <c r="AA970" s="869"/>
      <c r="AB970" s="1033" t="s">
        <v>3</v>
      </c>
      <c r="AC970" s="1034" t="s">
        <v>1200</v>
      </c>
      <c r="AD970" s="1233" t="s">
        <v>167</v>
      </c>
      <c r="AE970" s="958" t="s">
        <v>1039</v>
      </c>
      <c r="AF970" s="1036">
        <v>15000</v>
      </c>
      <c r="AG970" s="1059">
        <f t="shared" si="63"/>
        <v>16200.000000000002</v>
      </c>
      <c r="AH970" s="1054"/>
      <c r="AI970" s="875">
        <f t="shared" si="65"/>
        <v>0</v>
      </c>
    </row>
    <row r="971" spans="1:35" s="7" customFormat="1" ht="23.1" customHeight="1" x14ac:dyDescent="0.15">
      <c r="A971" s="28" t="s">
        <v>1531</v>
      </c>
      <c r="B971" s="28" t="s">
        <v>1531</v>
      </c>
      <c r="C971" s="28" t="s">
        <v>1531</v>
      </c>
      <c r="D971" s="28" t="s">
        <v>1531</v>
      </c>
      <c r="E971" s="28" t="s">
        <v>1531</v>
      </c>
      <c r="F971" s="28" t="s">
        <v>1531</v>
      </c>
      <c r="G971" s="28" t="s">
        <v>1531</v>
      </c>
      <c r="H971" s="28" t="s">
        <v>1531</v>
      </c>
      <c r="I971" s="28" t="s">
        <v>1531</v>
      </c>
      <c r="J971" s="28" t="s">
        <v>1531</v>
      </c>
      <c r="K971" s="28" t="s">
        <v>1531</v>
      </c>
      <c r="L971" s="28" t="s">
        <v>1531</v>
      </c>
      <c r="M971" s="28" t="s">
        <v>1531</v>
      </c>
      <c r="N971" s="28" t="s">
        <v>1531</v>
      </c>
      <c r="O971" s="28" t="s">
        <v>1531</v>
      </c>
      <c r="P971" s="28" t="s">
        <v>1531</v>
      </c>
      <c r="Q971" s="28" t="s">
        <v>1531</v>
      </c>
      <c r="R971" s="28" t="s">
        <v>1531</v>
      </c>
      <c r="S971" s="28" t="s">
        <v>1531</v>
      </c>
      <c r="T971" s="28" t="s">
        <v>1531</v>
      </c>
      <c r="U971" s="1294" t="s">
        <v>1336</v>
      </c>
      <c r="V971" s="784" t="s">
        <v>95</v>
      </c>
      <c r="W971" s="827"/>
      <c r="X971" s="828"/>
      <c r="Y971" s="925"/>
      <c r="Z971" s="1093" t="s">
        <v>310</v>
      </c>
      <c r="AA971" s="869"/>
      <c r="AB971" s="1033" t="s">
        <v>3</v>
      </c>
      <c r="AC971" s="1034" t="s">
        <v>1200</v>
      </c>
      <c r="AD971" s="1233" t="s">
        <v>168</v>
      </c>
      <c r="AE971" s="958" t="s">
        <v>1039</v>
      </c>
      <c r="AF971" s="1036">
        <v>15000</v>
      </c>
      <c r="AG971" s="1059">
        <f t="shared" si="63"/>
        <v>16200.000000000002</v>
      </c>
      <c r="AH971" s="1146"/>
      <c r="AI971" s="875">
        <f t="shared" si="65"/>
        <v>0</v>
      </c>
    </row>
    <row r="972" spans="1:35" s="7" customFormat="1" ht="23.1" customHeight="1" x14ac:dyDescent="0.15">
      <c r="A972" s="28" t="s">
        <v>1531</v>
      </c>
      <c r="B972" s="28" t="s">
        <v>1531</v>
      </c>
      <c r="C972" s="28" t="s">
        <v>1531</v>
      </c>
      <c r="D972" s="28" t="s">
        <v>1531</v>
      </c>
      <c r="E972" s="28" t="s">
        <v>1531</v>
      </c>
      <c r="F972" s="28" t="s">
        <v>1531</v>
      </c>
      <c r="G972" s="28" t="s">
        <v>1531</v>
      </c>
      <c r="H972" s="28" t="s">
        <v>1531</v>
      </c>
      <c r="I972" s="28" t="s">
        <v>1531</v>
      </c>
      <c r="J972" s="28" t="s">
        <v>1531</v>
      </c>
      <c r="K972" s="28" t="s">
        <v>1531</v>
      </c>
      <c r="L972" s="28" t="s">
        <v>1531</v>
      </c>
      <c r="M972" s="28" t="s">
        <v>1531</v>
      </c>
      <c r="N972" s="28" t="s">
        <v>1531</v>
      </c>
      <c r="O972" s="28" t="s">
        <v>1531</v>
      </c>
      <c r="P972" s="28" t="s">
        <v>1531</v>
      </c>
      <c r="Q972" s="28" t="s">
        <v>1531</v>
      </c>
      <c r="R972" s="28" t="s">
        <v>1531</v>
      </c>
      <c r="S972" s="28" t="s">
        <v>1531</v>
      </c>
      <c r="T972" s="28" t="s">
        <v>1531</v>
      </c>
      <c r="U972" s="1294" t="s">
        <v>1336</v>
      </c>
      <c r="V972" s="784" t="s">
        <v>95</v>
      </c>
      <c r="W972" s="827"/>
      <c r="X972" s="828"/>
      <c r="Y972" s="925"/>
      <c r="Z972" s="1093" t="s">
        <v>310</v>
      </c>
      <c r="AA972" s="869" t="s">
        <v>1115</v>
      </c>
      <c r="AB972" s="870" t="s">
        <v>3</v>
      </c>
      <c r="AC972" s="798" t="s">
        <v>1200</v>
      </c>
      <c r="AD972" s="1236" t="s">
        <v>169</v>
      </c>
      <c r="AE972" s="872" t="s">
        <v>1012</v>
      </c>
      <c r="AF972" s="873">
        <v>90000</v>
      </c>
      <c r="AG972" s="874">
        <f t="shared" si="63"/>
        <v>97200</v>
      </c>
      <c r="AH972" s="1146"/>
      <c r="AI972" s="875">
        <f t="shared" si="65"/>
        <v>0</v>
      </c>
    </row>
    <row r="973" spans="1:35" s="7" customFormat="1" ht="23.1" customHeight="1" x14ac:dyDescent="0.15">
      <c r="A973" s="28" t="s">
        <v>1531</v>
      </c>
      <c r="B973" s="28" t="s">
        <v>1531</v>
      </c>
      <c r="C973" s="28" t="s">
        <v>1531</v>
      </c>
      <c r="D973" s="28" t="s">
        <v>1531</v>
      </c>
      <c r="E973" s="28" t="s">
        <v>1531</v>
      </c>
      <c r="F973" s="28" t="s">
        <v>1531</v>
      </c>
      <c r="G973" s="28" t="s">
        <v>1531</v>
      </c>
      <c r="H973" s="28" t="s">
        <v>1531</v>
      </c>
      <c r="I973" s="28" t="s">
        <v>1531</v>
      </c>
      <c r="J973" s="28" t="s">
        <v>1531</v>
      </c>
      <c r="K973" s="28" t="s">
        <v>1531</v>
      </c>
      <c r="L973" s="28" t="s">
        <v>1531</v>
      </c>
      <c r="M973" s="28" t="s">
        <v>1531</v>
      </c>
      <c r="N973" s="28" t="s">
        <v>1531</v>
      </c>
      <c r="O973" s="28" t="s">
        <v>1531</v>
      </c>
      <c r="P973" s="28" t="s">
        <v>1531</v>
      </c>
      <c r="Q973" s="28" t="s">
        <v>1531</v>
      </c>
      <c r="R973" s="28" t="s">
        <v>1531</v>
      </c>
      <c r="S973" s="28" t="s">
        <v>1531</v>
      </c>
      <c r="T973" s="28" t="s">
        <v>1531</v>
      </c>
      <c r="U973" s="1294" t="s">
        <v>1336</v>
      </c>
      <c r="V973" s="784" t="s">
        <v>95</v>
      </c>
      <c r="W973" s="827"/>
      <c r="X973" s="828"/>
      <c r="Y973" s="925"/>
      <c r="Z973" s="1093" t="s">
        <v>310</v>
      </c>
      <c r="AA973" s="869" t="s">
        <v>1114</v>
      </c>
      <c r="AB973" s="870" t="s">
        <v>3</v>
      </c>
      <c r="AC973" s="798" t="s">
        <v>1200</v>
      </c>
      <c r="AD973" s="1236" t="s">
        <v>247</v>
      </c>
      <c r="AE973" s="872" t="s">
        <v>932</v>
      </c>
      <c r="AF973" s="873">
        <v>15000</v>
      </c>
      <c r="AG973" s="874">
        <f t="shared" si="63"/>
        <v>16200.000000000002</v>
      </c>
      <c r="AH973" s="1146"/>
      <c r="AI973" s="875">
        <f t="shared" si="65"/>
        <v>0</v>
      </c>
    </row>
    <row r="974" spans="1:35" s="7" customFormat="1" ht="23.1" customHeight="1" x14ac:dyDescent="0.15">
      <c r="A974" s="28" t="s">
        <v>1531</v>
      </c>
      <c r="B974" s="28" t="s">
        <v>1531</v>
      </c>
      <c r="C974" s="28" t="s">
        <v>1531</v>
      </c>
      <c r="D974" s="28" t="s">
        <v>1531</v>
      </c>
      <c r="E974" s="28" t="s">
        <v>1531</v>
      </c>
      <c r="F974" s="28" t="s">
        <v>1531</v>
      </c>
      <c r="G974" s="28" t="s">
        <v>1531</v>
      </c>
      <c r="H974" s="28" t="s">
        <v>1531</v>
      </c>
      <c r="I974" s="28" t="s">
        <v>1531</v>
      </c>
      <c r="J974" s="28" t="s">
        <v>1531</v>
      </c>
      <c r="K974" s="28" t="s">
        <v>1531</v>
      </c>
      <c r="L974" s="28" t="s">
        <v>1531</v>
      </c>
      <c r="M974" s="28" t="s">
        <v>1531</v>
      </c>
      <c r="N974" s="28" t="s">
        <v>1531</v>
      </c>
      <c r="O974" s="28" t="s">
        <v>1531</v>
      </c>
      <c r="P974" s="28" t="s">
        <v>1531</v>
      </c>
      <c r="Q974" s="28" t="s">
        <v>1531</v>
      </c>
      <c r="R974" s="28" t="s">
        <v>1531</v>
      </c>
      <c r="S974" s="28" t="s">
        <v>1531</v>
      </c>
      <c r="T974" s="28" t="s">
        <v>1531</v>
      </c>
      <c r="U974" s="1294" t="s">
        <v>1336</v>
      </c>
      <c r="V974" s="784" t="s">
        <v>95</v>
      </c>
      <c r="W974" s="827"/>
      <c r="X974" s="828"/>
      <c r="Y974" s="925"/>
      <c r="Z974" s="1093" t="s">
        <v>310</v>
      </c>
      <c r="AA974" s="869" t="s">
        <v>1114</v>
      </c>
      <c r="AB974" s="870" t="s">
        <v>3</v>
      </c>
      <c r="AC974" s="798" t="s">
        <v>1200</v>
      </c>
      <c r="AD974" s="1236" t="s">
        <v>248</v>
      </c>
      <c r="AE974" s="872" t="s">
        <v>932</v>
      </c>
      <c r="AF974" s="873">
        <v>15000</v>
      </c>
      <c r="AG974" s="874">
        <f t="shared" si="63"/>
        <v>16200.000000000002</v>
      </c>
      <c r="AH974" s="1146"/>
      <c r="AI974" s="875">
        <f t="shared" si="65"/>
        <v>0</v>
      </c>
    </row>
    <row r="975" spans="1:35" s="7" customFormat="1" ht="23.1" customHeight="1" x14ac:dyDescent="0.15">
      <c r="A975" s="28" t="s">
        <v>1531</v>
      </c>
      <c r="B975" s="28" t="s">
        <v>1531</v>
      </c>
      <c r="C975" s="28" t="s">
        <v>1531</v>
      </c>
      <c r="D975" s="28" t="s">
        <v>1531</v>
      </c>
      <c r="E975" s="28" t="s">
        <v>1531</v>
      </c>
      <c r="F975" s="28" t="s">
        <v>1531</v>
      </c>
      <c r="G975" s="28" t="s">
        <v>1531</v>
      </c>
      <c r="H975" s="28" t="s">
        <v>1531</v>
      </c>
      <c r="I975" s="28" t="s">
        <v>1531</v>
      </c>
      <c r="J975" s="28" t="s">
        <v>1531</v>
      </c>
      <c r="K975" s="28" t="s">
        <v>1531</v>
      </c>
      <c r="L975" s="28" t="s">
        <v>1531</v>
      </c>
      <c r="M975" s="28" t="s">
        <v>1531</v>
      </c>
      <c r="N975" s="28" t="s">
        <v>1531</v>
      </c>
      <c r="O975" s="28" t="s">
        <v>1531</v>
      </c>
      <c r="P975" s="28" t="s">
        <v>1531</v>
      </c>
      <c r="Q975" s="28" t="s">
        <v>1531</v>
      </c>
      <c r="R975" s="28" t="s">
        <v>1531</v>
      </c>
      <c r="S975" s="28" t="s">
        <v>1531</v>
      </c>
      <c r="T975" s="28" t="s">
        <v>1531</v>
      </c>
      <c r="U975" s="1294" t="s">
        <v>1336</v>
      </c>
      <c r="V975" s="784" t="s">
        <v>95</v>
      </c>
      <c r="W975" s="827"/>
      <c r="X975" s="828"/>
      <c r="Y975" s="925"/>
      <c r="Z975" s="1093" t="s">
        <v>310</v>
      </c>
      <c r="AA975" s="869" t="s">
        <v>1115</v>
      </c>
      <c r="AB975" s="870" t="s">
        <v>3</v>
      </c>
      <c r="AC975" s="798" t="s">
        <v>1200</v>
      </c>
      <c r="AD975" s="1236" t="s">
        <v>249</v>
      </c>
      <c r="AE975" s="872" t="s">
        <v>934</v>
      </c>
      <c r="AF975" s="873">
        <v>15000</v>
      </c>
      <c r="AG975" s="874">
        <f t="shared" si="63"/>
        <v>16200.000000000002</v>
      </c>
      <c r="AH975" s="1146"/>
      <c r="AI975" s="875">
        <f t="shared" si="65"/>
        <v>0</v>
      </c>
    </row>
    <row r="976" spans="1:35" s="7" customFormat="1" ht="23.1" customHeight="1" x14ac:dyDescent="0.15">
      <c r="A976" s="28" t="s">
        <v>1531</v>
      </c>
      <c r="B976" s="28" t="s">
        <v>1531</v>
      </c>
      <c r="C976" s="28" t="s">
        <v>1531</v>
      </c>
      <c r="D976" s="28" t="s">
        <v>1531</v>
      </c>
      <c r="E976" s="28" t="s">
        <v>1531</v>
      </c>
      <c r="F976" s="28" t="s">
        <v>1531</v>
      </c>
      <c r="G976" s="28" t="s">
        <v>1531</v>
      </c>
      <c r="H976" s="28" t="s">
        <v>1531</v>
      </c>
      <c r="I976" s="28" t="s">
        <v>1531</v>
      </c>
      <c r="J976" s="28" t="s">
        <v>1531</v>
      </c>
      <c r="K976" s="28" t="s">
        <v>1531</v>
      </c>
      <c r="L976" s="28" t="s">
        <v>1531</v>
      </c>
      <c r="M976" s="28" t="s">
        <v>1531</v>
      </c>
      <c r="N976" s="28" t="s">
        <v>1531</v>
      </c>
      <c r="O976" s="28" t="s">
        <v>1531</v>
      </c>
      <c r="P976" s="28" t="s">
        <v>1531</v>
      </c>
      <c r="Q976" s="28" t="s">
        <v>1531</v>
      </c>
      <c r="R976" s="28" t="s">
        <v>1531</v>
      </c>
      <c r="S976" s="28" t="s">
        <v>1531</v>
      </c>
      <c r="T976" s="28" t="s">
        <v>1531</v>
      </c>
      <c r="U976" s="1294" t="s">
        <v>1336</v>
      </c>
      <c r="V976" s="784" t="s">
        <v>95</v>
      </c>
      <c r="W976" s="827"/>
      <c r="X976" s="828"/>
      <c r="Y976" s="925"/>
      <c r="Z976" s="1093" t="s">
        <v>310</v>
      </c>
      <c r="AA976" s="869" t="s">
        <v>1115</v>
      </c>
      <c r="AB976" s="870" t="s">
        <v>3</v>
      </c>
      <c r="AC976" s="798" t="s">
        <v>1200</v>
      </c>
      <c r="AD976" s="1236" t="s">
        <v>250</v>
      </c>
      <c r="AE976" s="872" t="s">
        <v>934</v>
      </c>
      <c r="AF976" s="873">
        <v>15000</v>
      </c>
      <c r="AG976" s="874">
        <f t="shared" si="63"/>
        <v>16200.000000000002</v>
      </c>
      <c r="AH976" s="1146"/>
      <c r="AI976" s="875">
        <f t="shared" si="65"/>
        <v>0</v>
      </c>
    </row>
    <row r="977" spans="1:35" s="7" customFormat="1" ht="23.1" customHeight="1" x14ac:dyDescent="0.15">
      <c r="A977" s="28" t="s">
        <v>1531</v>
      </c>
      <c r="B977" s="28" t="s">
        <v>1531</v>
      </c>
      <c r="C977" s="28" t="s">
        <v>1531</v>
      </c>
      <c r="D977" s="28" t="s">
        <v>1531</v>
      </c>
      <c r="E977" s="28" t="s">
        <v>1531</v>
      </c>
      <c r="F977" s="28" t="s">
        <v>1531</v>
      </c>
      <c r="G977" s="28" t="s">
        <v>1531</v>
      </c>
      <c r="H977" s="28" t="s">
        <v>1531</v>
      </c>
      <c r="I977" s="28" t="s">
        <v>1531</v>
      </c>
      <c r="J977" s="28" t="s">
        <v>1531</v>
      </c>
      <c r="K977" s="28" t="s">
        <v>1531</v>
      </c>
      <c r="L977" s="28" t="s">
        <v>1531</v>
      </c>
      <c r="M977" s="28" t="s">
        <v>1531</v>
      </c>
      <c r="N977" s="28" t="s">
        <v>1531</v>
      </c>
      <c r="O977" s="28" t="s">
        <v>1531</v>
      </c>
      <c r="P977" s="28" t="s">
        <v>1531</v>
      </c>
      <c r="Q977" s="28" t="s">
        <v>1531</v>
      </c>
      <c r="R977" s="28" t="s">
        <v>1531</v>
      </c>
      <c r="S977" s="28" t="s">
        <v>1531</v>
      </c>
      <c r="T977" s="28" t="s">
        <v>1531</v>
      </c>
      <c r="U977" s="1294" t="s">
        <v>1336</v>
      </c>
      <c r="V977" s="784" t="s">
        <v>95</v>
      </c>
      <c r="W977" s="827"/>
      <c r="X977" s="828"/>
      <c r="Y977" s="925"/>
      <c r="Z977" s="1093" t="s">
        <v>310</v>
      </c>
      <c r="AA977" s="869" t="s">
        <v>1115</v>
      </c>
      <c r="AB977" s="870" t="s">
        <v>3</v>
      </c>
      <c r="AC977" s="798" t="s">
        <v>1200</v>
      </c>
      <c r="AD977" s="1236" t="s">
        <v>251</v>
      </c>
      <c r="AE977" s="872" t="s">
        <v>934</v>
      </c>
      <c r="AF977" s="873">
        <v>15000</v>
      </c>
      <c r="AG977" s="874">
        <f t="shared" si="63"/>
        <v>16200.000000000002</v>
      </c>
      <c r="AH977" s="1146"/>
      <c r="AI977" s="875">
        <f t="shared" si="65"/>
        <v>0</v>
      </c>
    </row>
    <row r="978" spans="1:35" s="7" customFormat="1" ht="23.1" customHeight="1" x14ac:dyDescent="0.15">
      <c r="A978" s="28" t="s">
        <v>1531</v>
      </c>
      <c r="B978" s="28" t="s">
        <v>1531</v>
      </c>
      <c r="C978" s="28" t="s">
        <v>1531</v>
      </c>
      <c r="D978" s="28" t="s">
        <v>1531</v>
      </c>
      <c r="E978" s="28" t="s">
        <v>1531</v>
      </c>
      <c r="F978" s="28" t="s">
        <v>1531</v>
      </c>
      <c r="G978" s="28" t="s">
        <v>1531</v>
      </c>
      <c r="H978" s="28" t="s">
        <v>1531</v>
      </c>
      <c r="I978" s="28" t="s">
        <v>1531</v>
      </c>
      <c r="J978" s="28" t="s">
        <v>1531</v>
      </c>
      <c r="K978" s="28" t="s">
        <v>1531</v>
      </c>
      <c r="L978" s="28" t="s">
        <v>1531</v>
      </c>
      <c r="M978" s="28" t="s">
        <v>1531</v>
      </c>
      <c r="N978" s="28" t="s">
        <v>1531</v>
      </c>
      <c r="O978" s="28" t="s">
        <v>1531</v>
      </c>
      <c r="P978" s="28" t="s">
        <v>1531</v>
      </c>
      <c r="Q978" s="28" t="s">
        <v>1531</v>
      </c>
      <c r="R978" s="28" t="s">
        <v>1531</v>
      </c>
      <c r="S978" s="28" t="s">
        <v>1531</v>
      </c>
      <c r="T978" s="28" t="s">
        <v>1531</v>
      </c>
      <c r="U978" s="1294" t="s">
        <v>1336</v>
      </c>
      <c r="V978" s="784" t="s">
        <v>95</v>
      </c>
      <c r="W978" s="827"/>
      <c r="X978" s="828"/>
      <c r="Y978" s="925"/>
      <c r="Z978" s="1093" t="s">
        <v>310</v>
      </c>
      <c r="AA978" s="869" t="s">
        <v>1115</v>
      </c>
      <c r="AB978" s="870" t="s">
        <v>3</v>
      </c>
      <c r="AC978" s="798" t="s">
        <v>1200</v>
      </c>
      <c r="AD978" s="1236" t="s">
        <v>252</v>
      </c>
      <c r="AE978" s="872" t="s">
        <v>934</v>
      </c>
      <c r="AF978" s="873">
        <v>15000</v>
      </c>
      <c r="AG978" s="874">
        <f t="shared" si="63"/>
        <v>16200.000000000002</v>
      </c>
      <c r="AH978" s="1146"/>
      <c r="AI978" s="875">
        <f t="shared" si="65"/>
        <v>0</v>
      </c>
    </row>
    <row r="979" spans="1:35" s="7" customFormat="1" ht="23.1" customHeight="1" x14ac:dyDescent="0.15">
      <c r="A979" s="28" t="s">
        <v>1531</v>
      </c>
      <c r="B979" s="28" t="s">
        <v>1531</v>
      </c>
      <c r="C979" s="28" t="s">
        <v>1531</v>
      </c>
      <c r="D979" s="28" t="s">
        <v>1531</v>
      </c>
      <c r="E979" s="28" t="s">
        <v>1531</v>
      </c>
      <c r="F979" s="28" t="s">
        <v>1531</v>
      </c>
      <c r="G979" s="28" t="s">
        <v>1531</v>
      </c>
      <c r="H979" s="28" t="s">
        <v>1531</v>
      </c>
      <c r="I979" s="28" t="s">
        <v>1531</v>
      </c>
      <c r="J979" s="28" t="s">
        <v>1531</v>
      </c>
      <c r="K979" s="28" t="s">
        <v>1531</v>
      </c>
      <c r="L979" s="28" t="s">
        <v>1531</v>
      </c>
      <c r="M979" s="28" t="s">
        <v>1531</v>
      </c>
      <c r="N979" s="28" t="s">
        <v>1531</v>
      </c>
      <c r="O979" s="28" t="s">
        <v>1531</v>
      </c>
      <c r="P979" s="28" t="s">
        <v>1531</v>
      </c>
      <c r="Q979" s="28" t="s">
        <v>1531</v>
      </c>
      <c r="R979" s="28" t="s">
        <v>1531</v>
      </c>
      <c r="S979" s="28" t="s">
        <v>1531</v>
      </c>
      <c r="T979" s="28" t="s">
        <v>1531</v>
      </c>
      <c r="U979" s="1294" t="s">
        <v>1336</v>
      </c>
      <c r="V979" s="784" t="s">
        <v>95</v>
      </c>
      <c r="W979" s="827"/>
      <c r="X979" s="828"/>
      <c r="Y979" s="925"/>
      <c r="Z979" s="1093" t="s">
        <v>310</v>
      </c>
      <c r="AA979" s="869"/>
      <c r="AB979" s="1033" t="s">
        <v>3</v>
      </c>
      <c r="AC979" s="1034" t="s">
        <v>1200</v>
      </c>
      <c r="AD979" s="1233" t="s">
        <v>170</v>
      </c>
      <c r="AE979" s="958" t="s">
        <v>289</v>
      </c>
      <c r="AF979" s="1036">
        <v>45000</v>
      </c>
      <c r="AG979" s="1059">
        <f t="shared" si="63"/>
        <v>48600</v>
      </c>
      <c r="AH979" s="1146"/>
      <c r="AI979" s="875">
        <f t="shared" si="65"/>
        <v>0</v>
      </c>
    </row>
    <row r="980" spans="1:35" s="7" customFormat="1" ht="23.1" customHeight="1" x14ac:dyDescent="0.15">
      <c r="A980" s="28" t="s">
        <v>1531</v>
      </c>
      <c r="B980" s="28" t="s">
        <v>1531</v>
      </c>
      <c r="C980" s="28" t="s">
        <v>1531</v>
      </c>
      <c r="D980" s="28" t="s">
        <v>1531</v>
      </c>
      <c r="E980" s="28" t="s">
        <v>1531</v>
      </c>
      <c r="F980" s="28" t="s">
        <v>1531</v>
      </c>
      <c r="G980" s="28" t="s">
        <v>1531</v>
      </c>
      <c r="H980" s="28" t="s">
        <v>1531</v>
      </c>
      <c r="I980" s="28" t="s">
        <v>1531</v>
      </c>
      <c r="J980" s="28" t="s">
        <v>1531</v>
      </c>
      <c r="K980" s="28" t="s">
        <v>1531</v>
      </c>
      <c r="L980" s="28" t="s">
        <v>1531</v>
      </c>
      <c r="M980" s="28" t="s">
        <v>1531</v>
      </c>
      <c r="N980" s="28" t="s">
        <v>1531</v>
      </c>
      <c r="O980" s="28" t="s">
        <v>1531</v>
      </c>
      <c r="P980" s="28" t="s">
        <v>1531</v>
      </c>
      <c r="Q980" s="28" t="s">
        <v>1531</v>
      </c>
      <c r="R980" s="28" t="s">
        <v>1531</v>
      </c>
      <c r="S980" s="28" t="s">
        <v>1531</v>
      </c>
      <c r="T980" s="28" t="s">
        <v>1531</v>
      </c>
      <c r="U980" s="1294" t="s">
        <v>1336</v>
      </c>
      <c r="V980" s="784" t="s">
        <v>95</v>
      </c>
      <c r="W980" s="827"/>
      <c r="X980" s="828"/>
      <c r="Y980" s="925"/>
      <c r="Z980" s="1093" t="s">
        <v>310</v>
      </c>
      <c r="AA980" s="869"/>
      <c r="AB980" s="1033" t="s">
        <v>3</v>
      </c>
      <c r="AC980" s="1034" t="s">
        <v>1200</v>
      </c>
      <c r="AD980" s="1233" t="s">
        <v>253</v>
      </c>
      <c r="AE980" s="958" t="s">
        <v>289</v>
      </c>
      <c r="AF980" s="1036">
        <v>15000</v>
      </c>
      <c r="AG980" s="1059">
        <f t="shared" si="63"/>
        <v>16200.000000000002</v>
      </c>
      <c r="AH980" s="1146"/>
      <c r="AI980" s="875">
        <f t="shared" si="65"/>
        <v>0</v>
      </c>
    </row>
    <row r="981" spans="1:35" s="7" customFormat="1" ht="23.1" customHeight="1" x14ac:dyDescent="0.15">
      <c r="A981" s="28" t="s">
        <v>1531</v>
      </c>
      <c r="B981" s="28" t="s">
        <v>1531</v>
      </c>
      <c r="C981" s="28" t="s">
        <v>1531</v>
      </c>
      <c r="D981" s="28" t="s">
        <v>1531</v>
      </c>
      <c r="E981" s="28" t="s">
        <v>1531</v>
      </c>
      <c r="F981" s="28" t="s">
        <v>1531</v>
      </c>
      <c r="G981" s="28" t="s">
        <v>1531</v>
      </c>
      <c r="H981" s="28" t="s">
        <v>1531</v>
      </c>
      <c r="I981" s="28" t="s">
        <v>1531</v>
      </c>
      <c r="J981" s="28" t="s">
        <v>1531</v>
      </c>
      <c r="K981" s="28" t="s">
        <v>1531</v>
      </c>
      <c r="L981" s="28" t="s">
        <v>1531</v>
      </c>
      <c r="M981" s="28" t="s">
        <v>1531</v>
      </c>
      <c r="N981" s="28" t="s">
        <v>1531</v>
      </c>
      <c r="O981" s="28" t="s">
        <v>1531</v>
      </c>
      <c r="P981" s="28" t="s">
        <v>1531</v>
      </c>
      <c r="Q981" s="28" t="s">
        <v>1531</v>
      </c>
      <c r="R981" s="28" t="s">
        <v>1531</v>
      </c>
      <c r="S981" s="28" t="s">
        <v>1531</v>
      </c>
      <c r="T981" s="28" t="s">
        <v>1531</v>
      </c>
      <c r="U981" s="1294" t="s">
        <v>1336</v>
      </c>
      <c r="V981" s="784" t="s">
        <v>95</v>
      </c>
      <c r="W981" s="827"/>
      <c r="X981" s="828"/>
      <c r="Y981" s="925"/>
      <c r="Z981" s="1093" t="s">
        <v>310</v>
      </c>
      <c r="AA981" s="869"/>
      <c r="AB981" s="1033" t="s">
        <v>3</v>
      </c>
      <c r="AC981" s="1034" t="s">
        <v>1200</v>
      </c>
      <c r="AD981" s="1233" t="s">
        <v>254</v>
      </c>
      <c r="AE981" s="958" t="s">
        <v>289</v>
      </c>
      <c r="AF981" s="1036">
        <v>15000</v>
      </c>
      <c r="AG981" s="1059">
        <f t="shared" si="63"/>
        <v>16200.000000000002</v>
      </c>
      <c r="AH981" s="1146"/>
      <c r="AI981" s="875">
        <f t="shared" si="65"/>
        <v>0</v>
      </c>
    </row>
    <row r="982" spans="1:35" s="7" customFormat="1" ht="23.1" customHeight="1" x14ac:dyDescent="0.15">
      <c r="A982" s="28" t="s">
        <v>1531</v>
      </c>
      <c r="B982" s="28" t="s">
        <v>1531</v>
      </c>
      <c r="C982" s="28" t="s">
        <v>1531</v>
      </c>
      <c r="D982" s="28" t="s">
        <v>1531</v>
      </c>
      <c r="E982" s="28" t="s">
        <v>1531</v>
      </c>
      <c r="F982" s="28" t="s">
        <v>1531</v>
      </c>
      <c r="G982" s="28" t="s">
        <v>1531</v>
      </c>
      <c r="H982" s="28" t="s">
        <v>1531</v>
      </c>
      <c r="I982" s="28" t="s">
        <v>1531</v>
      </c>
      <c r="J982" s="28" t="s">
        <v>1531</v>
      </c>
      <c r="K982" s="28" t="s">
        <v>1531</v>
      </c>
      <c r="L982" s="28" t="s">
        <v>1531</v>
      </c>
      <c r="M982" s="28" t="s">
        <v>1531</v>
      </c>
      <c r="N982" s="28" t="s">
        <v>1531</v>
      </c>
      <c r="O982" s="28" t="s">
        <v>1531</v>
      </c>
      <c r="P982" s="28" t="s">
        <v>1531</v>
      </c>
      <c r="Q982" s="28" t="s">
        <v>1531</v>
      </c>
      <c r="R982" s="28" t="s">
        <v>1531</v>
      </c>
      <c r="S982" s="28" t="s">
        <v>1531</v>
      </c>
      <c r="T982" s="28" t="s">
        <v>1531</v>
      </c>
      <c r="U982" s="1294" t="s">
        <v>1336</v>
      </c>
      <c r="V982" s="784" t="s">
        <v>95</v>
      </c>
      <c r="W982" s="827"/>
      <c r="X982" s="828"/>
      <c r="Y982" s="925"/>
      <c r="Z982" s="1093" t="s">
        <v>310</v>
      </c>
      <c r="AA982" s="869"/>
      <c r="AB982" s="1033" t="s">
        <v>3</v>
      </c>
      <c r="AC982" s="1034" t="s">
        <v>1200</v>
      </c>
      <c r="AD982" s="1233" t="s">
        <v>255</v>
      </c>
      <c r="AE982" s="958" t="s">
        <v>289</v>
      </c>
      <c r="AF982" s="1036">
        <v>15000</v>
      </c>
      <c r="AG982" s="1059">
        <f t="shared" si="63"/>
        <v>16200.000000000002</v>
      </c>
      <c r="AH982" s="1146"/>
      <c r="AI982" s="875">
        <f t="shared" si="65"/>
        <v>0</v>
      </c>
    </row>
    <row r="983" spans="1:35" s="7" customFormat="1" ht="23.1" customHeight="1" x14ac:dyDescent="0.15">
      <c r="A983" s="28" t="s">
        <v>1531</v>
      </c>
      <c r="B983" s="28" t="s">
        <v>1531</v>
      </c>
      <c r="C983" s="28" t="s">
        <v>1531</v>
      </c>
      <c r="D983" s="28" t="s">
        <v>1531</v>
      </c>
      <c r="E983" s="28" t="s">
        <v>1531</v>
      </c>
      <c r="F983" s="28" t="s">
        <v>1531</v>
      </c>
      <c r="G983" s="28" t="s">
        <v>1531</v>
      </c>
      <c r="H983" s="28" t="s">
        <v>1531</v>
      </c>
      <c r="I983" s="28" t="s">
        <v>1531</v>
      </c>
      <c r="J983" s="28" t="s">
        <v>1531</v>
      </c>
      <c r="K983" s="28" t="s">
        <v>1531</v>
      </c>
      <c r="L983" s="28" t="s">
        <v>1531</v>
      </c>
      <c r="M983" s="28" t="s">
        <v>1531</v>
      </c>
      <c r="N983" s="28" t="s">
        <v>1531</v>
      </c>
      <c r="O983" s="28" t="s">
        <v>1531</v>
      </c>
      <c r="P983" s="28" t="s">
        <v>1531</v>
      </c>
      <c r="Q983" s="28" t="s">
        <v>1531</v>
      </c>
      <c r="R983" s="28" t="s">
        <v>1531</v>
      </c>
      <c r="S983" s="28" t="s">
        <v>1531</v>
      </c>
      <c r="T983" s="28" t="s">
        <v>1531</v>
      </c>
      <c r="U983" s="1294" t="s">
        <v>1336</v>
      </c>
      <c r="V983" s="784" t="s">
        <v>115</v>
      </c>
      <c r="W983" s="827"/>
      <c r="X983" s="828"/>
      <c r="Y983" s="925"/>
      <c r="Z983" s="1093" t="s">
        <v>310</v>
      </c>
      <c r="AA983" s="869"/>
      <c r="AB983" s="1033" t="s">
        <v>3</v>
      </c>
      <c r="AC983" s="1034" t="s">
        <v>1200</v>
      </c>
      <c r="AD983" s="1233" t="s">
        <v>1449</v>
      </c>
      <c r="AE983" s="958" t="s">
        <v>1039</v>
      </c>
      <c r="AF983" s="1036">
        <v>127000</v>
      </c>
      <c r="AG983" s="1059">
        <f t="shared" si="63"/>
        <v>137160</v>
      </c>
      <c r="AH983" s="1146"/>
      <c r="AI983" s="875">
        <f t="shared" si="65"/>
        <v>0</v>
      </c>
    </row>
    <row r="984" spans="1:35" s="7" customFormat="1" ht="23.1" customHeight="1" x14ac:dyDescent="0.15">
      <c r="A984" s="28" t="s">
        <v>1531</v>
      </c>
      <c r="B984" s="28" t="s">
        <v>1531</v>
      </c>
      <c r="C984" s="28" t="s">
        <v>1531</v>
      </c>
      <c r="D984" s="28" t="s">
        <v>1531</v>
      </c>
      <c r="E984" s="28" t="s">
        <v>1531</v>
      </c>
      <c r="F984" s="28" t="s">
        <v>1531</v>
      </c>
      <c r="G984" s="28" t="s">
        <v>1531</v>
      </c>
      <c r="H984" s="28" t="s">
        <v>1531</v>
      </c>
      <c r="I984" s="28" t="s">
        <v>1531</v>
      </c>
      <c r="J984" s="28" t="s">
        <v>1531</v>
      </c>
      <c r="K984" s="28" t="s">
        <v>1531</v>
      </c>
      <c r="L984" s="28" t="s">
        <v>1531</v>
      </c>
      <c r="M984" s="28" t="s">
        <v>1531</v>
      </c>
      <c r="N984" s="28" t="s">
        <v>1531</v>
      </c>
      <c r="O984" s="28" t="s">
        <v>1531</v>
      </c>
      <c r="P984" s="28" t="s">
        <v>1531</v>
      </c>
      <c r="Q984" s="28" t="s">
        <v>1531</v>
      </c>
      <c r="R984" s="28" t="s">
        <v>1531</v>
      </c>
      <c r="S984" s="28" t="s">
        <v>1531</v>
      </c>
      <c r="T984" s="28" t="s">
        <v>1531</v>
      </c>
      <c r="U984" s="1294" t="s">
        <v>1336</v>
      </c>
      <c r="V984" s="784" t="s">
        <v>115</v>
      </c>
      <c r="W984" s="827"/>
      <c r="X984" s="828"/>
      <c r="Y984" s="925"/>
      <c r="Z984" s="1093" t="s">
        <v>310</v>
      </c>
      <c r="AA984" s="869"/>
      <c r="AB984" s="1033" t="s">
        <v>3</v>
      </c>
      <c r="AC984" s="1034" t="s">
        <v>1200</v>
      </c>
      <c r="AD984" s="1233" t="s">
        <v>1450</v>
      </c>
      <c r="AE984" s="958" t="s">
        <v>1039</v>
      </c>
      <c r="AF984" s="1036">
        <v>33000</v>
      </c>
      <c r="AG984" s="1059">
        <f t="shared" si="63"/>
        <v>35640</v>
      </c>
      <c r="AH984" s="1146"/>
      <c r="AI984" s="875">
        <f t="shared" si="65"/>
        <v>0</v>
      </c>
    </row>
    <row r="985" spans="1:35" s="7" customFormat="1" ht="23.1" customHeight="1" x14ac:dyDescent="0.15">
      <c r="A985" s="28" t="s">
        <v>1531</v>
      </c>
      <c r="B985" s="28" t="s">
        <v>1531</v>
      </c>
      <c r="C985" s="28" t="s">
        <v>1531</v>
      </c>
      <c r="D985" s="28" t="s">
        <v>1531</v>
      </c>
      <c r="E985" s="28" t="s">
        <v>1531</v>
      </c>
      <c r="F985" s="28" t="s">
        <v>1531</v>
      </c>
      <c r="G985" s="28" t="s">
        <v>1531</v>
      </c>
      <c r="H985" s="28" t="s">
        <v>1531</v>
      </c>
      <c r="I985" s="28" t="s">
        <v>1531</v>
      </c>
      <c r="J985" s="28" t="s">
        <v>1531</v>
      </c>
      <c r="K985" s="28" t="s">
        <v>1531</v>
      </c>
      <c r="L985" s="28" t="s">
        <v>1531</v>
      </c>
      <c r="M985" s="28" t="s">
        <v>1531</v>
      </c>
      <c r="N985" s="28" t="s">
        <v>1531</v>
      </c>
      <c r="O985" s="28" t="s">
        <v>1531</v>
      </c>
      <c r="P985" s="28" t="s">
        <v>1531</v>
      </c>
      <c r="Q985" s="28" t="s">
        <v>1531</v>
      </c>
      <c r="R985" s="28" t="s">
        <v>1531</v>
      </c>
      <c r="S985" s="28" t="s">
        <v>1531</v>
      </c>
      <c r="T985" s="28" t="s">
        <v>1531</v>
      </c>
      <c r="U985" s="1294" t="s">
        <v>1336</v>
      </c>
      <c r="V985" s="784" t="s">
        <v>115</v>
      </c>
      <c r="W985" s="827"/>
      <c r="X985" s="828"/>
      <c r="Y985" s="925"/>
      <c r="Z985" s="1093" t="s">
        <v>310</v>
      </c>
      <c r="AA985" s="869"/>
      <c r="AB985" s="1033" t="s">
        <v>3</v>
      </c>
      <c r="AC985" s="1034" t="s">
        <v>1200</v>
      </c>
      <c r="AD985" s="1233" t="s">
        <v>1438</v>
      </c>
      <c r="AE985" s="958" t="s">
        <v>1039</v>
      </c>
      <c r="AF985" s="1036">
        <v>11000</v>
      </c>
      <c r="AG985" s="1059">
        <f t="shared" si="63"/>
        <v>11880</v>
      </c>
      <c r="AH985" s="1055"/>
      <c r="AI985" s="875">
        <f t="shared" si="65"/>
        <v>0</v>
      </c>
    </row>
    <row r="986" spans="1:35" s="7" customFormat="1" ht="23.1" customHeight="1" x14ac:dyDescent="0.15">
      <c r="A986" s="28" t="s">
        <v>1531</v>
      </c>
      <c r="B986" s="28" t="s">
        <v>1531</v>
      </c>
      <c r="C986" s="28" t="s">
        <v>1531</v>
      </c>
      <c r="D986" s="28" t="s">
        <v>1531</v>
      </c>
      <c r="E986" s="28" t="s">
        <v>1531</v>
      </c>
      <c r="F986" s="28" t="s">
        <v>1531</v>
      </c>
      <c r="G986" s="28" t="s">
        <v>1531</v>
      </c>
      <c r="H986" s="28" t="s">
        <v>1531</v>
      </c>
      <c r="I986" s="28" t="s">
        <v>1531</v>
      </c>
      <c r="J986" s="28" t="s">
        <v>1531</v>
      </c>
      <c r="K986" s="28" t="s">
        <v>1531</v>
      </c>
      <c r="L986" s="28" t="s">
        <v>1531</v>
      </c>
      <c r="M986" s="28" t="s">
        <v>1531</v>
      </c>
      <c r="N986" s="28" t="s">
        <v>1531</v>
      </c>
      <c r="O986" s="28" t="s">
        <v>1531</v>
      </c>
      <c r="P986" s="28" t="s">
        <v>1531</v>
      </c>
      <c r="Q986" s="28" t="s">
        <v>1531</v>
      </c>
      <c r="R986" s="28" t="s">
        <v>1531</v>
      </c>
      <c r="S986" s="28" t="s">
        <v>1531</v>
      </c>
      <c r="T986" s="28" t="s">
        <v>1531</v>
      </c>
      <c r="U986" s="1294" t="s">
        <v>1336</v>
      </c>
      <c r="V986" s="784" t="s">
        <v>115</v>
      </c>
      <c r="W986" s="827"/>
      <c r="X986" s="828"/>
      <c r="Y986" s="925"/>
      <c r="Z986" s="1093" t="s">
        <v>310</v>
      </c>
      <c r="AA986" s="869"/>
      <c r="AB986" s="1033" t="s">
        <v>3</v>
      </c>
      <c r="AC986" s="1034" t="s">
        <v>1200</v>
      </c>
      <c r="AD986" s="1233" t="s">
        <v>1439</v>
      </c>
      <c r="AE986" s="958" t="s">
        <v>1039</v>
      </c>
      <c r="AF986" s="1036">
        <v>11000</v>
      </c>
      <c r="AG986" s="1059">
        <f t="shared" si="63"/>
        <v>11880</v>
      </c>
      <c r="AH986" s="1055"/>
      <c r="AI986" s="875">
        <f t="shared" si="65"/>
        <v>0</v>
      </c>
    </row>
    <row r="987" spans="1:35" s="7" customFormat="1" ht="23.1" customHeight="1" x14ac:dyDescent="0.15">
      <c r="A987" s="28" t="s">
        <v>1531</v>
      </c>
      <c r="B987" s="28" t="s">
        <v>1531</v>
      </c>
      <c r="C987" s="28" t="s">
        <v>1531</v>
      </c>
      <c r="D987" s="28" t="s">
        <v>1531</v>
      </c>
      <c r="E987" s="28" t="s">
        <v>1531</v>
      </c>
      <c r="F987" s="28" t="s">
        <v>1531</v>
      </c>
      <c r="G987" s="28" t="s">
        <v>1531</v>
      </c>
      <c r="H987" s="28" t="s">
        <v>1531</v>
      </c>
      <c r="I987" s="28" t="s">
        <v>1531</v>
      </c>
      <c r="J987" s="28" t="s">
        <v>1531</v>
      </c>
      <c r="K987" s="28" t="s">
        <v>1531</v>
      </c>
      <c r="L987" s="28" t="s">
        <v>1531</v>
      </c>
      <c r="M987" s="28" t="s">
        <v>1531</v>
      </c>
      <c r="N987" s="28" t="s">
        <v>1531</v>
      </c>
      <c r="O987" s="28" t="s">
        <v>1531</v>
      </c>
      <c r="P987" s="28" t="s">
        <v>1531</v>
      </c>
      <c r="Q987" s="28" t="s">
        <v>1531</v>
      </c>
      <c r="R987" s="28" t="s">
        <v>1531</v>
      </c>
      <c r="S987" s="28" t="s">
        <v>1531</v>
      </c>
      <c r="T987" s="28" t="s">
        <v>1531</v>
      </c>
      <c r="U987" s="1294" t="s">
        <v>1336</v>
      </c>
      <c r="V987" s="784" t="s">
        <v>115</v>
      </c>
      <c r="W987" s="827"/>
      <c r="X987" s="828"/>
      <c r="Y987" s="925"/>
      <c r="Z987" s="1093" t="s">
        <v>310</v>
      </c>
      <c r="AA987" s="869"/>
      <c r="AB987" s="1033" t="s">
        <v>3</v>
      </c>
      <c r="AC987" s="1034" t="s">
        <v>1200</v>
      </c>
      <c r="AD987" s="1233" t="s">
        <v>1440</v>
      </c>
      <c r="AE987" s="958" t="s">
        <v>1039</v>
      </c>
      <c r="AF987" s="1036">
        <v>11000</v>
      </c>
      <c r="AG987" s="1059">
        <f t="shared" si="63"/>
        <v>11880</v>
      </c>
      <c r="AH987" s="1054"/>
      <c r="AI987" s="875">
        <f t="shared" si="65"/>
        <v>0</v>
      </c>
    </row>
    <row r="988" spans="1:35" s="7" customFormat="1" ht="23.1" customHeight="1" x14ac:dyDescent="0.15">
      <c r="A988" s="28" t="s">
        <v>1531</v>
      </c>
      <c r="B988" s="28" t="s">
        <v>1531</v>
      </c>
      <c r="C988" s="28" t="s">
        <v>1531</v>
      </c>
      <c r="D988" s="28" t="s">
        <v>1531</v>
      </c>
      <c r="E988" s="28" t="s">
        <v>1531</v>
      </c>
      <c r="F988" s="28" t="s">
        <v>1531</v>
      </c>
      <c r="G988" s="28" t="s">
        <v>1531</v>
      </c>
      <c r="H988" s="28" t="s">
        <v>1531</v>
      </c>
      <c r="I988" s="28" t="s">
        <v>1531</v>
      </c>
      <c r="J988" s="28" t="s">
        <v>1531</v>
      </c>
      <c r="K988" s="28" t="s">
        <v>1531</v>
      </c>
      <c r="L988" s="28" t="s">
        <v>1531</v>
      </c>
      <c r="M988" s="28" t="s">
        <v>1531</v>
      </c>
      <c r="N988" s="28" t="s">
        <v>1531</v>
      </c>
      <c r="O988" s="28" t="s">
        <v>1531</v>
      </c>
      <c r="P988" s="28" t="s">
        <v>1531</v>
      </c>
      <c r="Q988" s="28" t="s">
        <v>1531</v>
      </c>
      <c r="R988" s="28" t="s">
        <v>1531</v>
      </c>
      <c r="S988" s="28" t="s">
        <v>1531</v>
      </c>
      <c r="T988" s="28" t="s">
        <v>1531</v>
      </c>
      <c r="U988" s="1294" t="s">
        <v>1336</v>
      </c>
      <c r="V988" s="784" t="s">
        <v>115</v>
      </c>
      <c r="W988" s="827"/>
      <c r="X988" s="828"/>
      <c r="Y988" s="925"/>
      <c r="Z988" s="1093" t="s">
        <v>310</v>
      </c>
      <c r="AA988" s="869"/>
      <c r="AB988" s="1033" t="s">
        <v>3</v>
      </c>
      <c r="AC988" s="1034" t="s">
        <v>1200</v>
      </c>
      <c r="AD988" s="1233" t="s">
        <v>1451</v>
      </c>
      <c r="AE988" s="958" t="s">
        <v>1039</v>
      </c>
      <c r="AF988" s="1036">
        <v>22000</v>
      </c>
      <c r="AG988" s="1059">
        <f t="shared" si="63"/>
        <v>23760</v>
      </c>
      <c r="AH988" s="1146"/>
      <c r="AI988" s="875">
        <f t="shared" si="65"/>
        <v>0</v>
      </c>
    </row>
    <row r="989" spans="1:35" s="7" customFormat="1" ht="23.1" customHeight="1" x14ac:dyDescent="0.15">
      <c r="A989" s="28" t="s">
        <v>1531</v>
      </c>
      <c r="B989" s="28" t="s">
        <v>1531</v>
      </c>
      <c r="C989" s="28" t="s">
        <v>1531</v>
      </c>
      <c r="D989" s="28" t="s">
        <v>1531</v>
      </c>
      <c r="E989" s="28" t="s">
        <v>1531</v>
      </c>
      <c r="F989" s="28" t="s">
        <v>1531</v>
      </c>
      <c r="G989" s="28" t="s">
        <v>1531</v>
      </c>
      <c r="H989" s="28" t="s">
        <v>1531</v>
      </c>
      <c r="I989" s="28" t="s">
        <v>1531</v>
      </c>
      <c r="J989" s="28" t="s">
        <v>1531</v>
      </c>
      <c r="K989" s="28" t="s">
        <v>1531</v>
      </c>
      <c r="L989" s="28" t="s">
        <v>1531</v>
      </c>
      <c r="M989" s="28" t="s">
        <v>1531</v>
      </c>
      <c r="N989" s="28" t="s">
        <v>1531</v>
      </c>
      <c r="O989" s="28" t="s">
        <v>1531</v>
      </c>
      <c r="P989" s="28" t="s">
        <v>1531</v>
      </c>
      <c r="Q989" s="28" t="s">
        <v>1531</v>
      </c>
      <c r="R989" s="28" t="s">
        <v>1531</v>
      </c>
      <c r="S989" s="28" t="s">
        <v>1531</v>
      </c>
      <c r="T989" s="28" t="s">
        <v>1531</v>
      </c>
      <c r="U989" s="1294" t="s">
        <v>1336</v>
      </c>
      <c r="V989" s="784" t="s">
        <v>115</v>
      </c>
      <c r="W989" s="827"/>
      <c r="X989" s="828"/>
      <c r="Y989" s="925"/>
      <c r="Z989" s="1093" t="s">
        <v>310</v>
      </c>
      <c r="AA989" s="869"/>
      <c r="AB989" s="1033" t="s">
        <v>3</v>
      </c>
      <c r="AC989" s="1034" t="s">
        <v>1200</v>
      </c>
      <c r="AD989" s="1233" t="s">
        <v>1441</v>
      </c>
      <c r="AE989" s="958" t="s">
        <v>1039</v>
      </c>
      <c r="AF989" s="1036">
        <v>11000</v>
      </c>
      <c r="AG989" s="1059">
        <f t="shared" si="63"/>
        <v>11880</v>
      </c>
      <c r="AH989" s="1146"/>
      <c r="AI989" s="875">
        <f t="shared" si="65"/>
        <v>0</v>
      </c>
    </row>
    <row r="990" spans="1:35" s="7" customFormat="1" ht="23.1" customHeight="1" x14ac:dyDescent="0.15">
      <c r="A990" s="28" t="s">
        <v>1531</v>
      </c>
      <c r="B990" s="28" t="s">
        <v>1531</v>
      </c>
      <c r="C990" s="28" t="s">
        <v>1531</v>
      </c>
      <c r="D990" s="28" t="s">
        <v>1531</v>
      </c>
      <c r="E990" s="28" t="s">
        <v>1531</v>
      </c>
      <c r="F990" s="28" t="s">
        <v>1531</v>
      </c>
      <c r="G990" s="28" t="s">
        <v>1531</v>
      </c>
      <c r="H990" s="28" t="s">
        <v>1531</v>
      </c>
      <c r="I990" s="28" t="s">
        <v>1531</v>
      </c>
      <c r="J990" s="28" t="s">
        <v>1531</v>
      </c>
      <c r="K990" s="28" t="s">
        <v>1531</v>
      </c>
      <c r="L990" s="28" t="s">
        <v>1531</v>
      </c>
      <c r="M990" s="28" t="s">
        <v>1531</v>
      </c>
      <c r="N990" s="28" t="s">
        <v>1531</v>
      </c>
      <c r="O990" s="28" t="s">
        <v>1531</v>
      </c>
      <c r="P990" s="28" t="s">
        <v>1531</v>
      </c>
      <c r="Q990" s="28" t="s">
        <v>1531</v>
      </c>
      <c r="R990" s="28" t="s">
        <v>1531</v>
      </c>
      <c r="S990" s="28" t="s">
        <v>1531</v>
      </c>
      <c r="T990" s="28" t="s">
        <v>1531</v>
      </c>
      <c r="U990" s="1294" t="s">
        <v>1336</v>
      </c>
      <c r="V990" s="784" t="s">
        <v>115</v>
      </c>
      <c r="W990" s="827"/>
      <c r="X990" s="828"/>
      <c r="Y990" s="925"/>
      <c r="Z990" s="1093" t="s">
        <v>310</v>
      </c>
      <c r="AA990" s="869"/>
      <c r="AB990" s="1033" t="s">
        <v>3</v>
      </c>
      <c r="AC990" s="1034" t="s">
        <v>1200</v>
      </c>
      <c r="AD990" s="1233" t="s">
        <v>1442</v>
      </c>
      <c r="AE990" s="958" t="s">
        <v>1039</v>
      </c>
      <c r="AF990" s="1036">
        <v>11000</v>
      </c>
      <c r="AG990" s="1059">
        <f t="shared" si="63"/>
        <v>11880</v>
      </c>
      <c r="AH990" s="1146"/>
      <c r="AI990" s="875">
        <f t="shared" si="65"/>
        <v>0</v>
      </c>
    </row>
    <row r="991" spans="1:35" s="7" customFormat="1" ht="23.1" customHeight="1" x14ac:dyDescent="0.15">
      <c r="A991" s="28" t="s">
        <v>1531</v>
      </c>
      <c r="B991" s="28" t="s">
        <v>1531</v>
      </c>
      <c r="C991" s="28" t="s">
        <v>1531</v>
      </c>
      <c r="D991" s="28" t="s">
        <v>1531</v>
      </c>
      <c r="E991" s="28" t="s">
        <v>1531</v>
      </c>
      <c r="F991" s="28" t="s">
        <v>1531</v>
      </c>
      <c r="G991" s="28" t="s">
        <v>1531</v>
      </c>
      <c r="H991" s="28" t="s">
        <v>1531</v>
      </c>
      <c r="I991" s="28" t="s">
        <v>1531</v>
      </c>
      <c r="J991" s="28" t="s">
        <v>1531</v>
      </c>
      <c r="K991" s="28" t="s">
        <v>1531</v>
      </c>
      <c r="L991" s="28" t="s">
        <v>1531</v>
      </c>
      <c r="M991" s="28" t="s">
        <v>1531</v>
      </c>
      <c r="N991" s="28" t="s">
        <v>1531</v>
      </c>
      <c r="O991" s="28" t="s">
        <v>1531</v>
      </c>
      <c r="P991" s="28" t="s">
        <v>1531</v>
      </c>
      <c r="Q991" s="28" t="s">
        <v>1531</v>
      </c>
      <c r="R991" s="28" t="s">
        <v>1531</v>
      </c>
      <c r="S991" s="28" t="s">
        <v>1531</v>
      </c>
      <c r="T991" s="28" t="s">
        <v>1531</v>
      </c>
      <c r="U991" s="1294" t="s">
        <v>1336</v>
      </c>
      <c r="V991" s="784" t="s">
        <v>115</v>
      </c>
      <c r="W991" s="827"/>
      <c r="X991" s="828"/>
      <c r="Y991" s="925"/>
      <c r="Z991" s="1093" t="s">
        <v>310</v>
      </c>
      <c r="AA991" s="869"/>
      <c r="AB991" s="1033" t="s">
        <v>3</v>
      </c>
      <c r="AC991" s="1034" t="s">
        <v>1200</v>
      </c>
      <c r="AD991" s="1233" t="s">
        <v>1457</v>
      </c>
      <c r="AE991" s="958" t="s">
        <v>1039</v>
      </c>
      <c r="AF991" s="1036">
        <v>48000</v>
      </c>
      <c r="AG991" s="1059">
        <f t="shared" si="63"/>
        <v>51840</v>
      </c>
      <c r="AH991" s="1055"/>
      <c r="AI991" s="875">
        <f t="shared" si="65"/>
        <v>0</v>
      </c>
    </row>
    <row r="992" spans="1:35" s="7" customFormat="1" ht="23.1" customHeight="1" x14ac:dyDescent="0.15">
      <c r="A992" s="28" t="s">
        <v>1531</v>
      </c>
      <c r="B992" s="28" t="s">
        <v>1531</v>
      </c>
      <c r="C992" s="28" t="s">
        <v>1531</v>
      </c>
      <c r="D992" s="28" t="s">
        <v>1531</v>
      </c>
      <c r="E992" s="28" t="s">
        <v>1531</v>
      </c>
      <c r="F992" s="28" t="s">
        <v>1531</v>
      </c>
      <c r="G992" s="28" t="s">
        <v>1531</v>
      </c>
      <c r="H992" s="28" t="s">
        <v>1531</v>
      </c>
      <c r="I992" s="28" t="s">
        <v>1531</v>
      </c>
      <c r="J992" s="28" t="s">
        <v>1531</v>
      </c>
      <c r="K992" s="28" t="s">
        <v>1531</v>
      </c>
      <c r="L992" s="28" t="s">
        <v>1531</v>
      </c>
      <c r="M992" s="28" t="s">
        <v>1531</v>
      </c>
      <c r="N992" s="28" t="s">
        <v>1531</v>
      </c>
      <c r="O992" s="28" t="s">
        <v>1531</v>
      </c>
      <c r="P992" s="28" t="s">
        <v>1531</v>
      </c>
      <c r="Q992" s="28" t="s">
        <v>1531</v>
      </c>
      <c r="R992" s="28" t="s">
        <v>1531</v>
      </c>
      <c r="S992" s="28" t="s">
        <v>1531</v>
      </c>
      <c r="T992" s="28" t="s">
        <v>1531</v>
      </c>
      <c r="U992" s="1294" t="s">
        <v>1336</v>
      </c>
      <c r="V992" s="784" t="s">
        <v>115</v>
      </c>
      <c r="W992" s="827"/>
      <c r="X992" s="828"/>
      <c r="Y992" s="925"/>
      <c r="Z992" s="1093" t="s">
        <v>310</v>
      </c>
      <c r="AA992" s="869" t="s">
        <v>1115</v>
      </c>
      <c r="AB992" s="870" t="s">
        <v>3</v>
      </c>
      <c r="AC992" s="798" t="s">
        <v>1200</v>
      </c>
      <c r="AD992" s="1236" t="s">
        <v>1452</v>
      </c>
      <c r="AE992" s="872" t="s">
        <v>1039</v>
      </c>
      <c r="AF992" s="873">
        <v>24000</v>
      </c>
      <c r="AG992" s="874">
        <f t="shared" si="63"/>
        <v>25920</v>
      </c>
      <c r="AH992" s="1055"/>
      <c r="AI992" s="875">
        <f t="shared" si="65"/>
        <v>0</v>
      </c>
    </row>
    <row r="993" spans="1:35" s="7" customFormat="1" ht="23.1" customHeight="1" x14ac:dyDescent="0.15">
      <c r="A993" s="28" t="s">
        <v>1531</v>
      </c>
      <c r="B993" s="28" t="s">
        <v>1531</v>
      </c>
      <c r="C993" s="28" t="s">
        <v>1531</v>
      </c>
      <c r="D993" s="28" t="s">
        <v>1531</v>
      </c>
      <c r="E993" s="28" t="s">
        <v>1531</v>
      </c>
      <c r="F993" s="28" t="s">
        <v>1531</v>
      </c>
      <c r="G993" s="28" t="s">
        <v>1531</v>
      </c>
      <c r="H993" s="28" t="s">
        <v>1531</v>
      </c>
      <c r="I993" s="28" t="s">
        <v>1531</v>
      </c>
      <c r="J993" s="28" t="s">
        <v>1531</v>
      </c>
      <c r="K993" s="28" t="s">
        <v>1531</v>
      </c>
      <c r="L993" s="28" t="s">
        <v>1531</v>
      </c>
      <c r="M993" s="28" t="s">
        <v>1531</v>
      </c>
      <c r="N993" s="28" t="s">
        <v>1531</v>
      </c>
      <c r="O993" s="28" t="s">
        <v>1531</v>
      </c>
      <c r="P993" s="28" t="s">
        <v>1531</v>
      </c>
      <c r="Q993" s="28" t="s">
        <v>1531</v>
      </c>
      <c r="R993" s="28" t="s">
        <v>1531</v>
      </c>
      <c r="S993" s="28" t="s">
        <v>1531</v>
      </c>
      <c r="T993" s="28" t="s">
        <v>1531</v>
      </c>
      <c r="U993" s="1294" t="s">
        <v>1336</v>
      </c>
      <c r="V993" s="784" t="s">
        <v>115</v>
      </c>
      <c r="W993" s="827"/>
      <c r="X993" s="828"/>
      <c r="Y993" s="925"/>
      <c r="Z993" s="1093" t="s">
        <v>310</v>
      </c>
      <c r="AA993" s="869" t="s">
        <v>1115</v>
      </c>
      <c r="AB993" s="870" t="s">
        <v>3</v>
      </c>
      <c r="AC993" s="798" t="s">
        <v>1200</v>
      </c>
      <c r="AD993" s="1236" t="s">
        <v>1443</v>
      </c>
      <c r="AE993" s="872" t="s">
        <v>1039</v>
      </c>
      <c r="AF993" s="873">
        <v>12000</v>
      </c>
      <c r="AG993" s="874">
        <f t="shared" si="63"/>
        <v>12960</v>
      </c>
      <c r="AH993" s="1055"/>
      <c r="AI993" s="875">
        <f t="shared" si="65"/>
        <v>0</v>
      </c>
    </row>
    <row r="994" spans="1:35" s="7" customFormat="1" ht="23.1" customHeight="1" x14ac:dyDescent="0.15">
      <c r="A994" s="28" t="s">
        <v>1531</v>
      </c>
      <c r="B994" s="28" t="s">
        <v>1531</v>
      </c>
      <c r="C994" s="28" t="s">
        <v>1531</v>
      </c>
      <c r="D994" s="28" t="s">
        <v>1531</v>
      </c>
      <c r="E994" s="28" t="s">
        <v>1531</v>
      </c>
      <c r="F994" s="28" t="s">
        <v>1531</v>
      </c>
      <c r="G994" s="28" t="s">
        <v>1531</v>
      </c>
      <c r="H994" s="28" t="s">
        <v>1531</v>
      </c>
      <c r="I994" s="28" t="s">
        <v>1531</v>
      </c>
      <c r="J994" s="28" t="s">
        <v>1531</v>
      </c>
      <c r="K994" s="28" t="s">
        <v>1531</v>
      </c>
      <c r="L994" s="28" t="s">
        <v>1531</v>
      </c>
      <c r="M994" s="28" t="s">
        <v>1531</v>
      </c>
      <c r="N994" s="28" t="s">
        <v>1531</v>
      </c>
      <c r="O994" s="28" t="s">
        <v>1531</v>
      </c>
      <c r="P994" s="28" t="s">
        <v>1531</v>
      </c>
      <c r="Q994" s="28" t="s">
        <v>1531</v>
      </c>
      <c r="R994" s="28" t="s">
        <v>1531</v>
      </c>
      <c r="S994" s="28" t="s">
        <v>1531</v>
      </c>
      <c r="T994" s="28" t="s">
        <v>1531</v>
      </c>
      <c r="U994" s="1294" t="s">
        <v>1336</v>
      </c>
      <c r="V994" s="784" t="s">
        <v>115</v>
      </c>
      <c r="W994" s="827"/>
      <c r="X994" s="828"/>
      <c r="Y994" s="925"/>
      <c r="Z994" s="1093" t="s">
        <v>310</v>
      </c>
      <c r="AA994" s="869" t="s">
        <v>1115</v>
      </c>
      <c r="AB994" s="870" t="s">
        <v>3</v>
      </c>
      <c r="AC994" s="798" t="s">
        <v>1200</v>
      </c>
      <c r="AD994" s="1236" t="s">
        <v>1444</v>
      </c>
      <c r="AE994" s="872" t="s">
        <v>1039</v>
      </c>
      <c r="AF994" s="873">
        <v>12000</v>
      </c>
      <c r="AG994" s="874">
        <f t="shared" si="63"/>
        <v>12960</v>
      </c>
      <c r="AH994" s="1055"/>
      <c r="AI994" s="875">
        <f t="shared" si="65"/>
        <v>0</v>
      </c>
    </row>
    <row r="995" spans="1:35" s="7" customFormat="1" ht="23.1" customHeight="1" x14ac:dyDescent="0.15">
      <c r="A995" s="28" t="s">
        <v>1531</v>
      </c>
      <c r="B995" s="28" t="s">
        <v>1531</v>
      </c>
      <c r="C995" s="28" t="s">
        <v>1531</v>
      </c>
      <c r="D995" s="28" t="s">
        <v>1531</v>
      </c>
      <c r="E995" s="28" t="s">
        <v>1531</v>
      </c>
      <c r="F995" s="28" t="s">
        <v>1531</v>
      </c>
      <c r="G995" s="28" t="s">
        <v>1531</v>
      </c>
      <c r="H995" s="28" t="s">
        <v>1531</v>
      </c>
      <c r="I995" s="28" t="s">
        <v>1531</v>
      </c>
      <c r="J995" s="28" t="s">
        <v>1531</v>
      </c>
      <c r="K995" s="28" t="s">
        <v>1531</v>
      </c>
      <c r="L995" s="28" t="s">
        <v>1531</v>
      </c>
      <c r="M995" s="28" t="s">
        <v>1531</v>
      </c>
      <c r="N995" s="28" t="s">
        <v>1531</v>
      </c>
      <c r="O995" s="28" t="s">
        <v>1531</v>
      </c>
      <c r="P995" s="28" t="s">
        <v>1531</v>
      </c>
      <c r="Q995" s="28" t="s">
        <v>1531</v>
      </c>
      <c r="R995" s="28" t="s">
        <v>1531</v>
      </c>
      <c r="S995" s="28" t="s">
        <v>1531</v>
      </c>
      <c r="T995" s="28" t="s">
        <v>1531</v>
      </c>
      <c r="U995" s="1294" t="s">
        <v>1336</v>
      </c>
      <c r="V995" s="784" t="s">
        <v>115</v>
      </c>
      <c r="W995" s="827"/>
      <c r="X995" s="828"/>
      <c r="Y995" s="925"/>
      <c r="Z995" s="1093" t="s">
        <v>310</v>
      </c>
      <c r="AA995" s="869"/>
      <c r="AB995" s="1033" t="s">
        <v>3</v>
      </c>
      <c r="AC995" s="1034" t="s">
        <v>1200</v>
      </c>
      <c r="AD995" s="1233" t="s">
        <v>1445</v>
      </c>
      <c r="AE995" s="958" t="s">
        <v>1039</v>
      </c>
      <c r="AF995" s="1036">
        <v>12000</v>
      </c>
      <c r="AG995" s="1059">
        <f t="shared" si="63"/>
        <v>12960</v>
      </c>
      <c r="AH995" s="1055"/>
      <c r="AI995" s="875">
        <f t="shared" si="65"/>
        <v>0</v>
      </c>
    </row>
    <row r="996" spans="1:35" s="7" customFormat="1" ht="23.1" customHeight="1" x14ac:dyDescent="0.15">
      <c r="A996" s="28" t="s">
        <v>1531</v>
      </c>
      <c r="B996" s="28" t="s">
        <v>1531</v>
      </c>
      <c r="C996" s="28" t="s">
        <v>1531</v>
      </c>
      <c r="D996" s="28" t="s">
        <v>1531</v>
      </c>
      <c r="E996" s="28" t="s">
        <v>1531</v>
      </c>
      <c r="F996" s="28" t="s">
        <v>1531</v>
      </c>
      <c r="G996" s="28" t="s">
        <v>1531</v>
      </c>
      <c r="H996" s="28" t="s">
        <v>1531</v>
      </c>
      <c r="I996" s="28" t="s">
        <v>1531</v>
      </c>
      <c r="J996" s="28" t="s">
        <v>1531</v>
      </c>
      <c r="K996" s="28" t="s">
        <v>1531</v>
      </c>
      <c r="L996" s="28" t="s">
        <v>1531</v>
      </c>
      <c r="M996" s="28" t="s">
        <v>1531</v>
      </c>
      <c r="N996" s="28" t="s">
        <v>1531</v>
      </c>
      <c r="O996" s="28" t="s">
        <v>1531</v>
      </c>
      <c r="P996" s="28" t="s">
        <v>1531</v>
      </c>
      <c r="Q996" s="28" t="s">
        <v>1531</v>
      </c>
      <c r="R996" s="28" t="s">
        <v>1531</v>
      </c>
      <c r="S996" s="28" t="s">
        <v>1531</v>
      </c>
      <c r="T996" s="28" t="s">
        <v>1531</v>
      </c>
      <c r="U996" s="1294" t="s">
        <v>1336</v>
      </c>
      <c r="V996" s="784" t="s">
        <v>115</v>
      </c>
      <c r="W996" s="827"/>
      <c r="X996" s="828"/>
      <c r="Y996" s="925"/>
      <c r="Z996" s="1093" t="s">
        <v>310</v>
      </c>
      <c r="AA996" s="869"/>
      <c r="AB996" s="1033" t="s">
        <v>3</v>
      </c>
      <c r="AC996" s="1034" t="s">
        <v>1200</v>
      </c>
      <c r="AD996" s="1233" t="s">
        <v>1446</v>
      </c>
      <c r="AE996" s="958" t="s">
        <v>1039</v>
      </c>
      <c r="AF996" s="1036">
        <v>12000</v>
      </c>
      <c r="AG996" s="1059">
        <f t="shared" si="63"/>
        <v>12960</v>
      </c>
      <c r="AH996" s="1055"/>
      <c r="AI996" s="875">
        <f t="shared" si="65"/>
        <v>0</v>
      </c>
    </row>
    <row r="997" spans="1:35" s="7" customFormat="1" ht="23.1" customHeight="1" x14ac:dyDescent="0.15">
      <c r="A997" s="28" t="s">
        <v>1531</v>
      </c>
      <c r="B997" s="28" t="s">
        <v>1531</v>
      </c>
      <c r="C997" s="28" t="s">
        <v>1531</v>
      </c>
      <c r="D997" s="28" t="s">
        <v>1531</v>
      </c>
      <c r="E997" s="28" t="s">
        <v>1531</v>
      </c>
      <c r="F997" s="28" t="s">
        <v>1531</v>
      </c>
      <c r="G997" s="28" t="s">
        <v>1531</v>
      </c>
      <c r="H997" s="28" t="s">
        <v>1531</v>
      </c>
      <c r="I997" s="28" t="s">
        <v>1531</v>
      </c>
      <c r="J997" s="28" t="s">
        <v>1531</v>
      </c>
      <c r="K997" s="28" t="s">
        <v>1531</v>
      </c>
      <c r="L997" s="28" t="s">
        <v>1531</v>
      </c>
      <c r="M997" s="28" t="s">
        <v>1531</v>
      </c>
      <c r="N997" s="28" t="s">
        <v>1531</v>
      </c>
      <c r="O997" s="28" t="s">
        <v>1531</v>
      </c>
      <c r="P997" s="28" t="s">
        <v>1531</v>
      </c>
      <c r="Q997" s="28" t="s">
        <v>1531</v>
      </c>
      <c r="R997" s="28" t="s">
        <v>1531</v>
      </c>
      <c r="S997" s="28" t="s">
        <v>1531</v>
      </c>
      <c r="T997" s="28" t="s">
        <v>1531</v>
      </c>
      <c r="U997" s="1294" t="s">
        <v>1336</v>
      </c>
      <c r="V997" s="784" t="s">
        <v>115</v>
      </c>
      <c r="W997" s="827"/>
      <c r="X997" s="828"/>
      <c r="Y997" s="925"/>
      <c r="Z997" s="1093" t="s">
        <v>310</v>
      </c>
      <c r="AA997" s="869"/>
      <c r="AB997" s="1033" t="s">
        <v>3</v>
      </c>
      <c r="AC997" s="1034" t="s">
        <v>1200</v>
      </c>
      <c r="AD997" s="1233" t="s">
        <v>1447</v>
      </c>
      <c r="AE997" s="958" t="s">
        <v>932</v>
      </c>
      <c r="AF997" s="1036">
        <v>12000</v>
      </c>
      <c r="AG997" s="1059">
        <f t="shared" si="63"/>
        <v>12960</v>
      </c>
      <c r="AH997" s="1054"/>
      <c r="AI997" s="875">
        <f t="shared" si="65"/>
        <v>0</v>
      </c>
    </row>
    <row r="998" spans="1:35" s="7" customFormat="1" ht="23.1" customHeight="1" x14ac:dyDescent="0.15">
      <c r="A998" s="28" t="s">
        <v>1531</v>
      </c>
      <c r="B998" s="28" t="s">
        <v>1531</v>
      </c>
      <c r="C998" s="28" t="s">
        <v>1531</v>
      </c>
      <c r="D998" s="28" t="s">
        <v>1531</v>
      </c>
      <c r="E998" s="28" t="s">
        <v>1531</v>
      </c>
      <c r="F998" s="28" t="s">
        <v>1531</v>
      </c>
      <c r="G998" s="28" t="s">
        <v>1531</v>
      </c>
      <c r="H998" s="28" t="s">
        <v>1531</v>
      </c>
      <c r="I998" s="28" t="s">
        <v>1531</v>
      </c>
      <c r="J998" s="28" t="s">
        <v>1531</v>
      </c>
      <c r="K998" s="28" t="s">
        <v>1531</v>
      </c>
      <c r="L998" s="28" t="s">
        <v>1531</v>
      </c>
      <c r="M998" s="28" t="s">
        <v>1531</v>
      </c>
      <c r="N998" s="28" t="s">
        <v>1531</v>
      </c>
      <c r="O998" s="28" t="s">
        <v>1531</v>
      </c>
      <c r="P998" s="28" t="s">
        <v>1531</v>
      </c>
      <c r="Q998" s="28" t="s">
        <v>1531</v>
      </c>
      <c r="R998" s="28" t="s">
        <v>1531</v>
      </c>
      <c r="S998" s="28" t="s">
        <v>1531</v>
      </c>
      <c r="T998" s="28" t="s">
        <v>1531</v>
      </c>
      <c r="U998" s="1294" t="s">
        <v>1336</v>
      </c>
      <c r="V998" s="784" t="s">
        <v>115</v>
      </c>
      <c r="W998" s="827"/>
      <c r="X998" s="828"/>
      <c r="Y998" s="925"/>
      <c r="Z998" s="1093" t="s">
        <v>310</v>
      </c>
      <c r="AA998" s="869"/>
      <c r="AB998" s="1033" t="s">
        <v>3</v>
      </c>
      <c r="AC998" s="1034" t="s">
        <v>1200</v>
      </c>
      <c r="AD998" s="1233" t="s">
        <v>1448</v>
      </c>
      <c r="AE998" s="958" t="s">
        <v>934</v>
      </c>
      <c r="AF998" s="1036">
        <v>12000</v>
      </c>
      <c r="AG998" s="1059">
        <f t="shared" si="63"/>
        <v>12960</v>
      </c>
      <c r="AH998" s="1146"/>
      <c r="AI998" s="875">
        <f t="shared" si="65"/>
        <v>0</v>
      </c>
    </row>
    <row r="999" spans="1:35" s="7" customFormat="1" ht="23.1" customHeight="1" thickBot="1" x14ac:dyDescent="0.2">
      <c r="A999" s="28" t="s">
        <v>1531</v>
      </c>
      <c r="B999" s="28" t="s">
        <v>1531</v>
      </c>
      <c r="C999" s="28" t="s">
        <v>1531</v>
      </c>
      <c r="D999" s="28" t="s">
        <v>1531</v>
      </c>
      <c r="E999" s="28" t="s">
        <v>1531</v>
      </c>
      <c r="F999" s="28" t="s">
        <v>1531</v>
      </c>
      <c r="G999" s="28" t="s">
        <v>1531</v>
      </c>
      <c r="H999" s="28" t="s">
        <v>1531</v>
      </c>
      <c r="I999" s="28" t="s">
        <v>1531</v>
      </c>
      <c r="J999" s="28" t="s">
        <v>1531</v>
      </c>
      <c r="K999" s="28" t="s">
        <v>1531</v>
      </c>
      <c r="L999" s="28" t="s">
        <v>1531</v>
      </c>
      <c r="M999" s="28" t="s">
        <v>1531</v>
      </c>
      <c r="N999" s="28" t="s">
        <v>1531</v>
      </c>
      <c r="O999" s="28" t="s">
        <v>1531</v>
      </c>
      <c r="P999" s="28" t="s">
        <v>1531</v>
      </c>
      <c r="Q999" s="28" t="s">
        <v>1531</v>
      </c>
      <c r="R999" s="28" t="s">
        <v>1531</v>
      </c>
      <c r="S999" s="28" t="s">
        <v>1531</v>
      </c>
      <c r="T999" s="28" t="s">
        <v>1531</v>
      </c>
      <c r="U999" s="1294" t="s">
        <v>1336</v>
      </c>
      <c r="V999" s="1053" t="s">
        <v>1293</v>
      </c>
      <c r="W999" s="827"/>
      <c r="X999" s="828"/>
      <c r="Y999" s="925"/>
      <c r="Z999" s="1093" t="s">
        <v>310</v>
      </c>
      <c r="AA999" s="869" t="s">
        <v>1115</v>
      </c>
      <c r="AB999" s="870" t="s">
        <v>3</v>
      </c>
      <c r="AC999" s="798" t="s">
        <v>1200</v>
      </c>
      <c r="AD999" s="871" t="s">
        <v>36</v>
      </c>
      <c r="AE999" s="872" t="s">
        <v>1039</v>
      </c>
      <c r="AF999" s="873">
        <v>9000</v>
      </c>
      <c r="AG999" s="874">
        <f t="shared" si="63"/>
        <v>9720</v>
      </c>
      <c r="AH999" s="1147"/>
      <c r="AI999" s="875">
        <f t="shared" si="65"/>
        <v>0</v>
      </c>
    </row>
    <row r="1000" spans="1:35" s="6" customFormat="1" ht="23.1" customHeight="1" thickTop="1" thickBot="1" x14ac:dyDescent="0.2">
      <c r="A1000" s="28" t="s">
        <v>1531</v>
      </c>
      <c r="B1000" s="28" t="s">
        <v>1531</v>
      </c>
      <c r="C1000" s="28" t="s">
        <v>1531</v>
      </c>
      <c r="D1000" s="28" t="s">
        <v>1531</v>
      </c>
      <c r="E1000" s="28" t="s">
        <v>1531</v>
      </c>
      <c r="F1000" s="28" t="s">
        <v>1531</v>
      </c>
      <c r="G1000" s="28" t="s">
        <v>1531</v>
      </c>
      <c r="H1000" s="28" t="s">
        <v>1531</v>
      </c>
      <c r="I1000" s="28" t="s">
        <v>1531</v>
      </c>
      <c r="J1000" s="28" t="s">
        <v>1531</v>
      </c>
      <c r="K1000" s="28" t="s">
        <v>1531</v>
      </c>
      <c r="L1000" s="28" t="s">
        <v>1531</v>
      </c>
      <c r="M1000" s="28" t="s">
        <v>1531</v>
      </c>
      <c r="N1000" s="28" t="s">
        <v>1531</v>
      </c>
      <c r="O1000" s="28" t="s">
        <v>1531</v>
      </c>
      <c r="P1000" s="28" t="s">
        <v>1531</v>
      </c>
      <c r="Q1000" s="28" t="s">
        <v>1531</v>
      </c>
      <c r="R1000" s="28" t="s">
        <v>1531</v>
      </c>
      <c r="S1000" s="28" t="s">
        <v>1531</v>
      </c>
      <c r="T1000" s="28" t="s">
        <v>1531</v>
      </c>
      <c r="U1000" s="1301" t="s">
        <v>1336</v>
      </c>
      <c r="V1000" s="936" t="s">
        <v>0</v>
      </c>
      <c r="W1000" s="937" t="s">
        <v>301</v>
      </c>
      <c r="X1000" s="938" t="s">
        <v>301</v>
      </c>
      <c r="Y1000" s="939"/>
      <c r="Z1000" s="940"/>
      <c r="AA1000" s="941"/>
      <c r="AB1000" s="942"/>
      <c r="AC1000" s="943"/>
      <c r="AD1000" s="943"/>
      <c r="AE1000" s="943"/>
      <c r="AF1000" s="1472" t="s">
        <v>1294</v>
      </c>
      <c r="AG1000" s="1473"/>
      <c r="AH1000" s="944">
        <f>SUM(AH936:AH999)</f>
        <v>0</v>
      </c>
      <c r="AI1000" s="945">
        <f>SUM(AI936:AI999)</f>
        <v>0</v>
      </c>
    </row>
    <row r="1001" spans="1:35" s="6" customFormat="1" ht="23.1" customHeight="1" thickTop="1" thickBot="1" x14ac:dyDescent="0.2">
      <c r="A1001" s="28" t="s">
        <v>1531</v>
      </c>
      <c r="B1001" s="28" t="s">
        <v>1531</v>
      </c>
      <c r="C1001" s="28" t="s">
        <v>1531</v>
      </c>
      <c r="D1001" s="28" t="s">
        <v>1531</v>
      </c>
      <c r="E1001" s="28" t="s">
        <v>1531</v>
      </c>
      <c r="F1001" s="28" t="s">
        <v>1531</v>
      </c>
      <c r="G1001" s="28" t="s">
        <v>1531</v>
      </c>
      <c r="H1001" s="28" t="s">
        <v>1531</v>
      </c>
      <c r="I1001" s="28" t="s">
        <v>1531</v>
      </c>
      <c r="J1001" s="28" t="s">
        <v>1531</v>
      </c>
      <c r="K1001" s="28" t="s">
        <v>1531</v>
      </c>
      <c r="L1001" s="28" t="s">
        <v>1531</v>
      </c>
      <c r="M1001" s="28" t="s">
        <v>1531</v>
      </c>
      <c r="N1001" s="28" t="s">
        <v>1531</v>
      </c>
      <c r="O1001" s="28" t="s">
        <v>1531</v>
      </c>
      <c r="P1001" s="28" t="s">
        <v>1531</v>
      </c>
      <c r="Q1001" s="28" t="s">
        <v>1531</v>
      </c>
      <c r="R1001" s="28" t="s">
        <v>1531</v>
      </c>
      <c r="S1001" s="28" t="s">
        <v>1531</v>
      </c>
      <c r="T1001" s="28" t="s">
        <v>1531</v>
      </c>
      <c r="U1001" s="1301" t="s">
        <v>1336</v>
      </c>
      <c r="V1001" s="936"/>
      <c r="W1001" s="937" t="s">
        <v>301</v>
      </c>
      <c r="X1001" s="938" t="s">
        <v>301</v>
      </c>
      <c r="Y1001" s="939"/>
      <c r="Z1001" s="940"/>
      <c r="AA1001" s="941"/>
      <c r="AB1001" s="942"/>
      <c r="AC1001" s="943"/>
      <c r="AD1001" s="943"/>
      <c r="AE1001" s="943"/>
      <c r="AF1001" s="1472" t="s">
        <v>1295</v>
      </c>
      <c r="AG1001" s="1473"/>
      <c r="AH1001" s="944">
        <f>+AH1000+AH935+AH898+AH882</f>
        <v>0</v>
      </c>
      <c r="AI1001" s="945">
        <f>+AI1000+AI935+AI898+AI882</f>
        <v>0</v>
      </c>
    </row>
    <row r="1002" spans="1:35" s="7" customFormat="1" ht="23.1" customHeight="1" x14ac:dyDescent="0.15">
      <c r="A1002" s="28" t="s">
        <v>1136</v>
      </c>
      <c r="B1002" s="28" t="s">
        <v>1136</v>
      </c>
      <c r="C1002" s="28" t="s">
        <v>1136</v>
      </c>
      <c r="D1002" s="28" t="s">
        <v>1136</v>
      </c>
      <c r="E1002" s="28"/>
      <c r="F1002" s="28" t="s">
        <v>1136</v>
      </c>
      <c r="G1002" s="28" t="s">
        <v>1136</v>
      </c>
      <c r="H1002" s="28" t="s">
        <v>1136</v>
      </c>
      <c r="I1002" s="28" t="s">
        <v>1136</v>
      </c>
      <c r="J1002" s="28" t="s">
        <v>1136</v>
      </c>
      <c r="K1002" s="28" t="s">
        <v>1136</v>
      </c>
      <c r="L1002" s="28" t="s">
        <v>1136</v>
      </c>
      <c r="M1002" s="28" t="s">
        <v>1136</v>
      </c>
      <c r="N1002" s="28" t="s">
        <v>1136</v>
      </c>
      <c r="O1002" s="28" t="s">
        <v>1136</v>
      </c>
      <c r="P1002" s="28"/>
      <c r="Q1002" s="28" t="s">
        <v>1136</v>
      </c>
      <c r="R1002" s="28" t="s">
        <v>1136</v>
      </c>
      <c r="S1002" s="28" t="s">
        <v>1136</v>
      </c>
      <c r="T1002" s="28" t="s">
        <v>1136</v>
      </c>
      <c r="U1002" s="1298" t="s">
        <v>1342</v>
      </c>
      <c r="V1002" s="1016" t="s">
        <v>358</v>
      </c>
      <c r="W1002" s="833"/>
      <c r="X1002" s="834"/>
      <c r="Y1002" s="1115"/>
      <c r="Z1002" s="1418"/>
      <c r="AA1002" s="1062" t="s">
        <v>309</v>
      </c>
      <c r="AB1002" s="1063" t="s">
        <v>293</v>
      </c>
      <c r="AC1002" s="1023" t="s">
        <v>1199</v>
      </c>
      <c r="AD1002" s="1064" t="s">
        <v>1088</v>
      </c>
      <c r="AE1002" s="1065" t="s">
        <v>1039</v>
      </c>
      <c r="AF1002" s="1066">
        <v>643</v>
      </c>
      <c r="AG1002" s="1067">
        <v>643</v>
      </c>
      <c r="AH1002" s="1467"/>
      <c r="AI1002" s="1068">
        <f t="shared" ref="AI1002:AI1007" si="66">+AG1002*AH1002</f>
        <v>0</v>
      </c>
    </row>
    <row r="1003" spans="1:35" s="7" customFormat="1" ht="23.1" customHeight="1" x14ac:dyDescent="0.15">
      <c r="A1003" s="28" t="s">
        <v>1136</v>
      </c>
      <c r="B1003" s="28" t="s">
        <v>1136</v>
      </c>
      <c r="C1003" s="28" t="s">
        <v>1136</v>
      </c>
      <c r="D1003" s="28" t="s">
        <v>1136</v>
      </c>
      <c r="E1003" s="28"/>
      <c r="F1003" s="28" t="s">
        <v>1136</v>
      </c>
      <c r="G1003" s="28" t="s">
        <v>1136</v>
      </c>
      <c r="H1003" s="28" t="s">
        <v>1136</v>
      </c>
      <c r="I1003" s="28" t="s">
        <v>1136</v>
      </c>
      <c r="J1003" s="28" t="s">
        <v>1136</v>
      </c>
      <c r="K1003" s="28" t="s">
        <v>1136</v>
      </c>
      <c r="L1003" s="28" t="s">
        <v>1136</v>
      </c>
      <c r="M1003" s="28" t="s">
        <v>1136</v>
      </c>
      <c r="N1003" s="28" t="s">
        <v>1136</v>
      </c>
      <c r="O1003" s="28" t="s">
        <v>1136</v>
      </c>
      <c r="P1003" s="28"/>
      <c r="Q1003" s="28" t="s">
        <v>1136</v>
      </c>
      <c r="R1003" s="28" t="s">
        <v>1136</v>
      </c>
      <c r="S1003" s="28" t="s">
        <v>1136</v>
      </c>
      <c r="T1003" s="28" t="s">
        <v>1136</v>
      </c>
      <c r="U1003" s="1288" t="s">
        <v>1342</v>
      </c>
      <c r="V1003" s="989" t="s">
        <v>358</v>
      </c>
      <c r="W1003" s="901"/>
      <c r="X1003" s="902"/>
      <c r="Y1003" s="903"/>
      <c r="Z1003" s="1087"/>
      <c r="AA1003" s="994" t="s">
        <v>309</v>
      </c>
      <c r="AB1003" s="995" t="s">
        <v>294</v>
      </c>
      <c r="AC1003" s="996" t="s">
        <v>1199</v>
      </c>
      <c r="AD1003" s="997" t="s">
        <v>977</v>
      </c>
      <c r="AE1003" s="998" t="s">
        <v>1039</v>
      </c>
      <c r="AF1003" s="999">
        <v>37000</v>
      </c>
      <c r="AG1003" s="1000">
        <f t="shared" ref="AG1003:AG1007" si="67">+AF1003*1.08</f>
        <v>39960</v>
      </c>
      <c r="AH1003" s="1001"/>
      <c r="AI1003" s="1002">
        <f t="shared" si="66"/>
        <v>0</v>
      </c>
    </row>
    <row r="1004" spans="1:35" s="7" customFormat="1" ht="23.1" customHeight="1" x14ac:dyDescent="0.15">
      <c r="A1004" s="28" t="s">
        <v>1136</v>
      </c>
      <c r="B1004" s="28" t="s">
        <v>1136</v>
      </c>
      <c r="C1004" s="28" t="s">
        <v>1136</v>
      </c>
      <c r="D1004" s="28" t="s">
        <v>1136</v>
      </c>
      <c r="E1004" s="28"/>
      <c r="F1004" s="28" t="s">
        <v>1136</v>
      </c>
      <c r="G1004" s="28" t="s">
        <v>1136</v>
      </c>
      <c r="H1004" s="28" t="s">
        <v>1136</v>
      </c>
      <c r="I1004" s="28" t="s">
        <v>1136</v>
      </c>
      <c r="J1004" s="28" t="s">
        <v>1136</v>
      </c>
      <c r="K1004" s="28" t="s">
        <v>1136</v>
      </c>
      <c r="L1004" s="28" t="s">
        <v>1136</v>
      </c>
      <c r="M1004" s="28" t="s">
        <v>1136</v>
      </c>
      <c r="N1004" s="28" t="s">
        <v>1136</v>
      </c>
      <c r="O1004" s="28" t="s">
        <v>1136</v>
      </c>
      <c r="P1004" s="28"/>
      <c r="Q1004" s="28" t="s">
        <v>1136</v>
      </c>
      <c r="R1004" s="28" t="s">
        <v>1136</v>
      </c>
      <c r="S1004" s="28" t="s">
        <v>1136</v>
      </c>
      <c r="T1004" s="28" t="s">
        <v>1136</v>
      </c>
      <c r="U1004" s="1291" t="s">
        <v>1342</v>
      </c>
      <c r="V1004" s="782" t="s">
        <v>391</v>
      </c>
      <c r="W1004" s="966" t="s">
        <v>301</v>
      </c>
      <c r="X1004" s="967" t="s">
        <v>301</v>
      </c>
      <c r="Y1004" s="1008" t="s">
        <v>301</v>
      </c>
      <c r="Z1004" s="1092" t="s">
        <v>407</v>
      </c>
      <c r="AA1004" s="862" t="s">
        <v>408</v>
      </c>
      <c r="AB1004" s="863" t="s">
        <v>1216</v>
      </c>
      <c r="AC1004" s="790" t="s">
        <v>1423</v>
      </c>
      <c r="AD1004" s="864" t="s">
        <v>1497</v>
      </c>
      <c r="AE1004" s="865" t="s">
        <v>1039</v>
      </c>
      <c r="AF1004" s="866">
        <v>76000</v>
      </c>
      <c r="AG1004" s="969">
        <f t="shared" si="67"/>
        <v>82080</v>
      </c>
      <c r="AH1004" s="824"/>
      <c r="AI1004" s="868">
        <f t="shared" si="66"/>
        <v>0</v>
      </c>
    </row>
    <row r="1005" spans="1:35" s="7" customFormat="1" ht="23.1" customHeight="1" x14ac:dyDescent="0.15">
      <c r="A1005" s="28" t="s">
        <v>1136</v>
      </c>
      <c r="B1005" s="28" t="s">
        <v>1136</v>
      </c>
      <c r="C1005" s="28" t="s">
        <v>1136</v>
      </c>
      <c r="D1005" s="28" t="s">
        <v>1136</v>
      </c>
      <c r="E1005" s="28"/>
      <c r="F1005" s="28" t="s">
        <v>1136</v>
      </c>
      <c r="G1005" s="28" t="s">
        <v>1136</v>
      </c>
      <c r="H1005" s="28" t="s">
        <v>1136</v>
      </c>
      <c r="I1005" s="28" t="s">
        <v>1136</v>
      </c>
      <c r="J1005" s="28" t="s">
        <v>1136</v>
      </c>
      <c r="K1005" s="28" t="s">
        <v>1136</v>
      </c>
      <c r="L1005" s="28" t="s">
        <v>1136</v>
      </c>
      <c r="M1005" s="28" t="s">
        <v>1136</v>
      </c>
      <c r="N1005" s="28" t="s">
        <v>1136</v>
      </c>
      <c r="O1005" s="28" t="s">
        <v>1136</v>
      </c>
      <c r="P1005" s="28"/>
      <c r="Q1005" s="28" t="s">
        <v>1136</v>
      </c>
      <c r="R1005" s="28" t="s">
        <v>1136</v>
      </c>
      <c r="S1005" s="28" t="s">
        <v>1136</v>
      </c>
      <c r="T1005" s="28" t="s">
        <v>1136</v>
      </c>
      <c r="U1005" s="1296" t="s">
        <v>1342</v>
      </c>
      <c r="V1005" s="786" t="s">
        <v>391</v>
      </c>
      <c r="W1005" s="970" t="s">
        <v>301</v>
      </c>
      <c r="X1005" s="971" t="s">
        <v>301</v>
      </c>
      <c r="Y1005" s="1011" t="s">
        <v>301</v>
      </c>
      <c r="Z1005" s="1114" t="s">
        <v>407</v>
      </c>
      <c r="AA1005" s="876" t="s">
        <v>408</v>
      </c>
      <c r="AB1005" s="877" t="s">
        <v>1216</v>
      </c>
      <c r="AC1005" s="806" t="s">
        <v>1423</v>
      </c>
      <c r="AD1005" s="878" t="s">
        <v>1498</v>
      </c>
      <c r="AE1005" s="879" t="s">
        <v>1039</v>
      </c>
      <c r="AF1005" s="880">
        <v>96000</v>
      </c>
      <c r="AG1005" s="973">
        <f t="shared" si="67"/>
        <v>103680</v>
      </c>
      <c r="AH1005" s="861"/>
      <c r="AI1005" s="882">
        <f t="shared" si="66"/>
        <v>0</v>
      </c>
    </row>
    <row r="1006" spans="1:35" s="7" customFormat="1" ht="23.1" customHeight="1" x14ac:dyDescent="0.15">
      <c r="A1006" s="28" t="s">
        <v>1136</v>
      </c>
      <c r="B1006" s="28" t="s">
        <v>1136</v>
      </c>
      <c r="C1006" s="28" t="s">
        <v>1136</v>
      </c>
      <c r="D1006" s="28" t="s">
        <v>1136</v>
      </c>
      <c r="E1006" s="28"/>
      <c r="F1006" s="28" t="s">
        <v>1136</v>
      </c>
      <c r="G1006" s="28" t="s">
        <v>1136</v>
      </c>
      <c r="H1006" s="28" t="s">
        <v>1136</v>
      </c>
      <c r="I1006" s="28" t="s">
        <v>1136</v>
      </c>
      <c r="J1006" s="28" t="s">
        <v>1136</v>
      </c>
      <c r="K1006" s="28" t="s">
        <v>1136</v>
      </c>
      <c r="L1006" s="28" t="s">
        <v>1136</v>
      </c>
      <c r="M1006" s="28" t="s">
        <v>1136</v>
      </c>
      <c r="N1006" s="28" t="s">
        <v>1136</v>
      </c>
      <c r="O1006" s="28" t="s">
        <v>1136</v>
      </c>
      <c r="P1006" s="28"/>
      <c r="Q1006" s="28" t="s">
        <v>1136</v>
      </c>
      <c r="R1006" s="28" t="s">
        <v>1136</v>
      </c>
      <c r="S1006" s="28" t="s">
        <v>1136</v>
      </c>
      <c r="T1006" s="28" t="s">
        <v>1136</v>
      </c>
      <c r="U1006" s="1297" t="s">
        <v>1342</v>
      </c>
      <c r="V1006" s="857" t="s">
        <v>391</v>
      </c>
      <c r="W1006" s="953" t="s">
        <v>301</v>
      </c>
      <c r="X1006" s="954" t="s">
        <v>301</v>
      </c>
      <c r="Y1006" s="1003" t="s">
        <v>301</v>
      </c>
      <c r="Z1006" s="915" t="s">
        <v>407</v>
      </c>
      <c r="AA1006" s="883" t="s">
        <v>408</v>
      </c>
      <c r="AB1006" s="884" t="s">
        <v>1216</v>
      </c>
      <c r="AC1006" s="819" t="s">
        <v>1423</v>
      </c>
      <c r="AD1006" s="885" t="s">
        <v>1499</v>
      </c>
      <c r="AE1006" s="886" t="s">
        <v>1039</v>
      </c>
      <c r="AF1006" s="887">
        <v>20000</v>
      </c>
      <c r="AG1006" s="955">
        <f t="shared" si="67"/>
        <v>21600</v>
      </c>
      <c r="AH1006" s="824"/>
      <c r="AI1006" s="889">
        <f t="shared" si="66"/>
        <v>0</v>
      </c>
    </row>
    <row r="1007" spans="1:35" s="7" customFormat="1" ht="23.1" customHeight="1" thickBot="1" x14ac:dyDescent="0.2">
      <c r="A1007" s="28" t="s">
        <v>1136</v>
      </c>
      <c r="B1007" s="28" t="s">
        <v>1136</v>
      </c>
      <c r="C1007" s="28" t="s">
        <v>1136</v>
      </c>
      <c r="D1007" s="28" t="s">
        <v>1136</v>
      </c>
      <c r="E1007" s="28"/>
      <c r="F1007" s="28" t="s">
        <v>1136</v>
      </c>
      <c r="G1007" s="28" t="s">
        <v>1136</v>
      </c>
      <c r="H1007" s="28" t="s">
        <v>1136</v>
      </c>
      <c r="I1007" s="28" t="s">
        <v>1136</v>
      </c>
      <c r="J1007" s="28" t="s">
        <v>1136</v>
      </c>
      <c r="K1007" s="28" t="s">
        <v>1136</v>
      </c>
      <c r="L1007" s="28" t="s">
        <v>1136</v>
      </c>
      <c r="M1007" s="28" t="s">
        <v>1136</v>
      </c>
      <c r="N1007" s="28" t="s">
        <v>1136</v>
      </c>
      <c r="O1007" s="28" t="s">
        <v>1136</v>
      </c>
      <c r="P1007" s="28"/>
      <c r="Q1007" s="28" t="s">
        <v>1136</v>
      </c>
      <c r="R1007" s="28" t="s">
        <v>1136</v>
      </c>
      <c r="S1007" s="28" t="s">
        <v>1136</v>
      </c>
      <c r="T1007" s="28" t="s">
        <v>1136</v>
      </c>
      <c r="U1007" s="1294" t="s">
        <v>1342</v>
      </c>
      <c r="V1007" s="784" t="s">
        <v>391</v>
      </c>
      <c r="W1007" s="956" t="s">
        <v>301</v>
      </c>
      <c r="X1007" s="957" t="s">
        <v>301</v>
      </c>
      <c r="Y1007" s="975" t="s">
        <v>301</v>
      </c>
      <c r="Z1007" s="1093" t="s">
        <v>407</v>
      </c>
      <c r="AA1007" s="869" t="s">
        <v>408</v>
      </c>
      <c r="AB1007" s="870" t="s">
        <v>1216</v>
      </c>
      <c r="AC1007" s="798" t="s">
        <v>1423</v>
      </c>
      <c r="AD1007" s="871" t="s">
        <v>1500</v>
      </c>
      <c r="AE1007" s="872" t="s">
        <v>1039</v>
      </c>
      <c r="AF1007" s="873">
        <v>40000</v>
      </c>
      <c r="AG1007" s="959">
        <f t="shared" si="67"/>
        <v>43200</v>
      </c>
      <c r="AH1007" s="824"/>
      <c r="AI1007" s="875">
        <f t="shared" si="66"/>
        <v>0</v>
      </c>
    </row>
    <row r="1008" spans="1:35" s="6" customFormat="1" ht="23.1" customHeight="1" thickTop="1" thickBot="1" x14ac:dyDescent="0.2">
      <c r="A1008" s="28" t="s">
        <v>1136</v>
      </c>
      <c r="B1008" s="28" t="s">
        <v>1136</v>
      </c>
      <c r="C1008" s="28" t="s">
        <v>1136</v>
      </c>
      <c r="D1008" s="28" t="s">
        <v>1136</v>
      </c>
      <c r="E1008" s="28"/>
      <c r="F1008" s="28" t="s">
        <v>1136</v>
      </c>
      <c r="G1008" s="28" t="s">
        <v>1136</v>
      </c>
      <c r="H1008" s="28" t="s">
        <v>1136</v>
      </c>
      <c r="I1008" s="28" t="s">
        <v>1136</v>
      </c>
      <c r="J1008" s="28" t="s">
        <v>1136</v>
      </c>
      <c r="K1008" s="28" t="s">
        <v>1136</v>
      </c>
      <c r="L1008" s="28" t="s">
        <v>1136</v>
      </c>
      <c r="M1008" s="28" t="s">
        <v>1136</v>
      </c>
      <c r="N1008" s="28" t="s">
        <v>1136</v>
      </c>
      <c r="O1008" s="28" t="s">
        <v>1136</v>
      </c>
      <c r="P1008" s="28"/>
      <c r="Q1008" s="28" t="s">
        <v>1136</v>
      </c>
      <c r="R1008" s="28" t="s">
        <v>1136</v>
      </c>
      <c r="S1008" s="28" t="s">
        <v>1136</v>
      </c>
      <c r="T1008" s="28" t="s">
        <v>1136</v>
      </c>
      <c r="U1008" s="1417" t="s">
        <v>1342</v>
      </c>
      <c r="V1008" s="1400" t="s">
        <v>391</v>
      </c>
      <c r="W1008" s="937" t="s">
        <v>301</v>
      </c>
      <c r="X1008" s="938" t="s">
        <v>301</v>
      </c>
      <c r="Y1008" s="939"/>
      <c r="Z1008" s="1414"/>
      <c r="AA1008" s="1402"/>
      <c r="AB1008" s="1403"/>
      <c r="AC1008" s="1404"/>
      <c r="AD1008" s="1404"/>
      <c r="AE1008" s="1404"/>
      <c r="AF1008" s="1470" t="s">
        <v>1352</v>
      </c>
      <c r="AG1008" s="1471"/>
      <c r="AH1008" s="1405">
        <f>SUM(AH1002:AH1007)</f>
        <v>0</v>
      </c>
      <c r="AI1008" s="1406">
        <f>SUM(AI1002:AI1007)</f>
        <v>0</v>
      </c>
    </row>
    <row r="1009" spans="1:35" s="7" customFormat="1" ht="23.1" customHeight="1" x14ac:dyDescent="0.15">
      <c r="A1009" s="28"/>
      <c r="B1009" s="28"/>
      <c r="C1009" s="28"/>
      <c r="D1009" s="28"/>
      <c r="E1009" s="28" t="s">
        <v>1199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 t="s">
        <v>1199</v>
      </c>
      <c r="Q1009" s="28"/>
      <c r="R1009" s="28"/>
      <c r="S1009" s="28"/>
      <c r="T1009" s="28"/>
      <c r="U1009" s="1464" t="s">
        <v>1342</v>
      </c>
      <c r="V1009" s="1076" t="s">
        <v>636</v>
      </c>
      <c r="W1009" s="961"/>
      <c r="X1009" s="962"/>
      <c r="Y1009" s="986"/>
      <c r="Z1009" s="1419"/>
      <c r="AA1009" s="1079" t="s">
        <v>309</v>
      </c>
      <c r="AB1009" s="1080" t="s">
        <v>293</v>
      </c>
      <c r="AC1009" s="1081" t="s">
        <v>1199</v>
      </c>
      <c r="AD1009" s="1082" t="s">
        <v>1029</v>
      </c>
      <c r="AE1009" s="1083" t="s">
        <v>1039</v>
      </c>
      <c r="AF1009" s="1424">
        <v>643</v>
      </c>
      <c r="AG1009" s="1314">
        <v>643</v>
      </c>
      <c r="AH1009" s="1467"/>
      <c r="AI1009" s="1086">
        <f t="shared" ref="AI1009:AI1016" si="68">+AG1009*AH1009</f>
        <v>0</v>
      </c>
    </row>
    <row r="1010" spans="1:35" s="7" customFormat="1" ht="23.1" customHeight="1" x14ac:dyDescent="0.15">
      <c r="A1010" s="28"/>
      <c r="B1010" s="28"/>
      <c r="C1010" s="28"/>
      <c r="D1010" s="28"/>
      <c r="E1010" s="28" t="s">
        <v>1199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 t="s">
        <v>1199</v>
      </c>
      <c r="Q1010" s="28"/>
      <c r="R1010" s="28"/>
      <c r="S1010" s="28"/>
      <c r="T1010" s="28"/>
      <c r="U1010" s="1291" t="s">
        <v>1342</v>
      </c>
      <c r="V1010" s="782" t="s">
        <v>636</v>
      </c>
      <c r="W1010" s="966"/>
      <c r="X1010" s="967"/>
      <c r="Y1010" s="1008"/>
      <c r="Z1010" s="787"/>
      <c r="AA1010" s="788" t="s">
        <v>309</v>
      </c>
      <c r="AB1010" s="789" t="s">
        <v>294</v>
      </c>
      <c r="AC1010" s="790" t="s">
        <v>1199</v>
      </c>
      <c r="AD1010" s="791" t="s">
        <v>978</v>
      </c>
      <c r="AE1010" s="792" t="s">
        <v>1039</v>
      </c>
      <c r="AF1010" s="793">
        <v>42000</v>
      </c>
      <c r="AG1010" s="1010">
        <f t="shared" ref="AG1010:AG1016" si="69">+AF1010*1.08</f>
        <v>45360</v>
      </c>
      <c r="AH1010" s="824"/>
      <c r="AI1010" s="848">
        <f t="shared" si="68"/>
        <v>0</v>
      </c>
    </row>
    <row r="1011" spans="1:35" s="7" customFormat="1" ht="23.1" customHeight="1" x14ac:dyDescent="0.15">
      <c r="A1011" s="28"/>
      <c r="B1011" s="28"/>
      <c r="C1011" s="28"/>
      <c r="D1011" s="28"/>
      <c r="E1011" s="28" t="s">
        <v>1199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 t="s">
        <v>1199</v>
      </c>
      <c r="Q1011" s="28"/>
      <c r="R1011" s="28"/>
      <c r="S1011" s="28"/>
      <c r="T1011" s="28"/>
      <c r="U1011" s="1296" t="s">
        <v>1342</v>
      </c>
      <c r="V1011" s="786" t="s">
        <v>636</v>
      </c>
      <c r="W1011" s="970"/>
      <c r="X1011" s="971"/>
      <c r="Y1011" s="1011"/>
      <c r="Z1011" s="803"/>
      <c r="AA1011" s="804" t="s">
        <v>309</v>
      </c>
      <c r="AB1011" s="805" t="s">
        <v>294</v>
      </c>
      <c r="AC1011" s="806" t="s">
        <v>1199</v>
      </c>
      <c r="AD1011" s="807" t="s">
        <v>979</v>
      </c>
      <c r="AE1011" s="808" t="s">
        <v>1039</v>
      </c>
      <c r="AF1011" s="809">
        <v>13000</v>
      </c>
      <c r="AG1011" s="1013">
        <f t="shared" si="69"/>
        <v>14040.000000000002</v>
      </c>
      <c r="AH1011" s="951"/>
      <c r="AI1011" s="855">
        <f t="shared" si="68"/>
        <v>0</v>
      </c>
    </row>
    <row r="1012" spans="1:35" s="7" customFormat="1" ht="23.1" customHeight="1" x14ac:dyDescent="0.15">
      <c r="A1012" s="28"/>
      <c r="B1012" s="28"/>
      <c r="C1012" s="28"/>
      <c r="D1012" s="28"/>
      <c r="E1012" s="28" t="s">
        <v>1199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 t="s">
        <v>1199</v>
      </c>
      <c r="Q1012" s="28"/>
      <c r="R1012" s="28"/>
      <c r="S1012" s="28"/>
      <c r="T1012" s="28"/>
      <c r="U1012" s="1288" t="s">
        <v>1342</v>
      </c>
      <c r="V1012" s="989" t="s">
        <v>636</v>
      </c>
      <c r="W1012" s="990" t="s">
        <v>301</v>
      </c>
      <c r="X1012" s="991" t="s">
        <v>301</v>
      </c>
      <c r="Y1012" s="992"/>
      <c r="Z1012" s="1094" t="s">
        <v>303</v>
      </c>
      <c r="AA1012" s="1095" t="s">
        <v>309</v>
      </c>
      <c r="AB1012" s="1128" t="s">
        <v>321</v>
      </c>
      <c r="AC1012" s="996" t="s">
        <v>1200</v>
      </c>
      <c r="AD1012" s="1097" t="s">
        <v>1104</v>
      </c>
      <c r="AE1012" s="1098" t="s">
        <v>1039</v>
      </c>
      <c r="AF1012" s="1099">
        <v>36000</v>
      </c>
      <c r="AG1012" s="1100">
        <f t="shared" si="69"/>
        <v>38880</v>
      </c>
      <c r="AH1012" s="951"/>
      <c r="AI1012" s="1101">
        <f t="shared" si="68"/>
        <v>0</v>
      </c>
    </row>
    <row r="1013" spans="1:35" s="7" customFormat="1" ht="23.1" customHeight="1" x14ac:dyDescent="0.15">
      <c r="A1013" s="28"/>
      <c r="B1013" s="28"/>
      <c r="C1013" s="28"/>
      <c r="D1013" s="28"/>
      <c r="E1013" s="28" t="s">
        <v>1199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 t="s">
        <v>1199</v>
      </c>
      <c r="Q1013" s="28"/>
      <c r="R1013" s="28"/>
      <c r="S1013" s="28"/>
      <c r="T1013" s="28"/>
      <c r="U1013" s="1297" t="s">
        <v>1342</v>
      </c>
      <c r="V1013" s="857" t="s">
        <v>636</v>
      </c>
      <c r="W1013" s="953" t="s">
        <v>301</v>
      </c>
      <c r="X1013" s="954" t="s">
        <v>301</v>
      </c>
      <c r="Y1013" s="1003"/>
      <c r="Z1013" s="915" t="s">
        <v>303</v>
      </c>
      <c r="AA1013" s="883" t="s">
        <v>309</v>
      </c>
      <c r="AB1013" s="884" t="s">
        <v>1216</v>
      </c>
      <c r="AC1013" s="819" t="s">
        <v>1423</v>
      </c>
      <c r="AD1013" s="885" t="s">
        <v>902</v>
      </c>
      <c r="AE1013" s="886" t="s">
        <v>1039</v>
      </c>
      <c r="AF1013" s="887">
        <v>79000</v>
      </c>
      <c r="AG1013" s="955">
        <f t="shared" si="69"/>
        <v>85320</v>
      </c>
      <c r="AH1013" s="824"/>
      <c r="AI1013" s="889">
        <f t="shared" si="68"/>
        <v>0</v>
      </c>
    </row>
    <row r="1014" spans="1:35" s="7" customFormat="1" ht="23.1" customHeight="1" x14ac:dyDescent="0.15">
      <c r="A1014" s="28"/>
      <c r="B1014" s="28"/>
      <c r="C1014" s="28"/>
      <c r="D1014" s="28"/>
      <c r="E1014" s="28" t="s">
        <v>1199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 t="s">
        <v>1199</v>
      </c>
      <c r="Q1014" s="28"/>
      <c r="R1014" s="28"/>
      <c r="S1014" s="28"/>
      <c r="T1014" s="28"/>
      <c r="U1014" s="1294" t="s">
        <v>1342</v>
      </c>
      <c r="V1014" s="784" t="s">
        <v>636</v>
      </c>
      <c r="W1014" s="956" t="s">
        <v>301</v>
      </c>
      <c r="X1014" s="957" t="s">
        <v>301</v>
      </c>
      <c r="Y1014" s="975"/>
      <c r="Z1014" s="1093" t="s">
        <v>303</v>
      </c>
      <c r="AA1014" s="869" t="s">
        <v>309</v>
      </c>
      <c r="AB1014" s="870" t="s">
        <v>1216</v>
      </c>
      <c r="AC1014" s="798" t="s">
        <v>1423</v>
      </c>
      <c r="AD1014" s="871" t="s">
        <v>903</v>
      </c>
      <c r="AE1014" s="872" t="s">
        <v>1039</v>
      </c>
      <c r="AF1014" s="873">
        <v>23000</v>
      </c>
      <c r="AG1014" s="959">
        <f t="shared" si="69"/>
        <v>24840</v>
      </c>
      <c r="AH1014" s="824"/>
      <c r="AI1014" s="875">
        <f t="shared" si="68"/>
        <v>0</v>
      </c>
    </row>
    <row r="1015" spans="1:35" s="7" customFormat="1" ht="23.1" customHeight="1" x14ac:dyDescent="0.15">
      <c r="A1015" s="28"/>
      <c r="B1015" s="28"/>
      <c r="C1015" s="28"/>
      <c r="D1015" s="28"/>
      <c r="E1015" s="28" t="s">
        <v>1199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 t="s">
        <v>1199</v>
      </c>
      <c r="Q1015" s="28"/>
      <c r="R1015" s="28"/>
      <c r="S1015" s="28"/>
      <c r="T1015" s="28"/>
      <c r="U1015" s="1294" t="s">
        <v>1342</v>
      </c>
      <c r="V1015" s="784" t="s">
        <v>636</v>
      </c>
      <c r="W1015" s="956" t="s">
        <v>301</v>
      </c>
      <c r="X1015" s="957" t="s">
        <v>301</v>
      </c>
      <c r="Y1015" s="975"/>
      <c r="Z1015" s="1093" t="s">
        <v>303</v>
      </c>
      <c r="AA1015" s="869" t="s">
        <v>309</v>
      </c>
      <c r="AB1015" s="870" t="s">
        <v>1216</v>
      </c>
      <c r="AC1015" s="798" t="s">
        <v>1423</v>
      </c>
      <c r="AD1015" s="871" t="s">
        <v>906</v>
      </c>
      <c r="AE1015" s="872" t="s">
        <v>1039</v>
      </c>
      <c r="AF1015" s="873">
        <v>79000</v>
      </c>
      <c r="AG1015" s="959">
        <f t="shared" si="69"/>
        <v>85320</v>
      </c>
      <c r="AH1015" s="824"/>
      <c r="AI1015" s="875">
        <f t="shared" si="68"/>
        <v>0</v>
      </c>
    </row>
    <row r="1016" spans="1:35" s="7" customFormat="1" ht="23.1" customHeight="1" thickBot="1" x14ac:dyDescent="0.2">
      <c r="A1016" s="28"/>
      <c r="B1016" s="28"/>
      <c r="C1016" s="28"/>
      <c r="D1016" s="28"/>
      <c r="E1016" s="28" t="s">
        <v>1199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 t="s">
        <v>1199</v>
      </c>
      <c r="Q1016" s="28"/>
      <c r="R1016" s="28"/>
      <c r="S1016" s="28"/>
      <c r="T1016" s="28"/>
      <c r="U1016" s="1294" t="s">
        <v>1342</v>
      </c>
      <c r="V1016" s="784" t="s">
        <v>636</v>
      </c>
      <c r="W1016" s="956" t="s">
        <v>301</v>
      </c>
      <c r="X1016" s="957" t="s">
        <v>301</v>
      </c>
      <c r="Y1016" s="975"/>
      <c r="Z1016" s="1093" t="s">
        <v>303</v>
      </c>
      <c r="AA1016" s="869" t="s">
        <v>309</v>
      </c>
      <c r="AB1016" s="870" t="s">
        <v>1216</v>
      </c>
      <c r="AC1016" s="798" t="s">
        <v>1423</v>
      </c>
      <c r="AD1016" s="871" t="s">
        <v>907</v>
      </c>
      <c r="AE1016" s="872" t="s">
        <v>1039</v>
      </c>
      <c r="AF1016" s="873">
        <v>23000</v>
      </c>
      <c r="AG1016" s="959">
        <f t="shared" si="69"/>
        <v>24840</v>
      </c>
      <c r="AH1016" s="824"/>
      <c r="AI1016" s="875">
        <f t="shared" si="68"/>
        <v>0</v>
      </c>
    </row>
    <row r="1017" spans="1:35" s="6" customFormat="1" ht="23.1" customHeight="1" thickTop="1" thickBot="1" x14ac:dyDescent="0.2">
      <c r="A1017" s="28"/>
      <c r="B1017" s="28"/>
      <c r="C1017" s="28"/>
      <c r="D1017" s="28"/>
      <c r="E1017" s="28" t="s">
        <v>1199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 t="s">
        <v>1199</v>
      </c>
      <c r="Q1017" s="28"/>
      <c r="R1017" s="28"/>
      <c r="S1017" s="28"/>
      <c r="T1017" s="28"/>
      <c r="U1017" s="1301" t="s">
        <v>1342</v>
      </c>
      <c r="V1017" s="936" t="s">
        <v>636</v>
      </c>
      <c r="W1017" s="937" t="s">
        <v>301</v>
      </c>
      <c r="X1017" s="938" t="s">
        <v>301</v>
      </c>
      <c r="Y1017" s="939"/>
      <c r="Z1017" s="940"/>
      <c r="AA1017" s="941"/>
      <c r="AB1017" s="942"/>
      <c r="AC1017" s="943"/>
      <c r="AD1017" s="943"/>
      <c r="AE1017" s="943"/>
      <c r="AF1017" s="1472" t="s">
        <v>1354</v>
      </c>
      <c r="AG1017" s="1473"/>
      <c r="AH1017" s="944">
        <f>SUM(AH1009:AH1016)</f>
        <v>0</v>
      </c>
      <c r="AI1017" s="945">
        <f>SUM(AI1009:AI1016)</f>
        <v>0</v>
      </c>
    </row>
    <row r="1018" spans="1:35" s="7" customFormat="1" ht="23.1" customHeight="1" x14ac:dyDescent="0.15">
      <c r="A1018" s="28" t="s">
        <v>1531</v>
      </c>
      <c r="B1018" s="28" t="s">
        <v>1531</v>
      </c>
      <c r="C1018" s="28" t="s">
        <v>1531</v>
      </c>
      <c r="D1018" s="28" t="s">
        <v>1531</v>
      </c>
      <c r="E1018" s="28" t="s">
        <v>1531</v>
      </c>
      <c r="F1018" s="28" t="s">
        <v>1531</v>
      </c>
      <c r="G1018" s="28" t="s">
        <v>1531</v>
      </c>
      <c r="H1018" s="28" t="s">
        <v>1531</v>
      </c>
      <c r="I1018" s="28" t="s">
        <v>1531</v>
      </c>
      <c r="J1018" s="28" t="s">
        <v>1531</v>
      </c>
      <c r="K1018" s="28" t="s">
        <v>1531</v>
      </c>
      <c r="L1018" s="28" t="s">
        <v>1531</v>
      </c>
      <c r="M1018" s="28" t="s">
        <v>1531</v>
      </c>
      <c r="N1018" s="28" t="s">
        <v>1531</v>
      </c>
      <c r="O1018" s="28" t="s">
        <v>1531</v>
      </c>
      <c r="P1018" s="28" t="s">
        <v>1531</v>
      </c>
      <c r="Q1018" s="28" t="s">
        <v>1531</v>
      </c>
      <c r="R1018" s="28" t="s">
        <v>1531</v>
      </c>
      <c r="S1018" s="28" t="s">
        <v>1531</v>
      </c>
      <c r="T1018" s="28" t="s">
        <v>1531</v>
      </c>
      <c r="U1018" s="1315" t="s">
        <v>1342</v>
      </c>
      <c r="V1018" s="813" t="s">
        <v>1388</v>
      </c>
      <c r="W1018" s="1316"/>
      <c r="X1018" s="1152"/>
      <c r="Y1018" s="1396"/>
      <c r="Z1018" s="1137" t="s">
        <v>310</v>
      </c>
      <c r="AA1018" s="1138" t="s">
        <v>309</v>
      </c>
      <c r="AB1018" s="1149" t="s">
        <v>1387</v>
      </c>
      <c r="AC1018" s="1150"/>
      <c r="AD1018" s="1151" t="s">
        <v>1395</v>
      </c>
      <c r="AE1018" s="1152" t="s">
        <v>1039</v>
      </c>
      <c r="AF1018" s="1153">
        <v>15000</v>
      </c>
      <c r="AG1018" s="1317">
        <f t="shared" ref="AG1018:AG1021" si="70">+AF1018*1.08</f>
        <v>16200.000000000002</v>
      </c>
      <c r="AH1018" s="1186"/>
      <c r="AI1018" s="1144">
        <f t="shared" ref="AI1018:AI1021" si="71">+AG1018*AH1018</f>
        <v>0</v>
      </c>
    </row>
    <row r="1019" spans="1:35" s="7" customFormat="1" ht="23.1" customHeight="1" x14ac:dyDescent="0.15">
      <c r="A1019" s="28" t="s">
        <v>1531</v>
      </c>
      <c r="B1019" s="28" t="s">
        <v>1531</v>
      </c>
      <c r="C1019" s="28" t="s">
        <v>1531</v>
      </c>
      <c r="D1019" s="28" t="s">
        <v>1531</v>
      </c>
      <c r="E1019" s="28" t="s">
        <v>1531</v>
      </c>
      <c r="F1019" s="28" t="s">
        <v>1531</v>
      </c>
      <c r="G1019" s="28" t="s">
        <v>1531</v>
      </c>
      <c r="H1019" s="28" t="s">
        <v>1531</v>
      </c>
      <c r="I1019" s="28" t="s">
        <v>1531</v>
      </c>
      <c r="J1019" s="28" t="s">
        <v>1531</v>
      </c>
      <c r="K1019" s="28" t="s">
        <v>1531</v>
      </c>
      <c r="L1019" s="28" t="s">
        <v>1531</v>
      </c>
      <c r="M1019" s="28" t="s">
        <v>1531</v>
      </c>
      <c r="N1019" s="28" t="s">
        <v>1531</v>
      </c>
      <c r="O1019" s="28" t="s">
        <v>1531</v>
      </c>
      <c r="P1019" s="28" t="s">
        <v>1531</v>
      </c>
      <c r="Q1019" s="28" t="s">
        <v>1531</v>
      </c>
      <c r="R1019" s="28" t="s">
        <v>1531</v>
      </c>
      <c r="S1019" s="28" t="s">
        <v>1531</v>
      </c>
      <c r="T1019" s="28" t="s">
        <v>1531</v>
      </c>
      <c r="U1019" s="1294" t="s">
        <v>1342</v>
      </c>
      <c r="V1019" s="784" t="s">
        <v>1388</v>
      </c>
      <c r="W1019" s="1318"/>
      <c r="X1019" s="958"/>
      <c r="Y1019" s="1397"/>
      <c r="Z1019" s="1093" t="s">
        <v>310</v>
      </c>
      <c r="AA1019" s="869" t="s">
        <v>309</v>
      </c>
      <c r="AB1019" s="1033" t="s">
        <v>3</v>
      </c>
      <c r="AC1019" s="1034"/>
      <c r="AD1019" s="1035" t="s">
        <v>1396</v>
      </c>
      <c r="AE1019" s="958" t="s">
        <v>1039</v>
      </c>
      <c r="AF1019" s="1036">
        <v>15000</v>
      </c>
      <c r="AG1019" s="1037">
        <f t="shared" si="70"/>
        <v>16200.000000000002</v>
      </c>
      <c r="AH1019" s="1054"/>
      <c r="AI1019" s="875">
        <f t="shared" si="71"/>
        <v>0</v>
      </c>
    </row>
    <row r="1020" spans="1:35" s="7" customFormat="1" ht="23.1" customHeight="1" x14ac:dyDescent="0.15">
      <c r="A1020" s="28" t="s">
        <v>1531</v>
      </c>
      <c r="B1020" s="28" t="s">
        <v>1531</v>
      </c>
      <c r="C1020" s="28" t="s">
        <v>1531</v>
      </c>
      <c r="D1020" s="28" t="s">
        <v>1531</v>
      </c>
      <c r="E1020" s="28" t="s">
        <v>1531</v>
      </c>
      <c r="F1020" s="28" t="s">
        <v>1531</v>
      </c>
      <c r="G1020" s="28" t="s">
        <v>1531</v>
      </c>
      <c r="H1020" s="28" t="s">
        <v>1531</v>
      </c>
      <c r="I1020" s="28" t="s">
        <v>1531</v>
      </c>
      <c r="J1020" s="28" t="s">
        <v>1531</v>
      </c>
      <c r="K1020" s="28" t="s">
        <v>1531</v>
      </c>
      <c r="L1020" s="28" t="s">
        <v>1531</v>
      </c>
      <c r="M1020" s="28" t="s">
        <v>1531</v>
      </c>
      <c r="N1020" s="28" t="s">
        <v>1531</v>
      </c>
      <c r="O1020" s="28" t="s">
        <v>1531</v>
      </c>
      <c r="P1020" s="28" t="s">
        <v>1531</v>
      </c>
      <c r="Q1020" s="28" t="s">
        <v>1531</v>
      </c>
      <c r="R1020" s="28" t="s">
        <v>1531</v>
      </c>
      <c r="S1020" s="28" t="s">
        <v>1531</v>
      </c>
      <c r="T1020" s="28" t="s">
        <v>1531</v>
      </c>
      <c r="U1020" s="1294" t="s">
        <v>1342</v>
      </c>
      <c r="V1020" s="784" t="s">
        <v>1388</v>
      </c>
      <c r="W1020" s="1318"/>
      <c r="X1020" s="958"/>
      <c r="Y1020" s="1397"/>
      <c r="Z1020" s="1093" t="s">
        <v>310</v>
      </c>
      <c r="AA1020" s="869" t="s">
        <v>309</v>
      </c>
      <c r="AB1020" s="1033" t="s">
        <v>3</v>
      </c>
      <c r="AC1020" s="1034"/>
      <c r="AD1020" s="1035" t="s">
        <v>1397</v>
      </c>
      <c r="AE1020" s="958" t="s">
        <v>1039</v>
      </c>
      <c r="AF1020" s="1036">
        <v>15000</v>
      </c>
      <c r="AG1020" s="1037">
        <f t="shared" si="70"/>
        <v>16200.000000000002</v>
      </c>
      <c r="AH1020" s="1146"/>
      <c r="AI1020" s="875">
        <f t="shared" si="71"/>
        <v>0</v>
      </c>
    </row>
    <row r="1021" spans="1:35" s="7" customFormat="1" ht="23.1" customHeight="1" thickBot="1" x14ac:dyDescent="0.2">
      <c r="A1021" s="28" t="s">
        <v>1531</v>
      </c>
      <c r="B1021" s="28" t="s">
        <v>1531</v>
      </c>
      <c r="C1021" s="28" t="s">
        <v>1531</v>
      </c>
      <c r="D1021" s="28" t="s">
        <v>1531</v>
      </c>
      <c r="E1021" s="28" t="s">
        <v>1531</v>
      </c>
      <c r="F1021" s="28" t="s">
        <v>1531</v>
      </c>
      <c r="G1021" s="28" t="s">
        <v>1531</v>
      </c>
      <c r="H1021" s="28" t="s">
        <v>1531</v>
      </c>
      <c r="I1021" s="28" t="s">
        <v>1531</v>
      </c>
      <c r="J1021" s="28" t="s">
        <v>1531</v>
      </c>
      <c r="K1021" s="28" t="s">
        <v>1531</v>
      </c>
      <c r="L1021" s="28" t="s">
        <v>1531</v>
      </c>
      <c r="M1021" s="28" t="s">
        <v>1531</v>
      </c>
      <c r="N1021" s="28" t="s">
        <v>1531</v>
      </c>
      <c r="O1021" s="28" t="s">
        <v>1531</v>
      </c>
      <c r="P1021" s="28" t="s">
        <v>1531</v>
      </c>
      <c r="Q1021" s="28" t="s">
        <v>1531</v>
      </c>
      <c r="R1021" s="28" t="s">
        <v>1531</v>
      </c>
      <c r="S1021" s="28" t="s">
        <v>1531</v>
      </c>
      <c r="T1021" s="28" t="s">
        <v>1531</v>
      </c>
      <c r="U1021" s="1294" t="s">
        <v>1342</v>
      </c>
      <c r="V1021" s="784" t="s">
        <v>1388</v>
      </c>
      <c r="W1021" s="1318" t="s">
        <v>301</v>
      </c>
      <c r="X1021" s="958" t="s">
        <v>301</v>
      </c>
      <c r="Y1021" s="1397"/>
      <c r="Z1021" s="1093" t="s">
        <v>310</v>
      </c>
      <c r="AA1021" s="869" t="s">
        <v>309</v>
      </c>
      <c r="AB1021" s="1033" t="s">
        <v>3</v>
      </c>
      <c r="AC1021" s="1319" t="s">
        <v>1200</v>
      </c>
      <c r="AD1021" s="1035" t="s">
        <v>1398</v>
      </c>
      <c r="AE1021" s="958" t="s">
        <v>1039</v>
      </c>
      <c r="AF1021" s="1036">
        <v>15000</v>
      </c>
      <c r="AG1021" s="1037">
        <f t="shared" si="70"/>
        <v>16200.000000000002</v>
      </c>
      <c r="AH1021" s="1147"/>
      <c r="AI1021" s="875">
        <f t="shared" si="71"/>
        <v>0</v>
      </c>
    </row>
    <row r="1022" spans="1:35" s="6" customFormat="1" ht="23.1" customHeight="1" thickTop="1" thickBot="1" x14ac:dyDescent="0.2">
      <c r="A1022" s="28" t="s">
        <v>1136</v>
      </c>
      <c r="B1022" s="28" t="s">
        <v>1136</v>
      </c>
      <c r="C1022" s="28" t="s">
        <v>1136</v>
      </c>
      <c r="D1022" s="28" t="s">
        <v>1136</v>
      </c>
      <c r="E1022" s="28" t="s">
        <v>1136</v>
      </c>
      <c r="F1022" s="28" t="s">
        <v>1136</v>
      </c>
      <c r="G1022" s="28" t="s">
        <v>1136</v>
      </c>
      <c r="H1022" s="28" t="s">
        <v>1136</v>
      </c>
      <c r="I1022" s="28" t="s">
        <v>1136</v>
      </c>
      <c r="J1022" s="28" t="s">
        <v>1136</v>
      </c>
      <c r="K1022" s="28" t="s">
        <v>1136</v>
      </c>
      <c r="L1022" s="28" t="s">
        <v>1136</v>
      </c>
      <c r="M1022" s="28" t="s">
        <v>1136</v>
      </c>
      <c r="N1022" s="28" t="s">
        <v>1136</v>
      </c>
      <c r="O1022" s="28" t="s">
        <v>1136</v>
      </c>
      <c r="P1022" s="28" t="s">
        <v>1136</v>
      </c>
      <c r="Q1022" s="28" t="s">
        <v>1136</v>
      </c>
      <c r="R1022" s="28" t="s">
        <v>1136</v>
      </c>
      <c r="S1022" s="28" t="s">
        <v>1136</v>
      </c>
      <c r="T1022" s="28" t="s">
        <v>1136</v>
      </c>
      <c r="U1022" s="1301" t="s">
        <v>1342</v>
      </c>
      <c r="V1022" s="1320" t="s">
        <v>1388</v>
      </c>
      <c r="W1022" s="937" t="s">
        <v>301</v>
      </c>
      <c r="X1022" s="938" t="s">
        <v>301</v>
      </c>
      <c r="Y1022" s="939"/>
      <c r="Z1022" s="940"/>
      <c r="AA1022" s="941"/>
      <c r="AB1022" s="942"/>
      <c r="AC1022" s="943"/>
      <c r="AD1022" s="943"/>
      <c r="AE1022" s="943"/>
      <c r="AF1022" s="1472" t="s">
        <v>1399</v>
      </c>
      <c r="AG1022" s="1473"/>
      <c r="AH1022" s="944">
        <f>SUM(AH1018:AH1021)</f>
        <v>0</v>
      </c>
      <c r="AI1022" s="945">
        <f>SUM(AI1018:AI1021)</f>
        <v>0</v>
      </c>
    </row>
    <row r="1023" spans="1:35" s="7" customFormat="1" ht="23.1" customHeight="1" x14ac:dyDescent="0.15">
      <c r="A1023" s="28" t="s">
        <v>1136</v>
      </c>
      <c r="B1023" s="28" t="s">
        <v>1136</v>
      </c>
      <c r="C1023" s="28"/>
      <c r="D1023" s="28" t="s">
        <v>1136</v>
      </c>
      <c r="E1023" s="28"/>
      <c r="F1023" s="28"/>
      <c r="G1023" s="28" t="s">
        <v>1136</v>
      </c>
      <c r="H1023" s="28" t="s">
        <v>1136</v>
      </c>
      <c r="I1023" s="28" t="s">
        <v>1136</v>
      </c>
      <c r="J1023" s="28" t="s">
        <v>1136</v>
      </c>
      <c r="K1023" s="28" t="s">
        <v>1136</v>
      </c>
      <c r="L1023" s="28" t="s">
        <v>1136</v>
      </c>
      <c r="M1023" s="28" t="s">
        <v>1136</v>
      </c>
      <c r="N1023" s="28" t="s">
        <v>1136</v>
      </c>
      <c r="O1023" s="28" t="s">
        <v>1136</v>
      </c>
      <c r="P1023" s="28"/>
      <c r="Q1023" s="28" t="s">
        <v>1136</v>
      </c>
      <c r="R1023" s="28" t="s">
        <v>1136</v>
      </c>
      <c r="S1023" s="28" t="s">
        <v>1136</v>
      </c>
      <c r="T1023" s="28" t="s">
        <v>1136</v>
      </c>
      <c r="U1023" s="1298" t="s">
        <v>1343</v>
      </c>
      <c r="V1023" s="1016" t="s">
        <v>358</v>
      </c>
      <c r="W1023" s="833"/>
      <c r="X1023" s="834"/>
      <c r="Y1023" s="1115"/>
      <c r="Z1023" s="1418"/>
      <c r="AA1023" s="1062" t="s">
        <v>309</v>
      </c>
      <c r="AB1023" s="1063" t="s">
        <v>293</v>
      </c>
      <c r="AC1023" s="1023" t="s">
        <v>1199</v>
      </c>
      <c r="AD1023" s="1064" t="s">
        <v>1089</v>
      </c>
      <c r="AE1023" s="1065" t="s">
        <v>1039</v>
      </c>
      <c r="AF1023" s="1066">
        <v>643</v>
      </c>
      <c r="AG1023" s="1067">
        <v>643</v>
      </c>
      <c r="AH1023" s="949"/>
      <c r="AI1023" s="1068">
        <f t="shared" ref="AI1023:AI1028" si="72">+AG1023*AH1023</f>
        <v>0</v>
      </c>
    </row>
    <row r="1024" spans="1:35" s="7" customFormat="1" ht="23.1" customHeight="1" x14ac:dyDescent="0.15">
      <c r="A1024" s="28" t="s">
        <v>1136</v>
      </c>
      <c r="B1024" s="28" t="s">
        <v>1136</v>
      </c>
      <c r="C1024" s="28"/>
      <c r="D1024" s="28" t="s">
        <v>1136</v>
      </c>
      <c r="E1024" s="28"/>
      <c r="F1024" s="28"/>
      <c r="G1024" s="28" t="s">
        <v>1136</v>
      </c>
      <c r="H1024" s="28" t="s">
        <v>1136</v>
      </c>
      <c r="I1024" s="28" t="s">
        <v>1136</v>
      </c>
      <c r="J1024" s="28" t="s">
        <v>1136</v>
      </c>
      <c r="K1024" s="28" t="s">
        <v>1136</v>
      </c>
      <c r="L1024" s="28" t="s">
        <v>1136</v>
      </c>
      <c r="M1024" s="28" t="s">
        <v>1136</v>
      </c>
      <c r="N1024" s="28" t="s">
        <v>1136</v>
      </c>
      <c r="O1024" s="28" t="s">
        <v>1136</v>
      </c>
      <c r="P1024" s="28"/>
      <c r="Q1024" s="28" t="s">
        <v>1136</v>
      </c>
      <c r="R1024" s="28" t="s">
        <v>1136</v>
      </c>
      <c r="S1024" s="28" t="s">
        <v>1136</v>
      </c>
      <c r="T1024" s="28" t="s">
        <v>1136</v>
      </c>
      <c r="U1024" s="1288" t="s">
        <v>1343</v>
      </c>
      <c r="V1024" s="989" t="s">
        <v>358</v>
      </c>
      <c r="W1024" s="901"/>
      <c r="X1024" s="902"/>
      <c r="Y1024" s="903"/>
      <c r="Z1024" s="1087"/>
      <c r="AA1024" s="994" t="s">
        <v>309</v>
      </c>
      <c r="AB1024" s="995" t="s">
        <v>294</v>
      </c>
      <c r="AC1024" s="996" t="s">
        <v>1199</v>
      </c>
      <c r="AD1024" s="997" t="s">
        <v>980</v>
      </c>
      <c r="AE1024" s="998" t="s">
        <v>1039</v>
      </c>
      <c r="AF1024" s="999">
        <v>37000</v>
      </c>
      <c r="AG1024" s="1088">
        <f t="shared" ref="AG1024:AG1028" si="73">+AF1024*1.08</f>
        <v>39960</v>
      </c>
      <c r="AH1024" s="847"/>
      <c r="AI1024" s="1002">
        <f t="shared" si="72"/>
        <v>0</v>
      </c>
    </row>
    <row r="1025" spans="1:35" s="7" customFormat="1" ht="23.1" customHeight="1" x14ac:dyDescent="0.15">
      <c r="A1025" s="28" t="s">
        <v>1136</v>
      </c>
      <c r="B1025" s="28" t="s">
        <v>1136</v>
      </c>
      <c r="C1025" s="28"/>
      <c r="D1025" s="28" t="s">
        <v>1136</v>
      </c>
      <c r="E1025" s="28"/>
      <c r="F1025" s="28"/>
      <c r="G1025" s="28" t="s">
        <v>1136</v>
      </c>
      <c r="H1025" s="28" t="s">
        <v>1136</v>
      </c>
      <c r="I1025" s="28" t="s">
        <v>1136</v>
      </c>
      <c r="J1025" s="28" t="s">
        <v>1136</v>
      </c>
      <c r="K1025" s="28" t="s">
        <v>1136</v>
      </c>
      <c r="L1025" s="28" t="s">
        <v>1136</v>
      </c>
      <c r="M1025" s="28" t="s">
        <v>1136</v>
      </c>
      <c r="N1025" s="28" t="s">
        <v>1136</v>
      </c>
      <c r="O1025" s="28" t="s">
        <v>1136</v>
      </c>
      <c r="P1025" s="28"/>
      <c r="Q1025" s="28" t="s">
        <v>1136</v>
      </c>
      <c r="R1025" s="28" t="s">
        <v>1136</v>
      </c>
      <c r="S1025" s="28" t="s">
        <v>1136</v>
      </c>
      <c r="T1025" s="28" t="s">
        <v>1136</v>
      </c>
      <c r="U1025" s="1291" t="s">
        <v>1343</v>
      </c>
      <c r="V1025" s="782" t="s">
        <v>391</v>
      </c>
      <c r="W1025" s="966" t="s">
        <v>301</v>
      </c>
      <c r="X1025" s="967" t="s">
        <v>301</v>
      </c>
      <c r="Y1025" s="1008" t="s">
        <v>301</v>
      </c>
      <c r="Z1025" s="1092" t="s">
        <v>407</v>
      </c>
      <c r="AA1025" s="862" t="s">
        <v>408</v>
      </c>
      <c r="AB1025" s="863" t="s">
        <v>1216</v>
      </c>
      <c r="AC1025" s="790" t="s">
        <v>1423</v>
      </c>
      <c r="AD1025" s="864" t="s">
        <v>1501</v>
      </c>
      <c r="AE1025" s="865" t="s">
        <v>1039</v>
      </c>
      <c r="AF1025" s="866">
        <v>76000</v>
      </c>
      <c r="AG1025" s="867">
        <f t="shared" si="73"/>
        <v>82080</v>
      </c>
      <c r="AH1025" s="950"/>
      <c r="AI1025" s="868">
        <f t="shared" si="72"/>
        <v>0</v>
      </c>
    </row>
    <row r="1026" spans="1:35" s="7" customFormat="1" ht="23.1" customHeight="1" x14ac:dyDescent="0.15">
      <c r="A1026" s="28" t="s">
        <v>1136</v>
      </c>
      <c r="B1026" s="28" t="s">
        <v>1136</v>
      </c>
      <c r="C1026" s="28"/>
      <c r="D1026" s="28" t="s">
        <v>1136</v>
      </c>
      <c r="E1026" s="28"/>
      <c r="F1026" s="28"/>
      <c r="G1026" s="28" t="s">
        <v>1136</v>
      </c>
      <c r="H1026" s="28" t="s">
        <v>1136</v>
      </c>
      <c r="I1026" s="28" t="s">
        <v>1136</v>
      </c>
      <c r="J1026" s="28" t="s">
        <v>1136</v>
      </c>
      <c r="K1026" s="28" t="s">
        <v>1136</v>
      </c>
      <c r="L1026" s="28" t="s">
        <v>1136</v>
      </c>
      <c r="M1026" s="28" t="s">
        <v>1136</v>
      </c>
      <c r="N1026" s="28" t="s">
        <v>1136</v>
      </c>
      <c r="O1026" s="28" t="s">
        <v>1136</v>
      </c>
      <c r="P1026" s="28"/>
      <c r="Q1026" s="28" t="s">
        <v>1136</v>
      </c>
      <c r="R1026" s="28" t="s">
        <v>1136</v>
      </c>
      <c r="S1026" s="28" t="s">
        <v>1136</v>
      </c>
      <c r="T1026" s="28" t="s">
        <v>1136</v>
      </c>
      <c r="U1026" s="1296" t="s">
        <v>1343</v>
      </c>
      <c r="V1026" s="786" t="s">
        <v>391</v>
      </c>
      <c r="W1026" s="970" t="s">
        <v>301</v>
      </c>
      <c r="X1026" s="971" t="s">
        <v>301</v>
      </c>
      <c r="Y1026" s="1011" t="s">
        <v>301</v>
      </c>
      <c r="Z1026" s="1114" t="s">
        <v>407</v>
      </c>
      <c r="AA1026" s="876" t="s">
        <v>408</v>
      </c>
      <c r="AB1026" s="877" t="s">
        <v>1216</v>
      </c>
      <c r="AC1026" s="806" t="s">
        <v>1423</v>
      </c>
      <c r="AD1026" s="878" t="s">
        <v>1502</v>
      </c>
      <c r="AE1026" s="879" t="s">
        <v>1039</v>
      </c>
      <c r="AF1026" s="880">
        <v>96000</v>
      </c>
      <c r="AG1026" s="881">
        <f t="shared" si="73"/>
        <v>103680</v>
      </c>
      <c r="AH1026" s="861"/>
      <c r="AI1026" s="882">
        <f t="shared" si="72"/>
        <v>0</v>
      </c>
    </row>
    <row r="1027" spans="1:35" s="7" customFormat="1" ht="23.1" customHeight="1" x14ac:dyDescent="0.15">
      <c r="A1027" s="28" t="s">
        <v>1136</v>
      </c>
      <c r="B1027" s="28" t="s">
        <v>1136</v>
      </c>
      <c r="C1027" s="28"/>
      <c r="D1027" s="28" t="s">
        <v>1136</v>
      </c>
      <c r="E1027" s="28"/>
      <c r="F1027" s="28"/>
      <c r="G1027" s="28" t="s">
        <v>1136</v>
      </c>
      <c r="H1027" s="28" t="s">
        <v>1136</v>
      </c>
      <c r="I1027" s="28" t="s">
        <v>1136</v>
      </c>
      <c r="J1027" s="28" t="s">
        <v>1136</v>
      </c>
      <c r="K1027" s="28" t="s">
        <v>1136</v>
      </c>
      <c r="L1027" s="28" t="s">
        <v>1136</v>
      </c>
      <c r="M1027" s="28" t="s">
        <v>1136</v>
      </c>
      <c r="N1027" s="28" t="s">
        <v>1136</v>
      </c>
      <c r="O1027" s="28" t="s">
        <v>1136</v>
      </c>
      <c r="P1027" s="28"/>
      <c r="Q1027" s="28" t="s">
        <v>1136</v>
      </c>
      <c r="R1027" s="28" t="s">
        <v>1136</v>
      </c>
      <c r="S1027" s="28" t="s">
        <v>1136</v>
      </c>
      <c r="T1027" s="28" t="s">
        <v>1136</v>
      </c>
      <c r="U1027" s="1297" t="s">
        <v>1343</v>
      </c>
      <c r="V1027" s="857" t="s">
        <v>391</v>
      </c>
      <c r="W1027" s="953" t="s">
        <v>301</v>
      </c>
      <c r="X1027" s="954" t="s">
        <v>301</v>
      </c>
      <c r="Y1027" s="1003" t="s">
        <v>301</v>
      </c>
      <c r="Z1027" s="915" t="s">
        <v>407</v>
      </c>
      <c r="AA1027" s="883" t="s">
        <v>408</v>
      </c>
      <c r="AB1027" s="884" t="s">
        <v>1216</v>
      </c>
      <c r="AC1027" s="819" t="s">
        <v>1423</v>
      </c>
      <c r="AD1027" s="885" t="s">
        <v>1503</v>
      </c>
      <c r="AE1027" s="886" t="s">
        <v>1039</v>
      </c>
      <c r="AF1027" s="887">
        <v>20000</v>
      </c>
      <c r="AG1027" s="955">
        <f t="shared" si="73"/>
        <v>21600</v>
      </c>
      <c r="AH1027" s="824"/>
      <c r="AI1027" s="889">
        <f t="shared" si="72"/>
        <v>0</v>
      </c>
    </row>
    <row r="1028" spans="1:35" s="7" customFormat="1" ht="23.1" customHeight="1" thickBot="1" x14ac:dyDescent="0.2">
      <c r="A1028" s="28" t="s">
        <v>1136</v>
      </c>
      <c r="B1028" s="28" t="s">
        <v>1136</v>
      </c>
      <c r="C1028" s="28"/>
      <c r="D1028" s="28" t="s">
        <v>1136</v>
      </c>
      <c r="E1028" s="28"/>
      <c r="F1028" s="28"/>
      <c r="G1028" s="28" t="s">
        <v>1136</v>
      </c>
      <c r="H1028" s="28" t="s">
        <v>1136</v>
      </c>
      <c r="I1028" s="28" t="s">
        <v>1136</v>
      </c>
      <c r="J1028" s="28" t="s">
        <v>1136</v>
      </c>
      <c r="K1028" s="28" t="s">
        <v>1136</v>
      </c>
      <c r="L1028" s="28" t="s">
        <v>1136</v>
      </c>
      <c r="M1028" s="28" t="s">
        <v>1136</v>
      </c>
      <c r="N1028" s="28" t="s">
        <v>1136</v>
      </c>
      <c r="O1028" s="28" t="s">
        <v>1136</v>
      </c>
      <c r="P1028" s="28"/>
      <c r="Q1028" s="28" t="s">
        <v>1136</v>
      </c>
      <c r="R1028" s="28" t="s">
        <v>1136</v>
      </c>
      <c r="S1028" s="28" t="s">
        <v>1136</v>
      </c>
      <c r="T1028" s="28" t="s">
        <v>1136</v>
      </c>
      <c r="U1028" s="1294" t="s">
        <v>1343</v>
      </c>
      <c r="V1028" s="784" t="s">
        <v>391</v>
      </c>
      <c r="W1028" s="956" t="s">
        <v>301</v>
      </c>
      <c r="X1028" s="957" t="s">
        <v>301</v>
      </c>
      <c r="Y1028" s="975" t="s">
        <v>301</v>
      </c>
      <c r="Z1028" s="1093" t="s">
        <v>407</v>
      </c>
      <c r="AA1028" s="869" t="s">
        <v>408</v>
      </c>
      <c r="AB1028" s="870" t="s">
        <v>1216</v>
      </c>
      <c r="AC1028" s="798" t="s">
        <v>1423</v>
      </c>
      <c r="AD1028" s="871" t="s">
        <v>1504</v>
      </c>
      <c r="AE1028" s="872" t="s">
        <v>1039</v>
      </c>
      <c r="AF1028" s="873">
        <v>40000</v>
      </c>
      <c r="AG1028" s="959">
        <f t="shared" si="73"/>
        <v>43200</v>
      </c>
      <c r="AH1028" s="824"/>
      <c r="AI1028" s="875">
        <f t="shared" si="72"/>
        <v>0</v>
      </c>
    </row>
    <row r="1029" spans="1:35" s="6" customFormat="1" ht="23.1" customHeight="1" thickTop="1" thickBot="1" x14ac:dyDescent="0.2">
      <c r="A1029" s="28" t="s">
        <v>1136</v>
      </c>
      <c r="B1029" s="28" t="s">
        <v>1136</v>
      </c>
      <c r="C1029" s="28"/>
      <c r="D1029" s="28" t="s">
        <v>1136</v>
      </c>
      <c r="E1029" s="28"/>
      <c r="F1029" s="28"/>
      <c r="G1029" s="28" t="s">
        <v>1136</v>
      </c>
      <c r="H1029" s="28" t="s">
        <v>1136</v>
      </c>
      <c r="I1029" s="28" t="s">
        <v>1136</v>
      </c>
      <c r="J1029" s="28" t="s">
        <v>1136</v>
      </c>
      <c r="K1029" s="28" t="s">
        <v>1136</v>
      </c>
      <c r="L1029" s="28" t="s">
        <v>1136</v>
      </c>
      <c r="M1029" s="28" t="s">
        <v>1136</v>
      </c>
      <c r="N1029" s="28" t="s">
        <v>1136</v>
      </c>
      <c r="O1029" s="28" t="s">
        <v>1136</v>
      </c>
      <c r="P1029" s="28"/>
      <c r="Q1029" s="28" t="s">
        <v>1136</v>
      </c>
      <c r="R1029" s="28" t="s">
        <v>1136</v>
      </c>
      <c r="S1029" s="28" t="s">
        <v>1136</v>
      </c>
      <c r="T1029" s="28" t="s">
        <v>1136</v>
      </c>
      <c r="U1029" s="1417" t="s">
        <v>1343</v>
      </c>
      <c r="V1029" s="1400" t="s">
        <v>391</v>
      </c>
      <c r="W1029" s="937" t="s">
        <v>301</v>
      </c>
      <c r="X1029" s="938" t="s">
        <v>301</v>
      </c>
      <c r="Y1029" s="939"/>
      <c r="Z1029" s="1414"/>
      <c r="AA1029" s="1402"/>
      <c r="AB1029" s="1403"/>
      <c r="AC1029" s="1404"/>
      <c r="AD1029" s="1404"/>
      <c r="AE1029" s="1404"/>
      <c r="AF1029" s="1470" t="s">
        <v>1352</v>
      </c>
      <c r="AG1029" s="1471"/>
      <c r="AH1029" s="1405">
        <f>SUM(AH1023:AH1028)</f>
        <v>0</v>
      </c>
      <c r="AI1029" s="1406">
        <f>SUM(AI1023:AI1028)</f>
        <v>0</v>
      </c>
    </row>
    <row r="1030" spans="1:35" s="7" customFormat="1" ht="23.1" customHeight="1" x14ac:dyDescent="0.15">
      <c r="A1030" s="28"/>
      <c r="B1030" s="28"/>
      <c r="C1030" s="28" t="s">
        <v>1136</v>
      </c>
      <c r="D1030" s="28"/>
      <c r="E1030" s="28" t="s">
        <v>1136</v>
      </c>
      <c r="F1030" s="28" t="s">
        <v>1136</v>
      </c>
      <c r="G1030" s="28"/>
      <c r="H1030" s="28"/>
      <c r="I1030" s="28"/>
      <c r="J1030" s="28"/>
      <c r="K1030" s="28"/>
      <c r="L1030" s="28"/>
      <c r="M1030" s="28"/>
      <c r="N1030" s="28"/>
      <c r="O1030" s="28"/>
      <c r="P1030" s="28" t="s">
        <v>1136</v>
      </c>
      <c r="Q1030" s="28"/>
      <c r="R1030" s="28"/>
      <c r="S1030" s="28"/>
      <c r="T1030" s="28"/>
      <c r="U1030" s="1464" t="s">
        <v>1343</v>
      </c>
      <c r="V1030" s="1076" t="s">
        <v>636</v>
      </c>
      <c r="W1030" s="961"/>
      <c r="X1030" s="962"/>
      <c r="Y1030" s="986"/>
      <c r="Z1030" s="1419"/>
      <c r="AA1030" s="1079" t="s">
        <v>309</v>
      </c>
      <c r="AB1030" s="1080" t="s">
        <v>293</v>
      </c>
      <c r="AC1030" s="1081" t="s">
        <v>1199</v>
      </c>
      <c r="AD1030" s="1082" t="s">
        <v>1030</v>
      </c>
      <c r="AE1030" s="1083" t="s">
        <v>1039</v>
      </c>
      <c r="AF1030" s="1424">
        <v>643</v>
      </c>
      <c r="AG1030" s="1085">
        <v>643</v>
      </c>
      <c r="AH1030" s="1467"/>
      <c r="AI1030" s="1086">
        <f t="shared" ref="AI1030:AI1042" si="74">+AG1030*AH1030</f>
        <v>0</v>
      </c>
    </row>
    <row r="1031" spans="1:35" s="7" customFormat="1" ht="23.1" customHeight="1" x14ac:dyDescent="0.15">
      <c r="A1031" s="28"/>
      <c r="B1031" s="28"/>
      <c r="C1031" s="28" t="s">
        <v>1136</v>
      </c>
      <c r="D1031" s="28"/>
      <c r="E1031" s="28" t="s">
        <v>1136</v>
      </c>
      <c r="F1031" s="28" t="s">
        <v>1136</v>
      </c>
      <c r="G1031" s="28"/>
      <c r="H1031" s="28"/>
      <c r="I1031" s="28"/>
      <c r="J1031" s="28"/>
      <c r="K1031" s="28"/>
      <c r="L1031" s="28"/>
      <c r="M1031" s="28"/>
      <c r="N1031" s="28"/>
      <c r="O1031" s="28"/>
      <c r="P1031" s="28" t="s">
        <v>1136</v>
      </c>
      <c r="Q1031" s="28"/>
      <c r="R1031" s="28"/>
      <c r="S1031" s="28"/>
      <c r="T1031" s="28"/>
      <c r="U1031" s="1291" t="s">
        <v>1343</v>
      </c>
      <c r="V1031" s="782" t="s">
        <v>636</v>
      </c>
      <c r="W1031" s="966"/>
      <c r="X1031" s="967"/>
      <c r="Y1031" s="1008"/>
      <c r="Z1031" s="787"/>
      <c r="AA1031" s="788" t="s">
        <v>309</v>
      </c>
      <c r="AB1031" s="789" t="s">
        <v>294</v>
      </c>
      <c r="AC1031" s="790" t="s">
        <v>1199</v>
      </c>
      <c r="AD1031" s="791" t="s">
        <v>981</v>
      </c>
      <c r="AE1031" s="792" t="s">
        <v>1039</v>
      </c>
      <c r="AF1031" s="793">
        <v>42000</v>
      </c>
      <c r="AG1031" s="1321">
        <f t="shared" ref="AG1031:AG1044" si="75">+AF1031*1.08</f>
        <v>45360</v>
      </c>
      <c r="AH1031" s="824"/>
      <c r="AI1031" s="848">
        <f t="shared" si="74"/>
        <v>0</v>
      </c>
    </row>
    <row r="1032" spans="1:35" s="7" customFormat="1" ht="23.1" customHeight="1" x14ac:dyDescent="0.15">
      <c r="A1032" s="28"/>
      <c r="B1032" s="28"/>
      <c r="C1032" s="28" t="s">
        <v>1136</v>
      </c>
      <c r="D1032" s="28"/>
      <c r="E1032" s="28" t="s">
        <v>1136</v>
      </c>
      <c r="F1032" s="28" t="s">
        <v>1136</v>
      </c>
      <c r="G1032" s="28"/>
      <c r="H1032" s="28"/>
      <c r="I1032" s="28"/>
      <c r="J1032" s="28"/>
      <c r="K1032" s="28"/>
      <c r="L1032" s="28"/>
      <c r="M1032" s="28"/>
      <c r="N1032" s="28"/>
      <c r="O1032" s="28"/>
      <c r="P1032" s="28" t="s">
        <v>1136</v>
      </c>
      <c r="Q1032" s="28"/>
      <c r="R1032" s="28"/>
      <c r="S1032" s="28"/>
      <c r="T1032" s="28"/>
      <c r="U1032" s="1296" t="s">
        <v>1343</v>
      </c>
      <c r="V1032" s="786" t="s">
        <v>636</v>
      </c>
      <c r="W1032" s="970"/>
      <c r="X1032" s="971"/>
      <c r="Y1032" s="1011"/>
      <c r="Z1032" s="803"/>
      <c r="AA1032" s="804" t="s">
        <v>309</v>
      </c>
      <c r="AB1032" s="805" t="s">
        <v>294</v>
      </c>
      <c r="AC1032" s="806" t="s">
        <v>1199</v>
      </c>
      <c r="AD1032" s="807" t="s">
        <v>982</v>
      </c>
      <c r="AE1032" s="808" t="s">
        <v>1039</v>
      </c>
      <c r="AF1032" s="809">
        <v>13000</v>
      </c>
      <c r="AG1032" s="1013">
        <f t="shared" si="75"/>
        <v>14040.000000000002</v>
      </c>
      <c r="AH1032" s="951"/>
      <c r="AI1032" s="855">
        <f t="shared" si="74"/>
        <v>0</v>
      </c>
    </row>
    <row r="1033" spans="1:35" s="7" customFormat="1" ht="23.1" customHeight="1" x14ac:dyDescent="0.15">
      <c r="A1033" s="28"/>
      <c r="B1033" s="28"/>
      <c r="C1033" s="28" t="s">
        <v>1136</v>
      </c>
      <c r="D1033" s="28"/>
      <c r="E1033" s="28" t="s">
        <v>1136</v>
      </c>
      <c r="F1033" s="28" t="s">
        <v>1136</v>
      </c>
      <c r="G1033" s="28"/>
      <c r="H1033" s="28"/>
      <c r="I1033" s="28"/>
      <c r="J1033" s="28"/>
      <c r="K1033" s="28"/>
      <c r="L1033" s="28"/>
      <c r="M1033" s="28"/>
      <c r="N1033" s="28"/>
      <c r="O1033" s="28"/>
      <c r="P1033" s="28" t="s">
        <v>1136</v>
      </c>
      <c r="Q1033" s="28"/>
      <c r="R1033" s="28"/>
      <c r="S1033" s="28"/>
      <c r="T1033" s="28"/>
      <c r="U1033" s="1297" t="s">
        <v>1343</v>
      </c>
      <c r="V1033" s="857" t="s">
        <v>636</v>
      </c>
      <c r="W1033" s="953" t="s">
        <v>301</v>
      </c>
      <c r="X1033" s="954" t="s">
        <v>301</v>
      </c>
      <c r="Y1033" s="1003"/>
      <c r="Z1033" s="915" t="s">
        <v>303</v>
      </c>
      <c r="AA1033" s="883" t="s">
        <v>309</v>
      </c>
      <c r="AB1033" s="1117" t="s">
        <v>321</v>
      </c>
      <c r="AC1033" s="819" t="s">
        <v>1200</v>
      </c>
      <c r="AD1033" s="885" t="s">
        <v>726</v>
      </c>
      <c r="AE1033" s="886" t="s">
        <v>1039</v>
      </c>
      <c r="AF1033" s="887">
        <v>36000</v>
      </c>
      <c r="AG1033" s="955">
        <f t="shared" si="75"/>
        <v>38880</v>
      </c>
      <c r="AH1033" s="824"/>
      <c r="AI1033" s="889">
        <f t="shared" si="74"/>
        <v>0</v>
      </c>
    </row>
    <row r="1034" spans="1:35" s="7" customFormat="1" ht="23.1" customHeight="1" x14ac:dyDescent="0.15">
      <c r="A1034" s="28" t="s">
        <v>1531</v>
      </c>
      <c r="B1034" s="28" t="s">
        <v>1531</v>
      </c>
      <c r="C1034" s="28" t="s">
        <v>1531</v>
      </c>
      <c r="D1034" s="28" t="s">
        <v>1531</v>
      </c>
      <c r="E1034" s="28" t="s">
        <v>1531</v>
      </c>
      <c r="F1034" s="28" t="s">
        <v>1531</v>
      </c>
      <c r="G1034" s="28" t="s">
        <v>1531</v>
      </c>
      <c r="H1034" s="28" t="s">
        <v>1531</v>
      </c>
      <c r="I1034" s="28" t="s">
        <v>1531</v>
      </c>
      <c r="J1034" s="28" t="s">
        <v>1531</v>
      </c>
      <c r="K1034" s="28" t="s">
        <v>1531</v>
      </c>
      <c r="L1034" s="28" t="s">
        <v>1531</v>
      </c>
      <c r="M1034" s="28" t="s">
        <v>1531</v>
      </c>
      <c r="N1034" s="28" t="s">
        <v>1531</v>
      </c>
      <c r="O1034" s="28" t="s">
        <v>1531</v>
      </c>
      <c r="P1034" s="28" t="s">
        <v>1531</v>
      </c>
      <c r="Q1034" s="28" t="s">
        <v>1531</v>
      </c>
      <c r="R1034" s="28" t="s">
        <v>1531</v>
      </c>
      <c r="S1034" s="28" t="s">
        <v>1531</v>
      </c>
      <c r="T1034" s="28" t="s">
        <v>1531</v>
      </c>
      <c r="U1034" s="1294" t="s">
        <v>1343</v>
      </c>
      <c r="V1034" s="784" t="s">
        <v>636</v>
      </c>
      <c r="W1034" s="956" t="s">
        <v>301</v>
      </c>
      <c r="X1034" s="957" t="s">
        <v>301</v>
      </c>
      <c r="Y1034" s="975"/>
      <c r="Z1034" s="1093" t="s">
        <v>310</v>
      </c>
      <c r="AA1034" s="869" t="s">
        <v>309</v>
      </c>
      <c r="AB1034" s="1127" t="s">
        <v>321</v>
      </c>
      <c r="AC1034" s="798" t="s">
        <v>1200</v>
      </c>
      <c r="AD1034" s="871" t="s">
        <v>727</v>
      </c>
      <c r="AE1034" s="872" t="s">
        <v>1039</v>
      </c>
      <c r="AF1034" s="873">
        <v>2000</v>
      </c>
      <c r="AG1034" s="959">
        <f t="shared" si="75"/>
        <v>2160</v>
      </c>
      <c r="AH1034" s="824"/>
      <c r="AI1034" s="875">
        <f t="shared" si="74"/>
        <v>0</v>
      </c>
    </row>
    <row r="1035" spans="1:35" s="7" customFormat="1" ht="23.1" customHeight="1" x14ac:dyDescent="0.15">
      <c r="A1035" s="28" t="s">
        <v>1531</v>
      </c>
      <c r="B1035" s="28" t="s">
        <v>1531</v>
      </c>
      <c r="C1035" s="28" t="s">
        <v>1531</v>
      </c>
      <c r="D1035" s="28" t="s">
        <v>1531</v>
      </c>
      <c r="E1035" s="28" t="s">
        <v>1531</v>
      </c>
      <c r="F1035" s="28" t="s">
        <v>1531</v>
      </c>
      <c r="G1035" s="28" t="s">
        <v>1531</v>
      </c>
      <c r="H1035" s="28" t="s">
        <v>1531</v>
      </c>
      <c r="I1035" s="28" t="s">
        <v>1531</v>
      </c>
      <c r="J1035" s="28" t="s">
        <v>1531</v>
      </c>
      <c r="K1035" s="28" t="s">
        <v>1531</v>
      </c>
      <c r="L1035" s="28" t="s">
        <v>1531</v>
      </c>
      <c r="M1035" s="28" t="s">
        <v>1531</v>
      </c>
      <c r="N1035" s="28" t="s">
        <v>1531</v>
      </c>
      <c r="O1035" s="28" t="s">
        <v>1531</v>
      </c>
      <c r="P1035" s="28" t="s">
        <v>1531</v>
      </c>
      <c r="Q1035" s="28" t="s">
        <v>1531</v>
      </c>
      <c r="R1035" s="28" t="s">
        <v>1531</v>
      </c>
      <c r="S1035" s="28" t="s">
        <v>1531</v>
      </c>
      <c r="T1035" s="28" t="s">
        <v>1531</v>
      </c>
      <c r="U1035" s="1285" t="s">
        <v>1343</v>
      </c>
      <c r="V1035" s="832" t="s">
        <v>636</v>
      </c>
      <c r="W1035" s="961" t="s">
        <v>301</v>
      </c>
      <c r="X1035" s="962"/>
      <c r="Y1035" s="986"/>
      <c r="Z1035" s="1118" t="s">
        <v>310</v>
      </c>
      <c r="AA1035" s="890" t="s">
        <v>304</v>
      </c>
      <c r="AB1035" s="1119" t="s">
        <v>321</v>
      </c>
      <c r="AC1035" s="837" t="s">
        <v>1200</v>
      </c>
      <c r="AD1035" s="964" t="s">
        <v>728</v>
      </c>
      <c r="AE1035" s="893" t="s">
        <v>1039</v>
      </c>
      <c r="AF1035" s="894">
        <v>1810</v>
      </c>
      <c r="AG1035" s="965">
        <f t="shared" si="75"/>
        <v>1954.8000000000002</v>
      </c>
      <c r="AH1035" s="951"/>
      <c r="AI1035" s="896">
        <f t="shared" si="74"/>
        <v>0</v>
      </c>
    </row>
    <row r="1036" spans="1:35" s="7" customFormat="1" ht="23.1" customHeight="1" x14ac:dyDescent="0.15">
      <c r="A1036" s="28"/>
      <c r="B1036" s="28"/>
      <c r="C1036" s="28" t="s">
        <v>1136</v>
      </c>
      <c r="D1036" s="28"/>
      <c r="E1036" s="28" t="s">
        <v>1136</v>
      </c>
      <c r="F1036" s="28" t="s">
        <v>1136</v>
      </c>
      <c r="G1036" s="28"/>
      <c r="H1036" s="28"/>
      <c r="I1036" s="28"/>
      <c r="J1036" s="28"/>
      <c r="K1036" s="28"/>
      <c r="L1036" s="28"/>
      <c r="M1036" s="28"/>
      <c r="N1036" s="28"/>
      <c r="O1036" s="28"/>
      <c r="P1036" s="28" t="s">
        <v>1136</v>
      </c>
      <c r="Q1036" s="28"/>
      <c r="R1036" s="28"/>
      <c r="S1036" s="28"/>
      <c r="T1036" s="28"/>
      <c r="U1036" s="1291" t="s">
        <v>1343</v>
      </c>
      <c r="V1036" s="782" t="s">
        <v>636</v>
      </c>
      <c r="W1036" s="966" t="s">
        <v>301</v>
      </c>
      <c r="X1036" s="967" t="s">
        <v>301</v>
      </c>
      <c r="Y1036" s="1008"/>
      <c r="Z1036" s="1092" t="s">
        <v>303</v>
      </c>
      <c r="AA1036" s="862" t="s">
        <v>309</v>
      </c>
      <c r="AB1036" s="863" t="s">
        <v>1216</v>
      </c>
      <c r="AC1036" s="790" t="s">
        <v>1423</v>
      </c>
      <c r="AD1036" s="864" t="s">
        <v>904</v>
      </c>
      <c r="AE1036" s="865" t="s">
        <v>1039</v>
      </c>
      <c r="AF1036" s="866">
        <v>79000</v>
      </c>
      <c r="AG1036" s="969">
        <f t="shared" si="75"/>
        <v>85320</v>
      </c>
      <c r="AH1036" s="824"/>
      <c r="AI1036" s="868">
        <f t="shared" si="74"/>
        <v>0</v>
      </c>
    </row>
    <row r="1037" spans="1:35" s="7" customFormat="1" ht="23.1" customHeight="1" x14ac:dyDescent="0.15">
      <c r="A1037" s="28"/>
      <c r="B1037" s="28"/>
      <c r="C1037" s="28" t="s">
        <v>1136</v>
      </c>
      <c r="D1037" s="28"/>
      <c r="E1037" s="28" t="s">
        <v>1136</v>
      </c>
      <c r="F1037" s="28" t="s">
        <v>1136</v>
      </c>
      <c r="G1037" s="28"/>
      <c r="H1037" s="28"/>
      <c r="I1037" s="28"/>
      <c r="J1037" s="28"/>
      <c r="K1037" s="28"/>
      <c r="L1037" s="28"/>
      <c r="M1037" s="28"/>
      <c r="N1037" s="28"/>
      <c r="O1037" s="28"/>
      <c r="P1037" s="28" t="s">
        <v>1136</v>
      </c>
      <c r="Q1037" s="28"/>
      <c r="R1037" s="28"/>
      <c r="S1037" s="28"/>
      <c r="T1037" s="28"/>
      <c r="U1037" s="1296" t="s">
        <v>1343</v>
      </c>
      <c r="V1037" s="786" t="s">
        <v>636</v>
      </c>
      <c r="W1037" s="970" t="s">
        <v>301</v>
      </c>
      <c r="X1037" s="971" t="s">
        <v>301</v>
      </c>
      <c r="Y1037" s="1011"/>
      <c r="Z1037" s="1114" t="s">
        <v>303</v>
      </c>
      <c r="AA1037" s="876" t="s">
        <v>309</v>
      </c>
      <c r="AB1037" s="877" t="s">
        <v>1216</v>
      </c>
      <c r="AC1037" s="806" t="s">
        <v>1423</v>
      </c>
      <c r="AD1037" s="878" t="s">
        <v>905</v>
      </c>
      <c r="AE1037" s="879" t="s">
        <v>1039</v>
      </c>
      <c r="AF1037" s="880">
        <v>23000</v>
      </c>
      <c r="AG1037" s="973">
        <f t="shared" si="75"/>
        <v>24840</v>
      </c>
      <c r="AH1037" s="951"/>
      <c r="AI1037" s="882">
        <f t="shared" si="74"/>
        <v>0</v>
      </c>
    </row>
    <row r="1038" spans="1:35" s="7" customFormat="1" ht="23.1" customHeight="1" x14ac:dyDescent="0.15">
      <c r="A1038" s="28"/>
      <c r="B1038" s="28"/>
      <c r="C1038" s="28" t="s">
        <v>1136</v>
      </c>
      <c r="D1038" s="28"/>
      <c r="E1038" s="28" t="s">
        <v>1136</v>
      </c>
      <c r="F1038" s="28" t="s">
        <v>1136</v>
      </c>
      <c r="G1038" s="28"/>
      <c r="H1038" s="28"/>
      <c r="I1038" s="28"/>
      <c r="J1038" s="28"/>
      <c r="K1038" s="28"/>
      <c r="L1038" s="28"/>
      <c r="M1038" s="28"/>
      <c r="N1038" s="28"/>
      <c r="O1038" s="28"/>
      <c r="P1038" s="28" t="s">
        <v>1136</v>
      </c>
      <c r="Q1038" s="28"/>
      <c r="R1038" s="28"/>
      <c r="S1038" s="28"/>
      <c r="T1038" s="28"/>
      <c r="U1038" s="1291" t="s">
        <v>1343</v>
      </c>
      <c r="V1038" s="782" t="s">
        <v>636</v>
      </c>
      <c r="W1038" s="966" t="s">
        <v>301</v>
      </c>
      <c r="X1038" s="967" t="s">
        <v>301</v>
      </c>
      <c r="Y1038" s="1008"/>
      <c r="Z1038" s="1092" t="s">
        <v>303</v>
      </c>
      <c r="AA1038" s="862" t="s">
        <v>309</v>
      </c>
      <c r="AB1038" s="863" t="s">
        <v>1216</v>
      </c>
      <c r="AC1038" s="790" t="s">
        <v>1423</v>
      </c>
      <c r="AD1038" s="864" t="s">
        <v>908</v>
      </c>
      <c r="AE1038" s="865" t="s">
        <v>1039</v>
      </c>
      <c r="AF1038" s="866">
        <v>79000</v>
      </c>
      <c r="AG1038" s="969">
        <f t="shared" si="75"/>
        <v>85320</v>
      </c>
      <c r="AH1038" s="824"/>
      <c r="AI1038" s="868">
        <f t="shared" si="74"/>
        <v>0</v>
      </c>
    </row>
    <row r="1039" spans="1:35" s="7" customFormat="1" ht="23.1" customHeight="1" x14ac:dyDescent="0.15">
      <c r="A1039" s="28"/>
      <c r="B1039" s="28"/>
      <c r="C1039" s="28" t="s">
        <v>1136</v>
      </c>
      <c r="D1039" s="28"/>
      <c r="E1039" s="28" t="s">
        <v>1136</v>
      </c>
      <c r="F1039" s="28" t="s">
        <v>1136</v>
      </c>
      <c r="G1039" s="28"/>
      <c r="H1039" s="28"/>
      <c r="I1039" s="28"/>
      <c r="J1039" s="28"/>
      <c r="K1039" s="28"/>
      <c r="L1039" s="28"/>
      <c r="M1039" s="28"/>
      <c r="N1039" s="28"/>
      <c r="O1039" s="28"/>
      <c r="P1039" s="28" t="s">
        <v>1136</v>
      </c>
      <c r="Q1039" s="28"/>
      <c r="R1039" s="28"/>
      <c r="S1039" s="28"/>
      <c r="T1039" s="28"/>
      <c r="U1039" s="1296" t="s">
        <v>1343</v>
      </c>
      <c r="V1039" s="786" t="s">
        <v>636</v>
      </c>
      <c r="W1039" s="970" t="s">
        <v>301</v>
      </c>
      <c r="X1039" s="971" t="s">
        <v>301</v>
      </c>
      <c r="Y1039" s="1011"/>
      <c r="Z1039" s="1114" t="s">
        <v>303</v>
      </c>
      <c r="AA1039" s="876" t="s">
        <v>309</v>
      </c>
      <c r="AB1039" s="877" t="s">
        <v>1216</v>
      </c>
      <c r="AC1039" s="806" t="s">
        <v>1423</v>
      </c>
      <c r="AD1039" s="878" t="s">
        <v>909</v>
      </c>
      <c r="AE1039" s="879" t="s">
        <v>1039</v>
      </c>
      <c r="AF1039" s="880">
        <v>23000</v>
      </c>
      <c r="AG1039" s="973">
        <f t="shared" si="75"/>
        <v>24840</v>
      </c>
      <c r="AH1039" s="951"/>
      <c r="AI1039" s="882">
        <f t="shared" si="74"/>
        <v>0</v>
      </c>
    </row>
    <row r="1040" spans="1:35" s="7" customFormat="1" ht="23.1" customHeight="1" x14ac:dyDescent="0.15">
      <c r="A1040" s="28" t="s">
        <v>1531</v>
      </c>
      <c r="B1040" s="28" t="s">
        <v>1531</v>
      </c>
      <c r="C1040" s="28" t="s">
        <v>1531</v>
      </c>
      <c r="D1040" s="28" t="s">
        <v>1531</v>
      </c>
      <c r="E1040" s="28" t="s">
        <v>1531</v>
      </c>
      <c r="F1040" s="28" t="s">
        <v>1531</v>
      </c>
      <c r="G1040" s="28" t="s">
        <v>1531</v>
      </c>
      <c r="H1040" s="28" t="s">
        <v>1531</v>
      </c>
      <c r="I1040" s="28" t="s">
        <v>1531</v>
      </c>
      <c r="J1040" s="28" t="s">
        <v>1531</v>
      </c>
      <c r="K1040" s="28" t="s">
        <v>1531</v>
      </c>
      <c r="L1040" s="28" t="s">
        <v>1531</v>
      </c>
      <c r="M1040" s="28" t="s">
        <v>1531</v>
      </c>
      <c r="N1040" s="28" t="s">
        <v>1531</v>
      </c>
      <c r="O1040" s="28" t="s">
        <v>1531</v>
      </c>
      <c r="P1040" s="28" t="s">
        <v>1531</v>
      </c>
      <c r="Q1040" s="28" t="s">
        <v>1531</v>
      </c>
      <c r="R1040" s="28" t="s">
        <v>1531</v>
      </c>
      <c r="S1040" s="28" t="s">
        <v>1531</v>
      </c>
      <c r="T1040" s="28" t="s">
        <v>1531</v>
      </c>
      <c r="U1040" s="1297" t="s">
        <v>1343</v>
      </c>
      <c r="V1040" s="857" t="s">
        <v>636</v>
      </c>
      <c r="W1040" s="953" t="s">
        <v>301</v>
      </c>
      <c r="X1040" s="954" t="s">
        <v>301</v>
      </c>
      <c r="Y1040" s="1003"/>
      <c r="Z1040" s="915" t="s">
        <v>310</v>
      </c>
      <c r="AA1040" s="883" t="s">
        <v>309</v>
      </c>
      <c r="AB1040" s="884" t="s">
        <v>3</v>
      </c>
      <c r="AC1040" s="819" t="s">
        <v>1200</v>
      </c>
      <c r="AD1040" s="885" t="s">
        <v>729</v>
      </c>
      <c r="AE1040" s="886" t="s">
        <v>1039</v>
      </c>
      <c r="AF1040" s="887">
        <v>12000</v>
      </c>
      <c r="AG1040" s="955">
        <f t="shared" si="75"/>
        <v>12960</v>
      </c>
      <c r="AH1040" s="824"/>
      <c r="AI1040" s="889">
        <f t="shared" si="74"/>
        <v>0</v>
      </c>
    </row>
    <row r="1041" spans="1:35" s="7" customFormat="1" ht="23.1" customHeight="1" x14ac:dyDescent="0.15">
      <c r="A1041" s="28" t="s">
        <v>1531</v>
      </c>
      <c r="B1041" s="28" t="s">
        <v>1531</v>
      </c>
      <c r="C1041" s="28" t="s">
        <v>1531</v>
      </c>
      <c r="D1041" s="28" t="s">
        <v>1531</v>
      </c>
      <c r="E1041" s="28" t="s">
        <v>1531</v>
      </c>
      <c r="F1041" s="28" t="s">
        <v>1531</v>
      </c>
      <c r="G1041" s="28" t="s">
        <v>1531</v>
      </c>
      <c r="H1041" s="28" t="s">
        <v>1531</v>
      </c>
      <c r="I1041" s="28" t="s">
        <v>1531</v>
      </c>
      <c r="J1041" s="28" t="s">
        <v>1531</v>
      </c>
      <c r="K1041" s="28" t="s">
        <v>1531</v>
      </c>
      <c r="L1041" s="28" t="s">
        <v>1531</v>
      </c>
      <c r="M1041" s="28" t="s">
        <v>1531</v>
      </c>
      <c r="N1041" s="28" t="s">
        <v>1531</v>
      </c>
      <c r="O1041" s="28" t="s">
        <v>1531</v>
      </c>
      <c r="P1041" s="28" t="s">
        <v>1531</v>
      </c>
      <c r="Q1041" s="28" t="s">
        <v>1531</v>
      </c>
      <c r="R1041" s="28" t="s">
        <v>1531</v>
      </c>
      <c r="S1041" s="28" t="s">
        <v>1531</v>
      </c>
      <c r="T1041" s="28" t="s">
        <v>1531</v>
      </c>
      <c r="U1041" s="1297" t="s">
        <v>1343</v>
      </c>
      <c r="V1041" s="857" t="s">
        <v>636</v>
      </c>
      <c r="W1041" s="953" t="s">
        <v>301</v>
      </c>
      <c r="X1041" s="954" t="s">
        <v>301</v>
      </c>
      <c r="Y1041" s="1003"/>
      <c r="Z1041" s="915" t="s">
        <v>310</v>
      </c>
      <c r="AA1041" s="883" t="s">
        <v>309</v>
      </c>
      <c r="AB1041" s="884" t="s">
        <v>3</v>
      </c>
      <c r="AC1041" s="819" t="s">
        <v>1200</v>
      </c>
      <c r="AD1041" s="871" t="s">
        <v>1505</v>
      </c>
      <c r="AE1041" s="886" t="s">
        <v>1039</v>
      </c>
      <c r="AF1041" s="887">
        <v>14000</v>
      </c>
      <c r="AG1041" s="955">
        <f t="shared" si="75"/>
        <v>15120.000000000002</v>
      </c>
      <c r="AH1041" s="824"/>
      <c r="AI1041" s="889">
        <f t="shared" ref="AI1041" si="76">+AG1041*AH1041</f>
        <v>0</v>
      </c>
    </row>
    <row r="1042" spans="1:35" s="7" customFormat="1" ht="23.1" customHeight="1" x14ac:dyDescent="0.15">
      <c r="A1042" s="28" t="s">
        <v>1531</v>
      </c>
      <c r="B1042" s="28" t="s">
        <v>1531</v>
      </c>
      <c r="C1042" s="28" t="s">
        <v>1531</v>
      </c>
      <c r="D1042" s="28" t="s">
        <v>1531</v>
      </c>
      <c r="E1042" s="28" t="s">
        <v>1531</v>
      </c>
      <c r="F1042" s="28" t="s">
        <v>1531</v>
      </c>
      <c r="G1042" s="28" t="s">
        <v>1531</v>
      </c>
      <c r="H1042" s="28" t="s">
        <v>1531</v>
      </c>
      <c r="I1042" s="28" t="s">
        <v>1531</v>
      </c>
      <c r="J1042" s="28" t="s">
        <v>1531</v>
      </c>
      <c r="K1042" s="28" t="s">
        <v>1531</v>
      </c>
      <c r="L1042" s="28" t="s">
        <v>1531</v>
      </c>
      <c r="M1042" s="28" t="s">
        <v>1531</v>
      </c>
      <c r="N1042" s="28" t="s">
        <v>1531</v>
      </c>
      <c r="O1042" s="28" t="s">
        <v>1531</v>
      </c>
      <c r="P1042" s="28" t="s">
        <v>1531</v>
      </c>
      <c r="Q1042" s="28" t="s">
        <v>1531</v>
      </c>
      <c r="R1042" s="28" t="s">
        <v>1531</v>
      </c>
      <c r="S1042" s="28" t="s">
        <v>1531</v>
      </c>
      <c r="T1042" s="28" t="s">
        <v>1531</v>
      </c>
      <c r="U1042" s="1294" t="s">
        <v>1343</v>
      </c>
      <c r="V1042" s="784" t="s">
        <v>636</v>
      </c>
      <c r="W1042" s="956" t="s">
        <v>301</v>
      </c>
      <c r="X1042" s="957" t="s">
        <v>301</v>
      </c>
      <c r="Y1042" s="975"/>
      <c r="Z1042" s="1093" t="s">
        <v>310</v>
      </c>
      <c r="AA1042" s="869" t="s">
        <v>309</v>
      </c>
      <c r="AB1042" s="870" t="s">
        <v>3</v>
      </c>
      <c r="AC1042" s="798" t="s">
        <v>1200</v>
      </c>
      <c r="AD1042" s="871" t="s">
        <v>1506</v>
      </c>
      <c r="AE1042" s="872" t="s">
        <v>1039</v>
      </c>
      <c r="AF1042" s="873">
        <v>12000</v>
      </c>
      <c r="AG1042" s="959">
        <f t="shared" si="75"/>
        <v>12960</v>
      </c>
      <c r="AH1042" s="824"/>
      <c r="AI1042" s="875">
        <f t="shared" si="74"/>
        <v>0</v>
      </c>
    </row>
    <row r="1043" spans="1:35" s="7" customFormat="1" ht="23.1" customHeight="1" x14ac:dyDescent="0.15">
      <c r="A1043" s="28" t="s">
        <v>1531</v>
      </c>
      <c r="B1043" s="28" t="s">
        <v>1531</v>
      </c>
      <c r="C1043" s="28" t="s">
        <v>1531</v>
      </c>
      <c r="D1043" s="28" t="s">
        <v>1531</v>
      </c>
      <c r="E1043" s="28" t="s">
        <v>1531</v>
      </c>
      <c r="F1043" s="28" t="s">
        <v>1531</v>
      </c>
      <c r="G1043" s="28" t="s">
        <v>1531</v>
      </c>
      <c r="H1043" s="28" t="s">
        <v>1531</v>
      </c>
      <c r="I1043" s="28" t="s">
        <v>1531</v>
      </c>
      <c r="J1043" s="28" t="s">
        <v>1531</v>
      </c>
      <c r="K1043" s="28" t="s">
        <v>1531</v>
      </c>
      <c r="L1043" s="28" t="s">
        <v>1531</v>
      </c>
      <c r="M1043" s="28" t="s">
        <v>1531</v>
      </c>
      <c r="N1043" s="28" t="s">
        <v>1531</v>
      </c>
      <c r="O1043" s="28" t="s">
        <v>1531</v>
      </c>
      <c r="P1043" s="28" t="s">
        <v>1531</v>
      </c>
      <c r="Q1043" s="28" t="s">
        <v>1531</v>
      </c>
      <c r="R1043" s="28" t="s">
        <v>1531</v>
      </c>
      <c r="S1043" s="28" t="s">
        <v>1531</v>
      </c>
      <c r="T1043" s="28" t="s">
        <v>1531</v>
      </c>
      <c r="U1043" s="1294" t="s">
        <v>1343</v>
      </c>
      <c r="V1043" s="784" t="s">
        <v>636</v>
      </c>
      <c r="W1043" s="956" t="s">
        <v>301</v>
      </c>
      <c r="X1043" s="957" t="s">
        <v>301</v>
      </c>
      <c r="Y1043" s="975"/>
      <c r="Z1043" s="1093" t="s">
        <v>310</v>
      </c>
      <c r="AA1043" s="869" t="s">
        <v>309</v>
      </c>
      <c r="AB1043" s="870" t="s">
        <v>3</v>
      </c>
      <c r="AC1043" s="798" t="s">
        <v>1200</v>
      </c>
      <c r="AD1043" s="871" t="s">
        <v>1507</v>
      </c>
      <c r="AE1043" s="872" t="s">
        <v>1039</v>
      </c>
      <c r="AF1043" s="873">
        <v>12000</v>
      </c>
      <c r="AG1043" s="959">
        <f t="shared" si="75"/>
        <v>12960</v>
      </c>
      <c r="AH1043" s="824"/>
      <c r="AI1043" s="875">
        <f t="shared" ref="AI1043:AI1044" si="77">+AG1043*AH1043</f>
        <v>0</v>
      </c>
    </row>
    <row r="1044" spans="1:35" s="7" customFormat="1" ht="23.1" customHeight="1" thickBot="1" x14ac:dyDescent="0.2">
      <c r="A1044" s="28" t="s">
        <v>1531</v>
      </c>
      <c r="B1044" s="28" t="s">
        <v>1531</v>
      </c>
      <c r="C1044" s="28" t="s">
        <v>1531</v>
      </c>
      <c r="D1044" s="28" t="s">
        <v>1531</v>
      </c>
      <c r="E1044" s="28" t="s">
        <v>1531</v>
      </c>
      <c r="F1044" s="28" t="s">
        <v>1531</v>
      </c>
      <c r="G1044" s="28" t="s">
        <v>1531</v>
      </c>
      <c r="H1044" s="28" t="s">
        <v>1531</v>
      </c>
      <c r="I1044" s="28" t="s">
        <v>1531</v>
      </c>
      <c r="J1044" s="28" t="s">
        <v>1531</v>
      </c>
      <c r="K1044" s="28" t="s">
        <v>1531</v>
      </c>
      <c r="L1044" s="28" t="s">
        <v>1531</v>
      </c>
      <c r="M1044" s="28" t="s">
        <v>1531</v>
      </c>
      <c r="N1044" s="28" t="s">
        <v>1531</v>
      </c>
      <c r="O1044" s="28" t="s">
        <v>1531</v>
      </c>
      <c r="P1044" s="28" t="s">
        <v>1531</v>
      </c>
      <c r="Q1044" s="28" t="s">
        <v>1531</v>
      </c>
      <c r="R1044" s="28" t="s">
        <v>1531</v>
      </c>
      <c r="S1044" s="28" t="s">
        <v>1531</v>
      </c>
      <c r="T1044" s="28" t="s">
        <v>1531</v>
      </c>
      <c r="U1044" s="1294" t="s">
        <v>1343</v>
      </c>
      <c r="V1044" s="784" t="s">
        <v>636</v>
      </c>
      <c r="W1044" s="956" t="s">
        <v>301</v>
      </c>
      <c r="X1044" s="957" t="s">
        <v>301</v>
      </c>
      <c r="Y1044" s="975"/>
      <c r="Z1044" s="1093" t="s">
        <v>310</v>
      </c>
      <c r="AA1044" s="869" t="s">
        <v>309</v>
      </c>
      <c r="AB1044" s="870" t="s">
        <v>3</v>
      </c>
      <c r="AC1044" s="798" t="s">
        <v>1200</v>
      </c>
      <c r="AD1044" s="871" t="s">
        <v>1508</v>
      </c>
      <c r="AE1044" s="872" t="s">
        <v>1039</v>
      </c>
      <c r="AF1044" s="873">
        <v>14000</v>
      </c>
      <c r="AG1044" s="959">
        <f t="shared" si="75"/>
        <v>15120.000000000002</v>
      </c>
      <c r="AH1044" s="824"/>
      <c r="AI1044" s="875">
        <f t="shared" si="77"/>
        <v>0</v>
      </c>
    </row>
    <row r="1045" spans="1:35" s="6" customFormat="1" ht="23.1" customHeight="1" thickTop="1" thickBot="1" x14ac:dyDescent="0.2">
      <c r="A1045" s="28" t="s">
        <v>1531</v>
      </c>
      <c r="B1045" s="28" t="s">
        <v>1531</v>
      </c>
      <c r="C1045" s="28" t="s">
        <v>1531</v>
      </c>
      <c r="D1045" s="28" t="s">
        <v>1531</v>
      </c>
      <c r="E1045" s="28" t="s">
        <v>1531</v>
      </c>
      <c r="F1045" s="28" t="s">
        <v>1531</v>
      </c>
      <c r="G1045" s="28" t="s">
        <v>1531</v>
      </c>
      <c r="H1045" s="28" t="s">
        <v>1531</v>
      </c>
      <c r="I1045" s="28" t="s">
        <v>1531</v>
      </c>
      <c r="J1045" s="28" t="s">
        <v>1531</v>
      </c>
      <c r="K1045" s="28" t="s">
        <v>1531</v>
      </c>
      <c r="L1045" s="28" t="s">
        <v>1531</v>
      </c>
      <c r="M1045" s="28" t="s">
        <v>1531</v>
      </c>
      <c r="N1045" s="28" t="s">
        <v>1531</v>
      </c>
      <c r="O1045" s="28" t="s">
        <v>1531</v>
      </c>
      <c r="P1045" s="28" t="s">
        <v>1531</v>
      </c>
      <c r="Q1045" s="28" t="s">
        <v>1531</v>
      </c>
      <c r="R1045" s="28" t="s">
        <v>1531</v>
      </c>
      <c r="S1045" s="28" t="s">
        <v>1531</v>
      </c>
      <c r="T1045" s="28" t="s">
        <v>1531</v>
      </c>
      <c r="U1045" s="1301" t="s">
        <v>1343</v>
      </c>
      <c r="V1045" s="936" t="s">
        <v>636</v>
      </c>
      <c r="W1045" s="937" t="s">
        <v>301</v>
      </c>
      <c r="X1045" s="938" t="s">
        <v>301</v>
      </c>
      <c r="Y1045" s="939"/>
      <c r="Z1045" s="940"/>
      <c r="AA1045" s="941"/>
      <c r="AB1045" s="942"/>
      <c r="AC1045" s="943"/>
      <c r="AD1045" s="943"/>
      <c r="AE1045" s="943"/>
      <c r="AF1045" s="1472" t="s">
        <v>1355</v>
      </c>
      <c r="AG1045" s="1473"/>
      <c r="AH1045" s="944">
        <f>SUM(AH1030:AH1044)</f>
        <v>0</v>
      </c>
      <c r="AI1045" s="945">
        <f>ROUND(SUM(AI1030:AI1044),0)</f>
        <v>0</v>
      </c>
    </row>
    <row r="1046" spans="1:35" s="7" customFormat="1" ht="23.1" customHeight="1" x14ac:dyDescent="0.15">
      <c r="A1046" s="28" t="s">
        <v>1531</v>
      </c>
      <c r="B1046" s="28" t="s">
        <v>1531</v>
      </c>
      <c r="C1046" s="28" t="s">
        <v>1531</v>
      </c>
      <c r="D1046" s="28" t="s">
        <v>1531</v>
      </c>
      <c r="E1046" s="28" t="s">
        <v>1531</v>
      </c>
      <c r="F1046" s="28" t="s">
        <v>1531</v>
      </c>
      <c r="G1046" s="28" t="s">
        <v>1531</v>
      </c>
      <c r="H1046" s="28" t="s">
        <v>1531</v>
      </c>
      <c r="I1046" s="28" t="s">
        <v>1531</v>
      </c>
      <c r="J1046" s="28" t="s">
        <v>1531</v>
      </c>
      <c r="K1046" s="28" t="s">
        <v>1531</v>
      </c>
      <c r="L1046" s="28" t="s">
        <v>1531</v>
      </c>
      <c r="M1046" s="28" t="s">
        <v>1531</v>
      </c>
      <c r="N1046" s="28" t="s">
        <v>1531</v>
      </c>
      <c r="O1046" s="28" t="s">
        <v>1531</v>
      </c>
      <c r="P1046" s="28" t="s">
        <v>1531</v>
      </c>
      <c r="Q1046" s="28" t="s">
        <v>1531</v>
      </c>
      <c r="R1046" s="28" t="s">
        <v>1531</v>
      </c>
      <c r="S1046" s="28" t="s">
        <v>1531</v>
      </c>
      <c r="T1046" s="28" t="s">
        <v>1531</v>
      </c>
      <c r="U1046" s="1315" t="s">
        <v>1343</v>
      </c>
      <c r="V1046" s="813" t="s">
        <v>1388</v>
      </c>
      <c r="W1046" s="1316"/>
      <c r="X1046" s="1152"/>
      <c r="Y1046" s="1396"/>
      <c r="Z1046" s="1137" t="s">
        <v>310</v>
      </c>
      <c r="AA1046" s="1138" t="s">
        <v>309</v>
      </c>
      <c r="AB1046" s="1149" t="s">
        <v>1401</v>
      </c>
      <c r="AC1046" s="1150"/>
      <c r="AD1046" s="1151" t="s">
        <v>1402</v>
      </c>
      <c r="AE1046" s="1152" t="s">
        <v>1039</v>
      </c>
      <c r="AF1046" s="1153">
        <v>5000</v>
      </c>
      <c r="AG1046" s="1317">
        <f t="shared" ref="AG1046:AG1051" si="78">+AF1046*1.08</f>
        <v>5400</v>
      </c>
      <c r="AH1046" s="1186"/>
      <c r="AI1046" s="1144">
        <f t="shared" ref="AI1046:AI1051" si="79">+AG1046*AH1046</f>
        <v>0</v>
      </c>
    </row>
    <row r="1047" spans="1:35" s="7" customFormat="1" ht="23.1" customHeight="1" x14ac:dyDescent="0.15">
      <c r="A1047" s="28" t="s">
        <v>1531</v>
      </c>
      <c r="B1047" s="28" t="s">
        <v>1531</v>
      </c>
      <c r="C1047" s="28" t="s">
        <v>1531</v>
      </c>
      <c r="D1047" s="28" t="s">
        <v>1531</v>
      </c>
      <c r="E1047" s="28" t="s">
        <v>1531</v>
      </c>
      <c r="F1047" s="28" t="s">
        <v>1531</v>
      </c>
      <c r="G1047" s="28" t="s">
        <v>1531</v>
      </c>
      <c r="H1047" s="28" t="s">
        <v>1531</v>
      </c>
      <c r="I1047" s="28" t="s">
        <v>1531</v>
      </c>
      <c r="J1047" s="28" t="s">
        <v>1531</v>
      </c>
      <c r="K1047" s="28" t="s">
        <v>1531</v>
      </c>
      <c r="L1047" s="28" t="s">
        <v>1531</v>
      </c>
      <c r="M1047" s="28" t="s">
        <v>1531</v>
      </c>
      <c r="N1047" s="28" t="s">
        <v>1531</v>
      </c>
      <c r="O1047" s="28" t="s">
        <v>1531</v>
      </c>
      <c r="P1047" s="28" t="s">
        <v>1531</v>
      </c>
      <c r="Q1047" s="28" t="s">
        <v>1531</v>
      </c>
      <c r="R1047" s="28" t="s">
        <v>1531</v>
      </c>
      <c r="S1047" s="28" t="s">
        <v>1531</v>
      </c>
      <c r="T1047" s="28" t="s">
        <v>1531</v>
      </c>
      <c r="U1047" s="1294" t="s">
        <v>1343</v>
      </c>
      <c r="V1047" s="784" t="s">
        <v>1388</v>
      </c>
      <c r="W1047" s="1318"/>
      <c r="X1047" s="958"/>
      <c r="Y1047" s="1397"/>
      <c r="Z1047" s="1093" t="s">
        <v>310</v>
      </c>
      <c r="AA1047" s="869" t="s">
        <v>309</v>
      </c>
      <c r="AB1047" s="1033" t="s">
        <v>1400</v>
      </c>
      <c r="AC1047" s="1034"/>
      <c r="AD1047" s="1035" t="s">
        <v>1403</v>
      </c>
      <c r="AE1047" s="958" t="s">
        <v>1039</v>
      </c>
      <c r="AF1047" s="1036">
        <v>5000</v>
      </c>
      <c r="AG1047" s="1037">
        <f t="shared" si="78"/>
        <v>5400</v>
      </c>
      <c r="AH1047" s="1054"/>
      <c r="AI1047" s="875">
        <f t="shared" ref="AI1047:AI1049" si="80">+AG1047*AH1047</f>
        <v>0</v>
      </c>
    </row>
    <row r="1048" spans="1:35" s="7" customFormat="1" ht="23.1" customHeight="1" x14ac:dyDescent="0.15">
      <c r="A1048" s="28" t="s">
        <v>1531</v>
      </c>
      <c r="B1048" s="28" t="s">
        <v>1531</v>
      </c>
      <c r="C1048" s="28" t="s">
        <v>1531</v>
      </c>
      <c r="D1048" s="28" t="s">
        <v>1531</v>
      </c>
      <c r="E1048" s="28" t="s">
        <v>1531</v>
      </c>
      <c r="F1048" s="28" t="s">
        <v>1531</v>
      </c>
      <c r="G1048" s="28" t="s">
        <v>1531</v>
      </c>
      <c r="H1048" s="28" t="s">
        <v>1531</v>
      </c>
      <c r="I1048" s="28" t="s">
        <v>1531</v>
      </c>
      <c r="J1048" s="28" t="s">
        <v>1531</v>
      </c>
      <c r="K1048" s="28" t="s">
        <v>1531</v>
      </c>
      <c r="L1048" s="28" t="s">
        <v>1531</v>
      </c>
      <c r="M1048" s="28" t="s">
        <v>1531</v>
      </c>
      <c r="N1048" s="28" t="s">
        <v>1531</v>
      </c>
      <c r="O1048" s="28" t="s">
        <v>1531</v>
      </c>
      <c r="P1048" s="28" t="s">
        <v>1531</v>
      </c>
      <c r="Q1048" s="28" t="s">
        <v>1531</v>
      </c>
      <c r="R1048" s="28" t="s">
        <v>1531</v>
      </c>
      <c r="S1048" s="28" t="s">
        <v>1531</v>
      </c>
      <c r="T1048" s="28" t="s">
        <v>1531</v>
      </c>
      <c r="U1048" s="1294" t="s">
        <v>1343</v>
      </c>
      <c r="V1048" s="784" t="s">
        <v>1388</v>
      </c>
      <c r="W1048" s="1318"/>
      <c r="X1048" s="958"/>
      <c r="Y1048" s="1397"/>
      <c r="Z1048" s="1093" t="s">
        <v>310</v>
      </c>
      <c r="AA1048" s="869" t="s">
        <v>309</v>
      </c>
      <c r="AB1048" s="1033" t="s">
        <v>1400</v>
      </c>
      <c r="AC1048" s="1034"/>
      <c r="AD1048" s="1035" t="s">
        <v>1404</v>
      </c>
      <c r="AE1048" s="958" t="s">
        <v>1039</v>
      </c>
      <c r="AF1048" s="1036">
        <v>5000</v>
      </c>
      <c r="AG1048" s="1037">
        <f t="shared" si="78"/>
        <v>5400</v>
      </c>
      <c r="AH1048" s="1146"/>
      <c r="AI1048" s="875">
        <f t="shared" si="80"/>
        <v>0</v>
      </c>
    </row>
    <row r="1049" spans="1:35" s="7" customFormat="1" ht="23.1" customHeight="1" x14ac:dyDescent="0.15">
      <c r="A1049" s="28" t="s">
        <v>1531</v>
      </c>
      <c r="B1049" s="28" t="s">
        <v>1531</v>
      </c>
      <c r="C1049" s="28" t="s">
        <v>1531</v>
      </c>
      <c r="D1049" s="28" t="s">
        <v>1531</v>
      </c>
      <c r="E1049" s="28" t="s">
        <v>1531</v>
      </c>
      <c r="F1049" s="28" t="s">
        <v>1531</v>
      </c>
      <c r="G1049" s="28" t="s">
        <v>1531</v>
      </c>
      <c r="H1049" s="28" t="s">
        <v>1531</v>
      </c>
      <c r="I1049" s="28" t="s">
        <v>1531</v>
      </c>
      <c r="J1049" s="28" t="s">
        <v>1531</v>
      </c>
      <c r="K1049" s="28" t="s">
        <v>1531</v>
      </c>
      <c r="L1049" s="28" t="s">
        <v>1531</v>
      </c>
      <c r="M1049" s="28" t="s">
        <v>1531</v>
      </c>
      <c r="N1049" s="28" t="s">
        <v>1531</v>
      </c>
      <c r="O1049" s="28" t="s">
        <v>1531</v>
      </c>
      <c r="P1049" s="28" t="s">
        <v>1531</v>
      </c>
      <c r="Q1049" s="28" t="s">
        <v>1531</v>
      </c>
      <c r="R1049" s="28" t="s">
        <v>1531</v>
      </c>
      <c r="S1049" s="28" t="s">
        <v>1531</v>
      </c>
      <c r="T1049" s="28" t="s">
        <v>1531</v>
      </c>
      <c r="U1049" s="1294" t="s">
        <v>1343</v>
      </c>
      <c r="V1049" s="784" t="s">
        <v>1388</v>
      </c>
      <c r="W1049" s="1318"/>
      <c r="X1049" s="958"/>
      <c r="Y1049" s="1397"/>
      <c r="Z1049" s="1093" t="s">
        <v>310</v>
      </c>
      <c r="AA1049" s="869" t="s">
        <v>309</v>
      </c>
      <c r="AB1049" s="1033" t="s">
        <v>3</v>
      </c>
      <c r="AC1049" s="1034"/>
      <c r="AD1049" s="1035" t="s">
        <v>1405</v>
      </c>
      <c r="AE1049" s="958" t="s">
        <v>1039</v>
      </c>
      <c r="AF1049" s="1036">
        <v>15000</v>
      </c>
      <c r="AG1049" s="1037">
        <f t="shared" si="78"/>
        <v>16200.000000000002</v>
      </c>
      <c r="AH1049" s="1055"/>
      <c r="AI1049" s="875">
        <f t="shared" si="80"/>
        <v>0</v>
      </c>
    </row>
    <row r="1050" spans="1:35" s="7" customFormat="1" ht="23.1" customHeight="1" x14ac:dyDescent="0.15">
      <c r="A1050" s="28" t="s">
        <v>1531</v>
      </c>
      <c r="B1050" s="28" t="s">
        <v>1531</v>
      </c>
      <c r="C1050" s="28" t="s">
        <v>1531</v>
      </c>
      <c r="D1050" s="28" t="s">
        <v>1531</v>
      </c>
      <c r="E1050" s="28" t="s">
        <v>1531</v>
      </c>
      <c r="F1050" s="28" t="s">
        <v>1531</v>
      </c>
      <c r="G1050" s="28" t="s">
        <v>1531</v>
      </c>
      <c r="H1050" s="28" t="s">
        <v>1531</v>
      </c>
      <c r="I1050" s="28" t="s">
        <v>1531</v>
      </c>
      <c r="J1050" s="28" t="s">
        <v>1531</v>
      </c>
      <c r="K1050" s="28" t="s">
        <v>1531</v>
      </c>
      <c r="L1050" s="28" t="s">
        <v>1531</v>
      </c>
      <c r="M1050" s="28" t="s">
        <v>1531</v>
      </c>
      <c r="N1050" s="28" t="s">
        <v>1531</v>
      </c>
      <c r="O1050" s="28" t="s">
        <v>1531</v>
      </c>
      <c r="P1050" s="28" t="s">
        <v>1531</v>
      </c>
      <c r="Q1050" s="28" t="s">
        <v>1531</v>
      </c>
      <c r="R1050" s="28" t="s">
        <v>1531</v>
      </c>
      <c r="S1050" s="28" t="s">
        <v>1531</v>
      </c>
      <c r="T1050" s="28" t="s">
        <v>1531</v>
      </c>
      <c r="U1050" s="1294" t="s">
        <v>1343</v>
      </c>
      <c r="V1050" s="784" t="s">
        <v>1388</v>
      </c>
      <c r="W1050" s="1318"/>
      <c r="X1050" s="958"/>
      <c r="Y1050" s="1397"/>
      <c r="Z1050" s="1093" t="s">
        <v>310</v>
      </c>
      <c r="AA1050" s="869" t="s">
        <v>309</v>
      </c>
      <c r="AB1050" s="1033" t="s">
        <v>3</v>
      </c>
      <c r="AC1050" s="1034"/>
      <c r="AD1050" s="1035" t="s">
        <v>1406</v>
      </c>
      <c r="AE1050" s="958" t="s">
        <v>1039</v>
      </c>
      <c r="AF1050" s="1036">
        <v>15000</v>
      </c>
      <c r="AG1050" s="1037">
        <f t="shared" si="78"/>
        <v>16200.000000000002</v>
      </c>
      <c r="AH1050" s="1054"/>
      <c r="AI1050" s="875">
        <f t="shared" si="79"/>
        <v>0</v>
      </c>
    </row>
    <row r="1051" spans="1:35" s="7" customFormat="1" ht="23.1" customHeight="1" thickBot="1" x14ac:dyDescent="0.2">
      <c r="A1051" s="28" t="s">
        <v>1531</v>
      </c>
      <c r="B1051" s="28" t="s">
        <v>1531</v>
      </c>
      <c r="C1051" s="28" t="s">
        <v>1531</v>
      </c>
      <c r="D1051" s="28" t="s">
        <v>1531</v>
      </c>
      <c r="E1051" s="28" t="s">
        <v>1531</v>
      </c>
      <c r="F1051" s="28" t="s">
        <v>1531</v>
      </c>
      <c r="G1051" s="28" t="s">
        <v>1531</v>
      </c>
      <c r="H1051" s="28" t="s">
        <v>1531</v>
      </c>
      <c r="I1051" s="28" t="s">
        <v>1531</v>
      </c>
      <c r="J1051" s="28" t="s">
        <v>1531</v>
      </c>
      <c r="K1051" s="28" t="s">
        <v>1531</v>
      </c>
      <c r="L1051" s="28" t="s">
        <v>1531</v>
      </c>
      <c r="M1051" s="28" t="s">
        <v>1531</v>
      </c>
      <c r="N1051" s="28" t="s">
        <v>1531</v>
      </c>
      <c r="O1051" s="28" t="s">
        <v>1531</v>
      </c>
      <c r="P1051" s="28" t="s">
        <v>1531</v>
      </c>
      <c r="Q1051" s="28" t="s">
        <v>1531</v>
      </c>
      <c r="R1051" s="28" t="s">
        <v>1531</v>
      </c>
      <c r="S1051" s="28" t="s">
        <v>1531</v>
      </c>
      <c r="T1051" s="28" t="s">
        <v>1531</v>
      </c>
      <c r="U1051" s="1294" t="s">
        <v>1343</v>
      </c>
      <c r="V1051" s="784" t="s">
        <v>1388</v>
      </c>
      <c r="W1051" s="1318"/>
      <c r="X1051" s="958"/>
      <c r="Y1051" s="1397"/>
      <c r="Z1051" s="1093" t="s">
        <v>310</v>
      </c>
      <c r="AA1051" s="869" t="s">
        <v>309</v>
      </c>
      <c r="AB1051" s="1033" t="s">
        <v>3</v>
      </c>
      <c r="AC1051" s="1034"/>
      <c r="AD1051" s="1035" t="s">
        <v>1407</v>
      </c>
      <c r="AE1051" s="958" t="s">
        <v>1039</v>
      </c>
      <c r="AF1051" s="1036">
        <v>15000</v>
      </c>
      <c r="AG1051" s="1037">
        <f t="shared" si="78"/>
        <v>16200.000000000002</v>
      </c>
      <c r="AH1051" s="1147"/>
      <c r="AI1051" s="875">
        <f t="shared" si="79"/>
        <v>0</v>
      </c>
    </row>
    <row r="1052" spans="1:35" s="6" customFormat="1" ht="23.1" customHeight="1" thickTop="1" thickBot="1" x14ac:dyDescent="0.2">
      <c r="A1052" s="28" t="s">
        <v>1136</v>
      </c>
      <c r="B1052" s="28" t="s">
        <v>1136</v>
      </c>
      <c r="C1052" s="28" t="s">
        <v>1136</v>
      </c>
      <c r="D1052" s="28" t="s">
        <v>1136</v>
      </c>
      <c r="E1052" s="28" t="s">
        <v>1136</v>
      </c>
      <c r="F1052" s="28" t="s">
        <v>1136</v>
      </c>
      <c r="G1052" s="28" t="s">
        <v>1136</v>
      </c>
      <c r="H1052" s="28" t="s">
        <v>1136</v>
      </c>
      <c r="I1052" s="28" t="s">
        <v>1136</v>
      </c>
      <c r="J1052" s="28" t="s">
        <v>1136</v>
      </c>
      <c r="K1052" s="28" t="s">
        <v>1136</v>
      </c>
      <c r="L1052" s="28" t="s">
        <v>1136</v>
      </c>
      <c r="M1052" s="28" t="s">
        <v>1136</v>
      </c>
      <c r="N1052" s="28" t="s">
        <v>1136</v>
      </c>
      <c r="O1052" s="28" t="s">
        <v>1136</v>
      </c>
      <c r="P1052" s="28" t="s">
        <v>1136</v>
      </c>
      <c r="Q1052" s="28" t="s">
        <v>1136</v>
      </c>
      <c r="R1052" s="28" t="s">
        <v>1136</v>
      </c>
      <c r="S1052" s="28" t="s">
        <v>1136</v>
      </c>
      <c r="T1052" s="28" t="s">
        <v>1136</v>
      </c>
      <c r="U1052" s="1322" t="s">
        <v>1343</v>
      </c>
      <c r="V1052" s="1320" t="s">
        <v>1388</v>
      </c>
      <c r="W1052" s="937" t="s">
        <v>301</v>
      </c>
      <c r="X1052" s="938" t="s">
        <v>301</v>
      </c>
      <c r="Y1052" s="939"/>
      <c r="Z1052" s="940"/>
      <c r="AA1052" s="941"/>
      <c r="AB1052" s="942"/>
      <c r="AC1052" s="943"/>
      <c r="AD1052" s="943"/>
      <c r="AE1052" s="943"/>
      <c r="AF1052" s="1472" t="s">
        <v>1399</v>
      </c>
      <c r="AG1052" s="1473"/>
      <c r="AH1052" s="944">
        <f>SUM(AH1046:AH1051)</f>
        <v>0</v>
      </c>
      <c r="AI1052" s="945">
        <f>SUM(AI1046:AI1051)</f>
        <v>0</v>
      </c>
    </row>
    <row r="1053" spans="1:35" s="7" customFormat="1" ht="23.1" customHeight="1" x14ac:dyDescent="0.15">
      <c r="A1053" s="28" t="s">
        <v>1136</v>
      </c>
      <c r="B1053" s="28" t="s">
        <v>1136</v>
      </c>
      <c r="C1053" s="28" t="s">
        <v>1136</v>
      </c>
      <c r="D1053" s="28" t="s">
        <v>1136</v>
      </c>
      <c r="E1053" s="28"/>
      <c r="F1053" s="28" t="s">
        <v>1136</v>
      </c>
      <c r="G1053" s="28" t="s">
        <v>1136</v>
      </c>
      <c r="H1053" s="28" t="s">
        <v>1136</v>
      </c>
      <c r="I1053" s="28" t="s">
        <v>1136</v>
      </c>
      <c r="J1053" s="28" t="s">
        <v>1136</v>
      </c>
      <c r="K1053" s="28" t="s">
        <v>1136</v>
      </c>
      <c r="L1053" s="28" t="s">
        <v>1136</v>
      </c>
      <c r="M1053" s="28" t="s">
        <v>1136</v>
      </c>
      <c r="N1053" s="28" t="s">
        <v>1136</v>
      </c>
      <c r="O1053" s="28" t="s">
        <v>1136</v>
      </c>
      <c r="P1053" s="28"/>
      <c r="Q1053" s="28" t="s">
        <v>1136</v>
      </c>
      <c r="R1053" s="28" t="s">
        <v>1136</v>
      </c>
      <c r="S1053" s="28" t="s">
        <v>1136</v>
      </c>
      <c r="T1053" s="28" t="s">
        <v>1136</v>
      </c>
      <c r="U1053" s="1297" t="s">
        <v>1334</v>
      </c>
      <c r="V1053" s="857" t="s">
        <v>391</v>
      </c>
      <c r="W1053" s="956" t="s">
        <v>301</v>
      </c>
      <c r="X1053" s="957" t="s">
        <v>301</v>
      </c>
      <c r="Y1053" s="975" t="s">
        <v>301</v>
      </c>
      <c r="Z1053" s="915" t="s">
        <v>407</v>
      </c>
      <c r="AA1053" s="883" t="s">
        <v>408</v>
      </c>
      <c r="AB1053" s="884" t="s">
        <v>1216</v>
      </c>
      <c r="AC1053" s="819" t="s">
        <v>1423</v>
      </c>
      <c r="AD1053" s="885" t="s">
        <v>1523</v>
      </c>
      <c r="AE1053" s="886" t="s">
        <v>1039</v>
      </c>
      <c r="AF1053" s="887">
        <v>135000</v>
      </c>
      <c r="AG1053" s="955">
        <f t="shared" ref="AG1053:AG1081" si="81">+AF1053*1.08</f>
        <v>145800</v>
      </c>
      <c r="AH1053" s="912"/>
      <c r="AI1053" s="889">
        <f t="shared" ref="AI1053:AI1081" si="82">+AG1053*AH1053</f>
        <v>0</v>
      </c>
    </row>
    <row r="1054" spans="1:35" s="7" customFormat="1" ht="23.1" customHeight="1" thickBot="1" x14ac:dyDescent="0.2">
      <c r="A1054" s="28" t="s">
        <v>1136</v>
      </c>
      <c r="B1054" s="28" t="s">
        <v>1136</v>
      </c>
      <c r="C1054" s="28" t="s">
        <v>1136</v>
      </c>
      <c r="D1054" s="28" t="s">
        <v>1136</v>
      </c>
      <c r="E1054" s="28"/>
      <c r="F1054" s="28" t="s">
        <v>1136</v>
      </c>
      <c r="G1054" s="28" t="s">
        <v>1136</v>
      </c>
      <c r="H1054" s="28" t="s">
        <v>1136</v>
      </c>
      <c r="I1054" s="28" t="s">
        <v>1136</v>
      </c>
      <c r="J1054" s="28" t="s">
        <v>1136</v>
      </c>
      <c r="K1054" s="28" t="s">
        <v>1136</v>
      </c>
      <c r="L1054" s="28" t="s">
        <v>1136</v>
      </c>
      <c r="M1054" s="28" t="s">
        <v>1136</v>
      </c>
      <c r="N1054" s="28" t="s">
        <v>1136</v>
      </c>
      <c r="O1054" s="28" t="s">
        <v>1136</v>
      </c>
      <c r="P1054" s="28"/>
      <c r="Q1054" s="28" t="s">
        <v>1136</v>
      </c>
      <c r="R1054" s="28" t="s">
        <v>1136</v>
      </c>
      <c r="S1054" s="28" t="s">
        <v>1136</v>
      </c>
      <c r="T1054" s="28" t="s">
        <v>1136</v>
      </c>
      <c r="U1054" s="1285" t="s">
        <v>1334</v>
      </c>
      <c r="V1054" s="832" t="s">
        <v>391</v>
      </c>
      <c r="W1054" s="961" t="s">
        <v>301</v>
      </c>
      <c r="X1054" s="962" t="s">
        <v>301</v>
      </c>
      <c r="Y1054" s="986" t="s">
        <v>301</v>
      </c>
      <c r="Z1054" s="1118" t="s">
        <v>407</v>
      </c>
      <c r="AA1054" s="890" t="s">
        <v>408</v>
      </c>
      <c r="AB1054" s="891" t="s">
        <v>1216</v>
      </c>
      <c r="AC1054" s="837" t="s">
        <v>1423</v>
      </c>
      <c r="AD1054" s="964" t="s">
        <v>1524</v>
      </c>
      <c r="AE1054" s="893" t="s">
        <v>1039</v>
      </c>
      <c r="AF1054" s="894">
        <v>150000</v>
      </c>
      <c r="AG1054" s="965">
        <f t="shared" si="81"/>
        <v>162000</v>
      </c>
      <c r="AH1054" s="1054"/>
      <c r="AI1054" s="896">
        <f t="shared" si="82"/>
        <v>0</v>
      </c>
    </row>
    <row r="1055" spans="1:35" s="7" customFormat="1" ht="23.1" customHeight="1" x14ac:dyDescent="0.15">
      <c r="A1055" s="28" t="s">
        <v>1531</v>
      </c>
      <c r="B1055" s="28" t="s">
        <v>1531</v>
      </c>
      <c r="C1055" s="28" t="s">
        <v>1531</v>
      </c>
      <c r="D1055" s="28" t="s">
        <v>1531</v>
      </c>
      <c r="E1055" s="28" t="s">
        <v>1531</v>
      </c>
      <c r="F1055" s="28" t="s">
        <v>1531</v>
      </c>
      <c r="G1055" s="28" t="s">
        <v>1531</v>
      </c>
      <c r="H1055" s="28" t="s">
        <v>1531</v>
      </c>
      <c r="I1055" s="28" t="s">
        <v>1531</v>
      </c>
      <c r="J1055" s="28" t="s">
        <v>1531</v>
      </c>
      <c r="K1055" s="28" t="s">
        <v>1531</v>
      </c>
      <c r="L1055" s="28" t="s">
        <v>1531</v>
      </c>
      <c r="M1055" s="28" t="s">
        <v>1531</v>
      </c>
      <c r="N1055" s="28" t="s">
        <v>1531</v>
      </c>
      <c r="O1055" s="28" t="s">
        <v>1531</v>
      </c>
      <c r="P1055" s="28" t="s">
        <v>1531</v>
      </c>
      <c r="Q1055" s="28" t="s">
        <v>1531</v>
      </c>
      <c r="R1055" s="28" t="s">
        <v>1531</v>
      </c>
      <c r="S1055" s="28" t="s">
        <v>1531</v>
      </c>
      <c r="T1055" s="28" t="s">
        <v>1531</v>
      </c>
      <c r="U1055" s="1315" t="s">
        <v>1334</v>
      </c>
      <c r="V1055" s="813" t="s">
        <v>391</v>
      </c>
      <c r="W1055" s="966" t="s">
        <v>301</v>
      </c>
      <c r="X1055" s="967" t="s">
        <v>301</v>
      </c>
      <c r="Y1055" s="1008"/>
      <c r="Z1055" s="1137" t="s">
        <v>479</v>
      </c>
      <c r="AA1055" s="1138"/>
      <c r="AB1055" s="1149" t="s">
        <v>1424</v>
      </c>
      <c r="AC1055" s="1150" t="s">
        <v>1200</v>
      </c>
      <c r="AD1055" s="1151" t="s">
        <v>720</v>
      </c>
      <c r="AE1055" s="1152" t="s">
        <v>1039</v>
      </c>
      <c r="AF1055" s="1153">
        <v>12800</v>
      </c>
      <c r="AG1055" s="1317">
        <f t="shared" si="81"/>
        <v>13824</v>
      </c>
      <c r="AH1055" s="1450"/>
      <c r="AI1055" s="1144">
        <f t="shared" si="82"/>
        <v>0</v>
      </c>
    </row>
    <row r="1056" spans="1:35" s="7" customFormat="1" ht="23.1" customHeight="1" x14ac:dyDescent="0.15">
      <c r="A1056" s="28" t="s">
        <v>1531</v>
      </c>
      <c r="B1056" s="28" t="s">
        <v>1531</v>
      </c>
      <c r="C1056" s="28" t="s">
        <v>1531</v>
      </c>
      <c r="D1056" s="28" t="s">
        <v>1531</v>
      </c>
      <c r="E1056" s="28" t="s">
        <v>1531</v>
      </c>
      <c r="F1056" s="28" t="s">
        <v>1531</v>
      </c>
      <c r="G1056" s="28" t="s">
        <v>1531</v>
      </c>
      <c r="H1056" s="28" t="s">
        <v>1531</v>
      </c>
      <c r="I1056" s="28" t="s">
        <v>1531</v>
      </c>
      <c r="J1056" s="28" t="s">
        <v>1531</v>
      </c>
      <c r="K1056" s="28" t="s">
        <v>1531</v>
      </c>
      <c r="L1056" s="28" t="s">
        <v>1531</v>
      </c>
      <c r="M1056" s="28" t="s">
        <v>1531</v>
      </c>
      <c r="N1056" s="28" t="s">
        <v>1531</v>
      </c>
      <c r="O1056" s="28" t="s">
        <v>1531</v>
      </c>
      <c r="P1056" s="28" t="s">
        <v>1531</v>
      </c>
      <c r="Q1056" s="28" t="s">
        <v>1531</v>
      </c>
      <c r="R1056" s="28" t="s">
        <v>1531</v>
      </c>
      <c r="S1056" s="28" t="s">
        <v>1531</v>
      </c>
      <c r="T1056" s="28" t="s">
        <v>1531</v>
      </c>
      <c r="U1056" s="1294" t="s">
        <v>1334</v>
      </c>
      <c r="V1056" s="784" t="s">
        <v>391</v>
      </c>
      <c r="W1056" s="956" t="s">
        <v>301</v>
      </c>
      <c r="X1056" s="957" t="s">
        <v>301</v>
      </c>
      <c r="Y1056" s="975"/>
      <c r="Z1056" s="1093" t="s">
        <v>479</v>
      </c>
      <c r="AA1056" s="869"/>
      <c r="AB1056" s="1033" t="s">
        <v>1424</v>
      </c>
      <c r="AC1056" s="1034" t="s">
        <v>1200</v>
      </c>
      <c r="AD1056" s="1035" t="s">
        <v>721</v>
      </c>
      <c r="AE1056" s="958" t="s">
        <v>1039</v>
      </c>
      <c r="AF1056" s="1036">
        <v>7000</v>
      </c>
      <c r="AG1056" s="1037">
        <f t="shared" si="81"/>
        <v>7560.0000000000009</v>
      </c>
      <c r="AH1056" s="1146"/>
      <c r="AI1056" s="875">
        <f t="shared" si="82"/>
        <v>0</v>
      </c>
    </row>
    <row r="1057" spans="1:35" s="7" customFormat="1" ht="23.1" customHeight="1" x14ac:dyDescent="0.15">
      <c r="A1057" s="28" t="s">
        <v>1531</v>
      </c>
      <c r="B1057" s="28" t="s">
        <v>1531</v>
      </c>
      <c r="C1057" s="28" t="s">
        <v>1531</v>
      </c>
      <c r="D1057" s="28" t="s">
        <v>1531</v>
      </c>
      <c r="E1057" s="28" t="s">
        <v>1531</v>
      </c>
      <c r="F1057" s="28" t="s">
        <v>1531</v>
      </c>
      <c r="G1057" s="28" t="s">
        <v>1531</v>
      </c>
      <c r="H1057" s="28" t="s">
        <v>1531</v>
      </c>
      <c r="I1057" s="28" t="s">
        <v>1531</v>
      </c>
      <c r="J1057" s="28" t="s">
        <v>1531</v>
      </c>
      <c r="K1057" s="28" t="s">
        <v>1531</v>
      </c>
      <c r="L1057" s="28" t="s">
        <v>1531</v>
      </c>
      <c r="M1057" s="28" t="s">
        <v>1531</v>
      </c>
      <c r="N1057" s="28" t="s">
        <v>1531</v>
      </c>
      <c r="O1057" s="28" t="s">
        <v>1531</v>
      </c>
      <c r="P1057" s="28" t="s">
        <v>1531</v>
      </c>
      <c r="Q1057" s="28" t="s">
        <v>1531</v>
      </c>
      <c r="R1057" s="28" t="s">
        <v>1531</v>
      </c>
      <c r="S1057" s="28" t="s">
        <v>1531</v>
      </c>
      <c r="T1057" s="28" t="s">
        <v>1531</v>
      </c>
      <c r="U1057" s="1296" t="s">
        <v>1334</v>
      </c>
      <c r="V1057" s="786" t="s">
        <v>391</v>
      </c>
      <c r="W1057" s="970" t="s">
        <v>301</v>
      </c>
      <c r="X1057" s="971" t="s">
        <v>301</v>
      </c>
      <c r="Y1057" s="1011"/>
      <c r="Z1057" s="1114" t="s">
        <v>479</v>
      </c>
      <c r="AA1057" s="876"/>
      <c r="AB1057" s="1038" t="s">
        <v>1424</v>
      </c>
      <c r="AC1057" s="1039" t="s">
        <v>1200</v>
      </c>
      <c r="AD1057" s="1040" t="s">
        <v>722</v>
      </c>
      <c r="AE1057" s="972" t="s">
        <v>1039</v>
      </c>
      <c r="AF1057" s="1041">
        <v>350000</v>
      </c>
      <c r="AG1057" s="1042">
        <f t="shared" si="81"/>
        <v>378000</v>
      </c>
      <c r="AH1057" s="1145"/>
      <c r="AI1057" s="882">
        <f t="shared" si="82"/>
        <v>0</v>
      </c>
    </row>
    <row r="1058" spans="1:35" s="7" customFormat="1" ht="23.1" customHeight="1" x14ac:dyDescent="0.15">
      <c r="A1058" s="28" t="s">
        <v>1531</v>
      </c>
      <c r="B1058" s="28" t="s">
        <v>1531</v>
      </c>
      <c r="C1058" s="28" t="s">
        <v>1531</v>
      </c>
      <c r="D1058" s="28" t="s">
        <v>1531</v>
      </c>
      <c r="E1058" s="28" t="s">
        <v>1531</v>
      </c>
      <c r="F1058" s="28" t="s">
        <v>1531</v>
      </c>
      <c r="G1058" s="28" t="s">
        <v>1531</v>
      </c>
      <c r="H1058" s="28" t="s">
        <v>1531</v>
      </c>
      <c r="I1058" s="28" t="s">
        <v>1531</v>
      </c>
      <c r="J1058" s="28" t="s">
        <v>1531</v>
      </c>
      <c r="K1058" s="28" t="s">
        <v>1531</v>
      </c>
      <c r="L1058" s="28" t="s">
        <v>1531</v>
      </c>
      <c r="M1058" s="28" t="s">
        <v>1531</v>
      </c>
      <c r="N1058" s="28" t="s">
        <v>1531</v>
      </c>
      <c r="O1058" s="28" t="s">
        <v>1531</v>
      </c>
      <c r="P1058" s="28" t="s">
        <v>1531</v>
      </c>
      <c r="Q1058" s="28" t="s">
        <v>1531</v>
      </c>
      <c r="R1058" s="28" t="s">
        <v>1531</v>
      </c>
      <c r="S1058" s="28" t="s">
        <v>1531</v>
      </c>
      <c r="T1058" s="28" t="s">
        <v>1531</v>
      </c>
      <c r="U1058" s="1298" t="s">
        <v>1334</v>
      </c>
      <c r="V1058" s="1016" t="s">
        <v>391</v>
      </c>
      <c r="W1058" s="1017" t="s">
        <v>301</v>
      </c>
      <c r="X1058" s="1018" t="s">
        <v>301</v>
      </c>
      <c r="Y1058" s="1019"/>
      <c r="Z1058" s="1123" t="s">
        <v>310</v>
      </c>
      <c r="AA1058" s="1021"/>
      <c r="AB1058" s="1252" t="s">
        <v>1424</v>
      </c>
      <c r="AC1058" s="1253" t="s">
        <v>1200</v>
      </c>
      <c r="AD1058" s="1254" t="s">
        <v>723</v>
      </c>
      <c r="AE1058" s="1255" t="s">
        <v>1039</v>
      </c>
      <c r="AF1058" s="1256">
        <v>200000</v>
      </c>
      <c r="AG1058" s="1323">
        <f t="shared" si="81"/>
        <v>216000</v>
      </c>
      <c r="AH1058" s="922"/>
      <c r="AI1058" s="1027">
        <f t="shared" si="82"/>
        <v>0</v>
      </c>
    </row>
    <row r="1059" spans="1:35" s="7" customFormat="1" ht="23.1" customHeight="1" x14ac:dyDescent="0.15">
      <c r="A1059" s="28" t="s">
        <v>1531</v>
      </c>
      <c r="B1059" s="28" t="s">
        <v>1531</v>
      </c>
      <c r="C1059" s="28" t="s">
        <v>1531</v>
      </c>
      <c r="D1059" s="28" t="s">
        <v>1531</v>
      </c>
      <c r="E1059" s="28" t="s">
        <v>1531</v>
      </c>
      <c r="F1059" s="28" t="s">
        <v>1531</v>
      </c>
      <c r="G1059" s="28" t="s">
        <v>1531</v>
      </c>
      <c r="H1059" s="28" t="s">
        <v>1531</v>
      </c>
      <c r="I1059" s="28" t="s">
        <v>1531</v>
      </c>
      <c r="J1059" s="28" t="s">
        <v>1531</v>
      </c>
      <c r="K1059" s="28" t="s">
        <v>1531</v>
      </c>
      <c r="L1059" s="28" t="s">
        <v>1531</v>
      </c>
      <c r="M1059" s="28" t="s">
        <v>1531</v>
      </c>
      <c r="N1059" s="28" t="s">
        <v>1531</v>
      </c>
      <c r="O1059" s="28" t="s">
        <v>1531</v>
      </c>
      <c r="P1059" s="28" t="s">
        <v>1531</v>
      </c>
      <c r="Q1059" s="28" t="s">
        <v>1531</v>
      </c>
      <c r="R1059" s="28" t="s">
        <v>1531</v>
      </c>
      <c r="S1059" s="28" t="s">
        <v>1531</v>
      </c>
      <c r="T1059" s="28" t="s">
        <v>1531</v>
      </c>
      <c r="U1059" s="1291" t="s">
        <v>1334</v>
      </c>
      <c r="V1059" s="782" t="s">
        <v>391</v>
      </c>
      <c r="W1059" s="966" t="s">
        <v>301</v>
      </c>
      <c r="X1059" s="967" t="s">
        <v>301</v>
      </c>
      <c r="Y1059" s="1008"/>
      <c r="Z1059" s="1092" t="s">
        <v>479</v>
      </c>
      <c r="AA1059" s="862"/>
      <c r="AB1059" s="1028" t="s">
        <v>1424</v>
      </c>
      <c r="AC1059" s="1029" t="s">
        <v>1200</v>
      </c>
      <c r="AD1059" s="1030" t="s">
        <v>724</v>
      </c>
      <c r="AE1059" s="968" t="s">
        <v>1039</v>
      </c>
      <c r="AF1059" s="1031">
        <v>200000</v>
      </c>
      <c r="AG1059" s="1032">
        <f t="shared" si="81"/>
        <v>216000</v>
      </c>
      <c r="AH1059" s="1058"/>
      <c r="AI1059" s="868">
        <f t="shared" si="82"/>
        <v>0</v>
      </c>
    </row>
    <row r="1060" spans="1:35" s="7" customFormat="1" ht="23.1" customHeight="1" thickBot="1" x14ac:dyDescent="0.2">
      <c r="A1060" s="28" t="s">
        <v>1531</v>
      </c>
      <c r="B1060" s="28" t="s">
        <v>1531</v>
      </c>
      <c r="C1060" s="28" t="s">
        <v>1531</v>
      </c>
      <c r="D1060" s="28" t="s">
        <v>1531</v>
      </c>
      <c r="E1060" s="28" t="s">
        <v>1531</v>
      </c>
      <c r="F1060" s="28" t="s">
        <v>1531</v>
      </c>
      <c r="G1060" s="28" t="s">
        <v>1531</v>
      </c>
      <c r="H1060" s="28" t="s">
        <v>1531</v>
      </c>
      <c r="I1060" s="28" t="s">
        <v>1531</v>
      </c>
      <c r="J1060" s="28" t="s">
        <v>1531</v>
      </c>
      <c r="K1060" s="28" t="s">
        <v>1531</v>
      </c>
      <c r="L1060" s="28" t="s">
        <v>1531</v>
      </c>
      <c r="M1060" s="28" t="s">
        <v>1531</v>
      </c>
      <c r="N1060" s="28" t="s">
        <v>1531</v>
      </c>
      <c r="O1060" s="28" t="s">
        <v>1531</v>
      </c>
      <c r="P1060" s="28" t="s">
        <v>1531</v>
      </c>
      <c r="Q1060" s="28" t="s">
        <v>1531</v>
      </c>
      <c r="R1060" s="28" t="s">
        <v>1531</v>
      </c>
      <c r="S1060" s="28" t="s">
        <v>1531</v>
      </c>
      <c r="T1060" s="28" t="s">
        <v>1531</v>
      </c>
      <c r="U1060" s="1465" t="s">
        <v>1334</v>
      </c>
      <c r="V1060" s="924" t="s">
        <v>391</v>
      </c>
      <c r="W1060" s="970" t="s">
        <v>301</v>
      </c>
      <c r="X1060" s="971" t="s">
        <v>301</v>
      </c>
      <c r="Y1060" s="1011"/>
      <c r="Z1060" s="926" t="s">
        <v>479</v>
      </c>
      <c r="AA1060" s="927"/>
      <c r="AB1060" s="928" t="s">
        <v>1424</v>
      </c>
      <c r="AC1060" s="929" t="s">
        <v>1200</v>
      </c>
      <c r="AD1060" s="930" t="s">
        <v>725</v>
      </c>
      <c r="AE1060" s="931" t="s">
        <v>1039</v>
      </c>
      <c r="AF1060" s="932">
        <v>50000</v>
      </c>
      <c r="AG1060" s="1466">
        <f t="shared" si="81"/>
        <v>54000</v>
      </c>
      <c r="AH1060" s="898"/>
      <c r="AI1060" s="934">
        <f t="shared" si="82"/>
        <v>0</v>
      </c>
    </row>
    <row r="1061" spans="1:35" s="7" customFormat="1" ht="23.1" customHeight="1" x14ac:dyDescent="0.15">
      <c r="A1061" s="28" t="s">
        <v>1136</v>
      </c>
      <c r="B1061" s="28" t="s">
        <v>1136</v>
      </c>
      <c r="C1061" s="28" t="s">
        <v>1136</v>
      </c>
      <c r="D1061" s="28" t="s">
        <v>1136</v>
      </c>
      <c r="E1061" s="28"/>
      <c r="F1061" s="28" t="s">
        <v>1136</v>
      </c>
      <c r="G1061" s="28" t="s">
        <v>1136</v>
      </c>
      <c r="H1061" s="28" t="s">
        <v>1136</v>
      </c>
      <c r="I1061" s="28" t="s">
        <v>1136</v>
      </c>
      <c r="J1061" s="28" t="s">
        <v>1136</v>
      </c>
      <c r="K1061" s="28" t="s">
        <v>1136</v>
      </c>
      <c r="L1061" s="28" t="s">
        <v>1136</v>
      </c>
      <c r="M1061" s="28" t="s">
        <v>1136</v>
      </c>
      <c r="N1061" s="28" t="s">
        <v>1136</v>
      </c>
      <c r="O1061" s="28" t="s">
        <v>1136</v>
      </c>
      <c r="P1061" s="28"/>
      <c r="Q1061" s="28" t="s">
        <v>1136</v>
      </c>
      <c r="R1061" s="28" t="s">
        <v>1136</v>
      </c>
      <c r="S1061" s="28" t="s">
        <v>1136</v>
      </c>
      <c r="T1061" s="28" t="s">
        <v>1136</v>
      </c>
      <c r="U1061" s="1297" t="s">
        <v>1334</v>
      </c>
      <c r="V1061" s="857" t="s">
        <v>358</v>
      </c>
      <c r="W1061" s="953" t="s">
        <v>301</v>
      </c>
      <c r="X1061" s="954" t="s">
        <v>301</v>
      </c>
      <c r="Y1061" s="1003"/>
      <c r="Z1061" s="915" t="s">
        <v>1226</v>
      </c>
      <c r="AA1061" s="883"/>
      <c r="AB1061" s="916" t="s">
        <v>3</v>
      </c>
      <c r="AC1061" s="917" t="s">
        <v>1422</v>
      </c>
      <c r="AD1061" s="918" t="s">
        <v>702</v>
      </c>
      <c r="AE1061" s="919" t="s">
        <v>1039</v>
      </c>
      <c r="AF1061" s="920">
        <v>18000</v>
      </c>
      <c r="AG1061" s="1043">
        <f t="shared" si="81"/>
        <v>19440</v>
      </c>
      <c r="AH1061" s="1054"/>
      <c r="AI1061" s="889">
        <f t="shared" si="82"/>
        <v>0</v>
      </c>
    </row>
    <row r="1062" spans="1:35" s="7" customFormat="1" ht="23.1" customHeight="1" x14ac:dyDescent="0.15">
      <c r="A1062" s="28" t="s">
        <v>1136</v>
      </c>
      <c r="B1062" s="28" t="s">
        <v>1136</v>
      </c>
      <c r="C1062" s="28" t="s">
        <v>1136</v>
      </c>
      <c r="D1062" s="28" t="s">
        <v>1136</v>
      </c>
      <c r="E1062" s="28"/>
      <c r="F1062" s="28" t="s">
        <v>1136</v>
      </c>
      <c r="G1062" s="28" t="s">
        <v>1136</v>
      </c>
      <c r="H1062" s="28" t="s">
        <v>1136</v>
      </c>
      <c r="I1062" s="28" t="s">
        <v>1136</v>
      </c>
      <c r="J1062" s="28" t="s">
        <v>1136</v>
      </c>
      <c r="K1062" s="28" t="s">
        <v>1136</v>
      </c>
      <c r="L1062" s="28" t="s">
        <v>1136</v>
      </c>
      <c r="M1062" s="28" t="s">
        <v>1136</v>
      </c>
      <c r="N1062" s="28" t="s">
        <v>1136</v>
      </c>
      <c r="O1062" s="28" t="s">
        <v>1136</v>
      </c>
      <c r="P1062" s="28"/>
      <c r="Q1062" s="28" t="s">
        <v>1136</v>
      </c>
      <c r="R1062" s="28" t="s">
        <v>1136</v>
      </c>
      <c r="S1062" s="28" t="s">
        <v>1136</v>
      </c>
      <c r="T1062" s="28" t="s">
        <v>1136</v>
      </c>
      <c r="U1062" s="1294" t="s">
        <v>1334</v>
      </c>
      <c r="V1062" s="784" t="s">
        <v>358</v>
      </c>
      <c r="W1062" s="956" t="s">
        <v>301</v>
      </c>
      <c r="X1062" s="957" t="s">
        <v>301</v>
      </c>
      <c r="Y1062" s="975"/>
      <c r="Z1062" s="1093" t="s">
        <v>1230</v>
      </c>
      <c r="AA1062" s="869"/>
      <c r="AB1062" s="1033" t="s">
        <v>3</v>
      </c>
      <c r="AC1062" s="1034" t="s">
        <v>1422</v>
      </c>
      <c r="AD1062" s="1035" t="s">
        <v>703</v>
      </c>
      <c r="AE1062" s="958" t="s">
        <v>1039</v>
      </c>
      <c r="AF1062" s="1036">
        <v>18000</v>
      </c>
      <c r="AG1062" s="1037">
        <f t="shared" si="81"/>
        <v>19440</v>
      </c>
      <c r="AH1062" s="1055"/>
      <c r="AI1062" s="875">
        <f t="shared" si="82"/>
        <v>0</v>
      </c>
    </row>
    <row r="1063" spans="1:35" s="7" customFormat="1" ht="23.1" customHeight="1" x14ac:dyDescent="0.15">
      <c r="A1063" s="28" t="s">
        <v>1136</v>
      </c>
      <c r="B1063" s="28" t="s">
        <v>1136</v>
      </c>
      <c r="C1063" s="28" t="s">
        <v>1136</v>
      </c>
      <c r="D1063" s="28" t="s">
        <v>1136</v>
      </c>
      <c r="E1063" s="28"/>
      <c r="F1063" s="28" t="s">
        <v>1136</v>
      </c>
      <c r="G1063" s="28" t="s">
        <v>1136</v>
      </c>
      <c r="H1063" s="28" t="s">
        <v>1136</v>
      </c>
      <c r="I1063" s="28" t="s">
        <v>1136</v>
      </c>
      <c r="J1063" s="28" t="s">
        <v>1136</v>
      </c>
      <c r="K1063" s="28" t="s">
        <v>1136</v>
      </c>
      <c r="L1063" s="28" t="s">
        <v>1136</v>
      </c>
      <c r="M1063" s="28" t="s">
        <v>1136</v>
      </c>
      <c r="N1063" s="28" t="s">
        <v>1136</v>
      </c>
      <c r="O1063" s="28" t="s">
        <v>1136</v>
      </c>
      <c r="P1063" s="28"/>
      <c r="Q1063" s="28" t="s">
        <v>1136</v>
      </c>
      <c r="R1063" s="28" t="s">
        <v>1136</v>
      </c>
      <c r="S1063" s="28" t="s">
        <v>1136</v>
      </c>
      <c r="T1063" s="28" t="s">
        <v>1136</v>
      </c>
      <c r="U1063" s="1294" t="s">
        <v>1334</v>
      </c>
      <c r="V1063" s="784" t="s">
        <v>358</v>
      </c>
      <c r="W1063" s="956" t="s">
        <v>301</v>
      </c>
      <c r="X1063" s="957" t="s">
        <v>301</v>
      </c>
      <c r="Y1063" s="975"/>
      <c r="Z1063" s="1093" t="s">
        <v>1226</v>
      </c>
      <c r="AA1063" s="869"/>
      <c r="AB1063" s="1033" t="s">
        <v>3</v>
      </c>
      <c r="AC1063" s="1034" t="s">
        <v>1422</v>
      </c>
      <c r="AD1063" s="1035" t="s">
        <v>704</v>
      </c>
      <c r="AE1063" s="958" t="s">
        <v>1039</v>
      </c>
      <c r="AF1063" s="1036">
        <v>18000</v>
      </c>
      <c r="AG1063" s="1037">
        <f t="shared" si="81"/>
        <v>19440</v>
      </c>
      <c r="AH1063" s="1054"/>
      <c r="AI1063" s="875">
        <f t="shared" si="82"/>
        <v>0</v>
      </c>
    </row>
    <row r="1064" spans="1:35" s="7" customFormat="1" ht="23.1" customHeight="1" x14ac:dyDescent="0.15">
      <c r="A1064" s="28" t="s">
        <v>1136</v>
      </c>
      <c r="B1064" s="28" t="s">
        <v>1136</v>
      </c>
      <c r="C1064" s="28" t="s">
        <v>1136</v>
      </c>
      <c r="D1064" s="28" t="s">
        <v>1136</v>
      </c>
      <c r="E1064" s="28"/>
      <c r="F1064" s="28" t="s">
        <v>1136</v>
      </c>
      <c r="G1064" s="28" t="s">
        <v>1136</v>
      </c>
      <c r="H1064" s="28" t="s">
        <v>1136</v>
      </c>
      <c r="I1064" s="28" t="s">
        <v>1136</v>
      </c>
      <c r="J1064" s="28" t="s">
        <v>1136</v>
      </c>
      <c r="K1064" s="28" t="s">
        <v>1136</v>
      </c>
      <c r="L1064" s="28" t="s">
        <v>1136</v>
      </c>
      <c r="M1064" s="28" t="s">
        <v>1136</v>
      </c>
      <c r="N1064" s="28" t="s">
        <v>1136</v>
      </c>
      <c r="O1064" s="28" t="s">
        <v>1136</v>
      </c>
      <c r="P1064" s="28"/>
      <c r="Q1064" s="28" t="s">
        <v>1136</v>
      </c>
      <c r="R1064" s="28" t="s">
        <v>1136</v>
      </c>
      <c r="S1064" s="28" t="s">
        <v>1136</v>
      </c>
      <c r="T1064" s="28" t="s">
        <v>1136</v>
      </c>
      <c r="U1064" s="1294" t="s">
        <v>1334</v>
      </c>
      <c r="V1064" s="784" t="s">
        <v>358</v>
      </c>
      <c r="W1064" s="956" t="s">
        <v>301</v>
      </c>
      <c r="X1064" s="957" t="s">
        <v>301</v>
      </c>
      <c r="Y1064" s="975"/>
      <c r="Z1064" s="1093" t="s">
        <v>1230</v>
      </c>
      <c r="AA1064" s="869"/>
      <c r="AB1064" s="1033" t="s">
        <v>3</v>
      </c>
      <c r="AC1064" s="1034" t="s">
        <v>1422</v>
      </c>
      <c r="AD1064" s="1035" t="s">
        <v>705</v>
      </c>
      <c r="AE1064" s="958" t="s">
        <v>1039</v>
      </c>
      <c r="AF1064" s="1036">
        <v>18000</v>
      </c>
      <c r="AG1064" s="1037">
        <f t="shared" si="81"/>
        <v>19440</v>
      </c>
      <c r="AH1064" s="1146"/>
      <c r="AI1064" s="875">
        <f t="shared" si="82"/>
        <v>0</v>
      </c>
    </row>
    <row r="1065" spans="1:35" s="7" customFormat="1" ht="23.1" customHeight="1" x14ac:dyDescent="0.15">
      <c r="A1065" s="28" t="s">
        <v>1136</v>
      </c>
      <c r="B1065" s="28" t="s">
        <v>1136</v>
      </c>
      <c r="C1065" s="28" t="s">
        <v>1136</v>
      </c>
      <c r="D1065" s="28" t="s">
        <v>1136</v>
      </c>
      <c r="E1065" s="28"/>
      <c r="F1065" s="28" t="s">
        <v>1136</v>
      </c>
      <c r="G1065" s="28" t="s">
        <v>1136</v>
      </c>
      <c r="H1065" s="28" t="s">
        <v>1136</v>
      </c>
      <c r="I1065" s="28" t="s">
        <v>1136</v>
      </c>
      <c r="J1065" s="28" t="s">
        <v>1136</v>
      </c>
      <c r="K1065" s="28" t="s">
        <v>1136</v>
      </c>
      <c r="L1065" s="28" t="s">
        <v>1136</v>
      </c>
      <c r="M1065" s="28" t="s">
        <v>1136</v>
      </c>
      <c r="N1065" s="28" t="s">
        <v>1136</v>
      </c>
      <c r="O1065" s="28" t="s">
        <v>1136</v>
      </c>
      <c r="P1065" s="28"/>
      <c r="Q1065" s="28" t="s">
        <v>1136</v>
      </c>
      <c r="R1065" s="28" t="s">
        <v>1136</v>
      </c>
      <c r="S1065" s="28" t="s">
        <v>1136</v>
      </c>
      <c r="T1065" s="28" t="s">
        <v>1136</v>
      </c>
      <c r="U1065" s="1294" t="s">
        <v>1334</v>
      </c>
      <c r="V1065" s="784" t="s">
        <v>358</v>
      </c>
      <c r="W1065" s="956" t="s">
        <v>301</v>
      </c>
      <c r="X1065" s="957" t="s">
        <v>301</v>
      </c>
      <c r="Y1065" s="975"/>
      <c r="Z1065" s="1093" t="s">
        <v>1226</v>
      </c>
      <c r="AA1065" s="869"/>
      <c r="AB1065" s="1033" t="s">
        <v>3</v>
      </c>
      <c r="AC1065" s="1034" t="s">
        <v>1422</v>
      </c>
      <c r="AD1065" s="1035" t="s">
        <v>706</v>
      </c>
      <c r="AE1065" s="958" t="s">
        <v>1039</v>
      </c>
      <c r="AF1065" s="1036">
        <v>18000</v>
      </c>
      <c r="AG1065" s="1037">
        <f t="shared" si="81"/>
        <v>19440</v>
      </c>
      <c r="AH1065" s="1055"/>
      <c r="AI1065" s="875">
        <f t="shared" si="82"/>
        <v>0</v>
      </c>
    </row>
    <row r="1066" spans="1:35" s="7" customFormat="1" ht="23.1" customHeight="1" x14ac:dyDescent="0.15">
      <c r="A1066" s="28" t="s">
        <v>1136</v>
      </c>
      <c r="B1066" s="28" t="s">
        <v>1136</v>
      </c>
      <c r="C1066" s="28" t="s">
        <v>1136</v>
      </c>
      <c r="D1066" s="28" t="s">
        <v>1136</v>
      </c>
      <c r="E1066" s="28"/>
      <c r="F1066" s="28" t="s">
        <v>1136</v>
      </c>
      <c r="G1066" s="28" t="s">
        <v>1136</v>
      </c>
      <c r="H1066" s="28" t="s">
        <v>1136</v>
      </c>
      <c r="I1066" s="28" t="s">
        <v>1136</v>
      </c>
      <c r="J1066" s="28" t="s">
        <v>1136</v>
      </c>
      <c r="K1066" s="28" t="s">
        <v>1136</v>
      </c>
      <c r="L1066" s="28" t="s">
        <v>1136</v>
      </c>
      <c r="M1066" s="28" t="s">
        <v>1136</v>
      </c>
      <c r="N1066" s="28" t="s">
        <v>1136</v>
      </c>
      <c r="O1066" s="28" t="s">
        <v>1136</v>
      </c>
      <c r="P1066" s="28"/>
      <c r="Q1066" s="28" t="s">
        <v>1136</v>
      </c>
      <c r="R1066" s="28" t="s">
        <v>1136</v>
      </c>
      <c r="S1066" s="28" t="s">
        <v>1136</v>
      </c>
      <c r="T1066" s="28" t="s">
        <v>1136</v>
      </c>
      <c r="U1066" s="1294" t="s">
        <v>1334</v>
      </c>
      <c r="V1066" s="784" t="s">
        <v>358</v>
      </c>
      <c r="W1066" s="956" t="s">
        <v>301</v>
      </c>
      <c r="X1066" s="957" t="s">
        <v>301</v>
      </c>
      <c r="Y1066" s="975"/>
      <c r="Z1066" s="1093" t="s">
        <v>1226</v>
      </c>
      <c r="AA1066" s="869"/>
      <c r="AB1066" s="1033" t="s">
        <v>3</v>
      </c>
      <c r="AC1066" s="1034" t="s">
        <v>1422</v>
      </c>
      <c r="AD1066" s="1035" t="s">
        <v>707</v>
      </c>
      <c r="AE1066" s="958" t="s">
        <v>1039</v>
      </c>
      <c r="AF1066" s="1036">
        <v>18000</v>
      </c>
      <c r="AG1066" s="1037">
        <f t="shared" si="81"/>
        <v>19440</v>
      </c>
      <c r="AH1066" s="1055"/>
      <c r="AI1066" s="875">
        <f t="shared" si="82"/>
        <v>0</v>
      </c>
    </row>
    <row r="1067" spans="1:35" s="7" customFormat="1" ht="23.1" customHeight="1" x14ac:dyDescent="0.15">
      <c r="A1067" s="28" t="s">
        <v>1136</v>
      </c>
      <c r="B1067" s="28" t="s">
        <v>1136</v>
      </c>
      <c r="C1067" s="28" t="s">
        <v>1136</v>
      </c>
      <c r="D1067" s="28" t="s">
        <v>1136</v>
      </c>
      <c r="E1067" s="28"/>
      <c r="F1067" s="28" t="s">
        <v>1136</v>
      </c>
      <c r="G1067" s="28" t="s">
        <v>1136</v>
      </c>
      <c r="H1067" s="28" t="s">
        <v>1136</v>
      </c>
      <c r="I1067" s="28" t="s">
        <v>1136</v>
      </c>
      <c r="J1067" s="28" t="s">
        <v>1136</v>
      </c>
      <c r="K1067" s="28" t="s">
        <v>1136</v>
      </c>
      <c r="L1067" s="28" t="s">
        <v>1136</v>
      </c>
      <c r="M1067" s="28" t="s">
        <v>1136</v>
      </c>
      <c r="N1067" s="28" t="s">
        <v>1136</v>
      </c>
      <c r="O1067" s="28" t="s">
        <v>1136</v>
      </c>
      <c r="P1067" s="28"/>
      <c r="Q1067" s="28" t="s">
        <v>1136</v>
      </c>
      <c r="R1067" s="28" t="s">
        <v>1136</v>
      </c>
      <c r="S1067" s="28" t="s">
        <v>1136</v>
      </c>
      <c r="T1067" s="28" t="s">
        <v>1136</v>
      </c>
      <c r="U1067" s="1294" t="s">
        <v>1334</v>
      </c>
      <c r="V1067" s="784" t="s">
        <v>358</v>
      </c>
      <c r="W1067" s="956" t="s">
        <v>301</v>
      </c>
      <c r="X1067" s="957" t="s">
        <v>301</v>
      </c>
      <c r="Y1067" s="975"/>
      <c r="Z1067" s="1093" t="s">
        <v>1230</v>
      </c>
      <c r="AA1067" s="869"/>
      <c r="AB1067" s="1033" t="s">
        <v>3</v>
      </c>
      <c r="AC1067" s="1034" t="s">
        <v>1422</v>
      </c>
      <c r="AD1067" s="1035" t="s">
        <v>708</v>
      </c>
      <c r="AE1067" s="958" t="s">
        <v>1039</v>
      </c>
      <c r="AF1067" s="1036">
        <v>18000</v>
      </c>
      <c r="AG1067" s="1037">
        <f t="shared" si="81"/>
        <v>19440</v>
      </c>
      <c r="AH1067" s="1054"/>
      <c r="AI1067" s="875">
        <f t="shared" si="82"/>
        <v>0</v>
      </c>
    </row>
    <row r="1068" spans="1:35" s="7" customFormat="1" ht="23.1" customHeight="1" x14ac:dyDescent="0.15">
      <c r="A1068" s="28" t="s">
        <v>1136</v>
      </c>
      <c r="B1068" s="28" t="s">
        <v>1136</v>
      </c>
      <c r="C1068" s="28" t="s">
        <v>1136</v>
      </c>
      <c r="D1068" s="28" t="s">
        <v>1136</v>
      </c>
      <c r="E1068" s="28"/>
      <c r="F1068" s="28" t="s">
        <v>1136</v>
      </c>
      <c r="G1068" s="28" t="s">
        <v>1136</v>
      </c>
      <c r="H1068" s="28" t="s">
        <v>1136</v>
      </c>
      <c r="I1068" s="28" t="s">
        <v>1136</v>
      </c>
      <c r="J1068" s="28" t="s">
        <v>1136</v>
      </c>
      <c r="K1068" s="28" t="s">
        <v>1136</v>
      </c>
      <c r="L1068" s="28" t="s">
        <v>1136</v>
      </c>
      <c r="M1068" s="28" t="s">
        <v>1136</v>
      </c>
      <c r="N1068" s="28" t="s">
        <v>1136</v>
      </c>
      <c r="O1068" s="28" t="s">
        <v>1136</v>
      </c>
      <c r="P1068" s="28"/>
      <c r="Q1068" s="28" t="s">
        <v>1136</v>
      </c>
      <c r="R1068" s="28" t="s">
        <v>1136</v>
      </c>
      <c r="S1068" s="28" t="s">
        <v>1136</v>
      </c>
      <c r="T1068" s="28" t="s">
        <v>1136</v>
      </c>
      <c r="U1068" s="1294" t="s">
        <v>1334</v>
      </c>
      <c r="V1068" s="784" t="s">
        <v>358</v>
      </c>
      <c r="W1068" s="956" t="s">
        <v>301</v>
      </c>
      <c r="X1068" s="957" t="s">
        <v>301</v>
      </c>
      <c r="Y1068" s="975"/>
      <c r="Z1068" s="1093" t="s">
        <v>1226</v>
      </c>
      <c r="AA1068" s="869"/>
      <c r="AB1068" s="1033" t="s">
        <v>3</v>
      </c>
      <c r="AC1068" s="1034" t="s">
        <v>1422</v>
      </c>
      <c r="AD1068" s="1035" t="s">
        <v>709</v>
      </c>
      <c r="AE1068" s="958" t="s">
        <v>1039</v>
      </c>
      <c r="AF1068" s="1036">
        <v>18000</v>
      </c>
      <c r="AG1068" s="1037">
        <f t="shared" si="81"/>
        <v>19440</v>
      </c>
      <c r="AH1068" s="1146"/>
      <c r="AI1068" s="875">
        <f t="shared" si="82"/>
        <v>0</v>
      </c>
    </row>
    <row r="1069" spans="1:35" s="7" customFormat="1" ht="23.1" customHeight="1" x14ac:dyDescent="0.15">
      <c r="A1069" s="28" t="s">
        <v>1136</v>
      </c>
      <c r="B1069" s="28" t="s">
        <v>1136</v>
      </c>
      <c r="C1069" s="28" t="s">
        <v>1136</v>
      </c>
      <c r="D1069" s="28" t="s">
        <v>1136</v>
      </c>
      <c r="E1069" s="28"/>
      <c r="F1069" s="28" t="s">
        <v>1136</v>
      </c>
      <c r="G1069" s="28" t="s">
        <v>1136</v>
      </c>
      <c r="H1069" s="28" t="s">
        <v>1136</v>
      </c>
      <c r="I1069" s="28" t="s">
        <v>1136</v>
      </c>
      <c r="J1069" s="28" t="s">
        <v>1136</v>
      </c>
      <c r="K1069" s="28" t="s">
        <v>1136</v>
      </c>
      <c r="L1069" s="28" t="s">
        <v>1136</v>
      </c>
      <c r="M1069" s="28" t="s">
        <v>1136</v>
      </c>
      <c r="N1069" s="28" t="s">
        <v>1136</v>
      </c>
      <c r="O1069" s="28" t="s">
        <v>1136</v>
      </c>
      <c r="P1069" s="28"/>
      <c r="Q1069" s="28" t="s">
        <v>1136</v>
      </c>
      <c r="R1069" s="28" t="s">
        <v>1136</v>
      </c>
      <c r="S1069" s="28" t="s">
        <v>1136</v>
      </c>
      <c r="T1069" s="28" t="s">
        <v>1136</v>
      </c>
      <c r="U1069" s="1294" t="s">
        <v>1334</v>
      </c>
      <c r="V1069" s="784" t="s">
        <v>358</v>
      </c>
      <c r="W1069" s="956" t="s">
        <v>301</v>
      </c>
      <c r="X1069" s="957" t="s">
        <v>301</v>
      </c>
      <c r="Y1069" s="975"/>
      <c r="Z1069" s="1093" t="s">
        <v>1230</v>
      </c>
      <c r="AA1069" s="869"/>
      <c r="AB1069" s="1033" t="s">
        <v>3</v>
      </c>
      <c r="AC1069" s="1034" t="s">
        <v>1422</v>
      </c>
      <c r="AD1069" s="1035" t="s">
        <v>710</v>
      </c>
      <c r="AE1069" s="958" t="s">
        <v>1039</v>
      </c>
      <c r="AF1069" s="1036">
        <v>18000</v>
      </c>
      <c r="AG1069" s="1037">
        <f t="shared" si="81"/>
        <v>19440</v>
      </c>
      <c r="AH1069" s="1146"/>
      <c r="AI1069" s="875">
        <f t="shared" si="82"/>
        <v>0</v>
      </c>
    </row>
    <row r="1070" spans="1:35" s="7" customFormat="1" ht="23.1" customHeight="1" x14ac:dyDescent="0.15">
      <c r="A1070" s="28" t="s">
        <v>1136</v>
      </c>
      <c r="B1070" s="28" t="s">
        <v>1136</v>
      </c>
      <c r="C1070" s="28" t="s">
        <v>1136</v>
      </c>
      <c r="D1070" s="28" t="s">
        <v>1136</v>
      </c>
      <c r="E1070" s="28"/>
      <c r="F1070" s="28" t="s">
        <v>1136</v>
      </c>
      <c r="G1070" s="28" t="s">
        <v>1136</v>
      </c>
      <c r="H1070" s="28" t="s">
        <v>1136</v>
      </c>
      <c r="I1070" s="28" t="s">
        <v>1136</v>
      </c>
      <c r="J1070" s="28" t="s">
        <v>1136</v>
      </c>
      <c r="K1070" s="28" t="s">
        <v>1136</v>
      </c>
      <c r="L1070" s="28" t="s">
        <v>1136</v>
      </c>
      <c r="M1070" s="28" t="s">
        <v>1136</v>
      </c>
      <c r="N1070" s="28" t="s">
        <v>1136</v>
      </c>
      <c r="O1070" s="28" t="s">
        <v>1136</v>
      </c>
      <c r="P1070" s="28"/>
      <c r="Q1070" s="28" t="s">
        <v>1136</v>
      </c>
      <c r="R1070" s="28" t="s">
        <v>1136</v>
      </c>
      <c r="S1070" s="28" t="s">
        <v>1136</v>
      </c>
      <c r="T1070" s="28" t="s">
        <v>1136</v>
      </c>
      <c r="U1070" s="1294" t="s">
        <v>1334</v>
      </c>
      <c r="V1070" s="784" t="s">
        <v>358</v>
      </c>
      <c r="W1070" s="956" t="s">
        <v>301</v>
      </c>
      <c r="X1070" s="957" t="s">
        <v>301</v>
      </c>
      <c r="Y1070" s="975"/>
      <c r="Z1070" s="1093" t="s">
        <v>1226</v>
      </c>
      <c r="AA1070" s="869"/>
      <c r="AB1070" s="1033" t="s">
        <v>3</v>
      </c>
      <c r="AC1070" s="1034" t="s">
        <v>1422</v>
      </c>
      <c r="AD1070" s="1035" t="s">
        <v>711</v>
      </c>
      <c r="AE1070" s="958" t="s">
        <v>1039</v>
      </c>
      <c r="AF1070" s="1036">
        <v>18000</v>
      </c>
      <c r="AG1070" s="1037">
        <f t="shared" si="81"/>
        <v>19440</v>
      </c>
      <c r="AH1070" s="1146"/>
      <c r="AI1070" s="875">
        <f t="shared" si="82"/>
        <v>0</v>
      </c>
    </row>
    <row r="1071" spans="1:35" s="7" customFormat="1" ht="23.1" customHeight="1" x14ac:dyDescent="0.15">
      <c r="A1071" s="28" t="s">
        <v>1136</v>
      </c>
      <c r="B1071" s="28" t="s">
        <v>1136</v>
      </c>
      <c r="C1071" s="28" t="s">
        <v>1136</v>
      </c>
      <c r="D1071" s="28" t="s">
        <v>1136</v>
      </c>
      <c r="E1071" s="28"/>
      <c r="F1071" s="28" t="s">
        <v>1136</v>
      </c>
      <c r="G1071" s="28" t="s">
        <v>1136</v>
      </c>
      <c r="H1071" s="28" t="s">
        <v>1136</v>
      </c>
      <c r="I1071" s="28" t="s">
        <v>1136</v>
      </c>
      <c r="J1071" s="28" t="s">
        <v>1136</v>
      </c>
      <c r="K1071" s="28" t="s">
        <v>1136</v>
      </c>
      <c r="L1071" s="28" t="s">
        <v>1136</v>
      </c>
      <c r="M1071" s="28" t="s">
        <v>1136</v>
      </c>
      <c r="N1071" s="28" t="s">
        <v>1136</v>
      </c>
      <c r="O1071" s="28" t="s">
        <v>1136</v>
      </c>
      <c r="P1071" s="28"/>
      <c r="Q1071" s="28" t="s">
        <v>1136</v>
      </c>
      <c r="R1071" s="28" t="s">
        <v>1136</v>
      </c>
      <c r="S1071" s="28" t="s">
        <v>1136</v>
      </c>
      <c r="T1071" s="28" t="s">
        <v>1136</v>
      </c>
      <c r="U1071" s="1294" t="s">
        <v>1334</v>
      </c>
      <c r="V1071" s="784" t="s">
        <v>358</v>
      </c>
      <c r="W1071" s="956" t="s">
        <v>301</v>
      </c>
      <c r="X1071" s="957" t="s">
        <v>301</v>
      </c>
      <c r="Y1071" s="975"/>
      <c r="Z1071" s="1093" t="s">
        <v>1226</v>
      </c>
      <c r="AA1071" s="869"/>
      <c r="AB1071" s="1033" t="s">
        <v>3</v>
      </c>
      <c r="AC1071" s="1034" t="s">
        <v>1422</v>
      </c>
      <c r="AD1071" s="1035" t="s">
        <v>712</v>
      </c>
      <c r="AE1071" s="958" t="s">
        <v>1039</v>
      </c>
      <c r="AF1071" s="1036">
        <v>18000</v>
      </c>
      <c r="AG1071" s="1037">
        <f t="shared" si="81"/>
        <v>19440</v>
      </c>
      <c r="AH1071" s="1055"/>
      <c r="AI1071" s="875">
        <f t="shared" si="82"/>
        <v>0</v>
      </c>
    </row>
    <row r="1072" spans="1:35" s="7" customFormat="1" ht="23.1" customHeight="1" x14ac:dyDescent="0.15">
      <c r="A1072" s="28" t="s">
        <v>1136</v>
      </c>
      <c r="B1072" s="28" t="s">
        <v>1136</v>
      </c>
      <c r="C1072" s="28" t="s">
        <v>1136</v>
      </c>
      <c r="D1072" s="28" t="s">
        <v>1136</v>
      </c>
      <c r="E1072" s="28"/>
      <c r="F1072" s="28" t="s">
        <v>1136</v>
      </c>
      <c r="G1072" s="28" t="s">
        <v>1136</v>
      </c>
      <c r="H1072" s="28" t="s">
        <v>1136</v>
      </c>
      <c r="I1072" s="28" t="s">
        <v>1136</v>
      </c>
      <c r="J1072" s="28" t="s">
        <v>1136</v>
      </c>
      <c r="K1072" s="28" t="s">
        <v>1136</v>
      </c>
      <c r="L1072" s="28" t="s">
        <v>1136</v>
      </c>
      <c r="M1072" s="28" t="s">
        <v>1136</v>
      </c>
      <c r="N1072" s="28" t="s">
        <v>1136</v>
      </c>
      <c r="O1072" s="28" t="s">
        <v>1136</v>
      </c>
      <c r="P1072" s="28"/>
      <c r="Q1072" s="28" t="s">
        <v>1136</v>
      </c>
      <c r="R1072" s="28" t="s">
        <v>1136</v>
      </c>
      <c r="S1072" s="28" t="s">
        <v>1136</v>
      </c>
      <c r="T1072" s="28" t="s">
        <v>1136</v>
      </c>
      <c r="U1072" s="1294" t="s">
        <v>1334</v>
      </c>
      <c r="V1072" s="784" t="s">
        <v>358</v>
      </c>
      <c r="W1072" s="956" t="s">
        <v>301</v>
      </c>
      <c r="X1072" s="957" t="s">
        <v>301</v>
      </c>
      <c r="Y1072" s="975"/>
      <c r="Z1072" s="1093" t="s">
        <v>1226</v>
      </c>
      <c r="AA1072" s="869"/>
      <c r="AB1072" s="1033" t="s">
        <v>3</v>
      </c>
      <c r="AC1072" s="1034" t="s">
        <v>1422</v>
      </c>
      <c r="AD1072" s="1035" t="s">
        <v>713</v>
      </c>
      <c r="AE1072" s="958" t="s">
        <v>1039</v>
      </c>
      <c r="AF1072" s="1036">
        <v>18000</v>
      </c>
      <c r="AG1072" s="1037">
        <f t="shared" si="81"/>
        <v>19440</v>
      </c>
      <c r="AH1072" s="1055"/>
      <c r="AI1072" s="875">
        <f t="shared" si="82"/>
        <v>0</v>
      </c>
    </row>
    <row r="1073" spans="1:35" s="7" customFormat="1" ht="23.1" customHeight="1" x14ac:dyDescent="0.15">
      <c r="A1073" s="28" t="s">
        <v>1136</v>
      </c>
      <c r="B1073" s="28" t="s">
        <v>1136</v>
      </c>
      <c r="C1073" s="28" t="s">
        <v>1136</v>
      </c>
      <c r="D1073" s="28" t="s">
        <v>1136</v>
      </c>
      <c r="E1073" s="28"/>
      <c r="F1073" s="28" t="s">
        <v>1136</v>
      </c>
      <c r="G1073" s="28" t="s">
        <v>1136</v>
      </c>
      <c r="H1073" s="28" t="s">
        <v>1136</v>
      </c>
      <c r="I1073" s="28" t="s">
        <v>1136</v>
      </c>
      <c r="J1073" s="28" t="s">
        <v>1136</v>
      </c>
      <c r="K1073" s="28" t="s">
        <v>1136</v>
      </c>
      <c r="L1073" s="28" t="s">
        <v>1136</v>
      </c>
      <c r="M1073" s="28" t="s">
        <v>1136</v>
      </c>
      <c r="N1073" s="28" t="s">
        <v>1136</v>
      </c>
      <c r="O1073" s="28" t="s">
        <v>1136</v>
      </c>
      <c r="P1073" s="28"/>
      <c r="Q1073" s="28" t="s">
        <v>1136</v>
      </c>
      <c r="R1073" s="28" t="s">
        <v>1136</v>
      </c>
      <c r="S1073" s="28" t="s">
        <v>1136</v>
      </c>
      <c r="T1073" s="28" t="s">
        <v>1136</v>
      </c>
      <c r="U1073" s="1294" t="s">
        <v>1334</v>
      </c>
      <c r="V1073" s="784" t="s">
        <v>358</v>
      </c>
      <c r="W1073" s="956" t="s">
        <v>301</v>
      </c>
      <c r="X1073" s="957" t="s">
        <v>301</v>
      </c>
      <c r="Y1073" s="975"/>
      <c r="Z1073" s="1093" t="s">
        <v>1226</v>
      </c>
      <c r="AA1073" s="869"/>
      <c r="AB1073" s="1033" t="s">
        <v>3</v>
      </c>
      <c r="AC1073" s="1034" t="s">
        <v>1422</v>
      </c>
      <c r="AD1073" s="1035" t="s">
        <v>714</v>
      </c>
      <c r="AE1073" s="958" t="s">
        <v>1039</v>
      </c>
      <c r="AF1073" s="1036">
        <v>18000</v>
      </c>
      <c r="AG1073" s="1037">
        <f t="shared" si="81"/>
        <v>19440</v>
      </c>
      <c r="AH1073" s="1055"/>
      <c r="AI1073" s="875">
        <f t="shared" si="82"/>
        <v>0</v>
      </c>
    </row>
    <row r="1074" spans="1:35" s="7" customFormat="1" ht="23.1" customHeight="1" x14ac:dyDescent="0.15">
      <c r="A1074" s="28" t="s">
        <v>1136</v>
      </c>
      <c r="B1074" s="28" t="s">
        <v>1136</v>
      </c>
      <c r="C1074" s="28" t="s">
        <v>1136</v>
      </c>
      <c r="D1074" s="28" t="s">
        <v>1136</v>
      </c>
      <c r="E1074" s="28"/>
      <c r="F1074" s="28" t="s">
        <v>1136</v>
      </c>
      <c r="G1074" s="28" t="s">
        <v>1136</v>
      </c>
      <c r="H1074" s="28" t="s">
        <v>1136</v>
      </c>
      <c r="I1074" s="28" t="s">
        <v>1136</v>
      </c>
      <c r="J1074" s="28" t="s">
        <v>1136</v>
      </c>
      <c r="K1074" s="28" t="s">
        <v>1136</v>
      </c>
      <c r="L1074" s="28" t="s">
        <v>1136</v>
      </c>
      <c r="M1074" s="28" t="s">
        <v>1136</v>
      </c>
      <c r="N1074" s="28" t="s">
        <v>1136</v>
      </c>
      <c r="O1074" s="28" t="s">
        <v>1136</v>
      </c>
      <c r="P1074" s="28"/>
      <c r="Q1074" s="28" t="s">
        <v>1136</v>
      </c>
      <c r="R1074" s="28" t="s">
        <v>1136</v>
      </c>
      <c r="S1074" s="28" t="s">
        <v>1136</v>
      </c>
      <c r="T1074" s="28" t="s">
        <v>1136</v>
      </c>
      <c r="U1074" s="1294" t="s">
        <v>1334</v>
      </c>
      <c r="V1074" s="784" t="s">
        <v>358</v>
      </c>
      <c r="W1074" s="956" t="s">
        <v>301</v>
      </c>
      <c r="X1074" s="957" t="s">
        <v>301</v>
      </c>
      <c r="Y1074" s="975"/>
      <c r="Z1074" s="1093" t="s">
        <v>1226</v>
      </c>
      <c r="AA1074" s="869"/>
      <c r="AB1074" s="1033" t="s">
        <v>3</v>
      </c>
      <c r="AC1074" s="1034" t="s">
        <v>1422</v>
      </c>
      <c r="AD1074" s="1035" t="s">
        <v>715</v>
      </c>
      <c r="AE1074" s="958" t="s">
        <v>1039</v>
      </c>
      <c r="AF1074" s="1036">
        <v>18000</v>
      </c>
      <c r="AG1074" s="1037">
        <f t="shared" si="81"/>
        <v>19440</v>
      </c>
      <c r="AH1074" s="1054"/>
      <c r="AI1074" s="875">
        <f t="shared" si="82"/>
        <v>0</v>
      </c>
    </row>
    <row r="1075" spans="1:35" s="7" customFormat="1" ht="23.1" customHeight="1" x14ac:dyDescent="0.15">
      <c r="A1075" s="28" t="s">
        <v>1136</v>
      </c>
      <c r="B1075" s="28" t="s">
        <v>1136</v>
      </c>
      <c r="C1075" s="28" t="s">
        <v>1136</v>
      </c>
      <c r="D1075" s="28" t="s">
        <v>1136</v>
      </c>
      <c r="E1075" s="28"/>
      <c r="F1075" s="28" t="s">
        <v>1136</v>
      </c>
      <c r="G1075" s="28" t="s">
        <v>1136</v>
      </c>
      <c r="H1075" s="28" t="s">
        <v>1136</v>
      </c>
      <c r="I1075" s="28" t="s">
        <v>1136</v>
      </c>
      <c r="J1075" s="28" t="s">
        <v>1136</v>
      </c>
      <c r="K1075" s="28" t="s">
        <v>1136</v>
      </c>
      <c r="L1075" s="28" t="s">
        <v>1136</v>
      </c>
      <c r="M1075" s="28" t="s">
        <v>1136</v>
      </c>
      <c r="N1075" s="28" t="s">
        <v>1136</v>
      </c>
      <c r="O1075" s="28" t="s">
        <v>1136</v>
      </c>
      <c r="P1075" s="28"/>
      <c r="Q1075" s="28" t="s">
        <v>1136</v>
      </c>
      <c r="R1075" s="28" t="s">
        <v>1136</v>
      </c>
      <c r="S1075" s="28" t="s">
        <v>1136</v>
      </c>
      <c r="T1075" s="28" t="s">
        <v>1136</v>
      </c>
      <c r="U1075" s="1294" t="s">
        <v>1334</v>
      </c>
      <c r="V1075" s="784" t="s">
        <v>358</v>
      </c>
      <c r="W1075" s="956" t="s">
        <v>301</v>
      </c>
      <c r="X1075" s="957" t="s">
        <v>301</v>
      </c>
      <c r="Y1075" s="975"/>
      <c r="Z1075" s="1093" t="s">
        <v>1226</v>
      </c>
      <c r="AA1075" s="869"/>
      <c r="AB1075" s="1033" t="s">
        <v>3</v>
      </c>
      <c r="AC1075" s="1034" t="s">
        <v>1422</v>
      </c>
      <c r="AD1075" s="1035" t="s">
        <v>716</v>
      </c>
      <c r="AE1075" s="958" t="s">
        <v>1039</v>
      </c>
      <c r="AF1075" s="1036">
        <v>18000</v>
      </c>
      <c r="AG1075" s="1037">
        <f t="shared" si="81"/>
        <v>19440</v>
      </c>
      <c r="AH1075" s="1146"/>
      <c r="AI1075" s="875">
        <f t="shared" si="82"/>
        <v>0</v>
      </c>
    </row>
    <row r="1076" spans="1:35" s="7" customFormat="1" ht="23.1" customHeight="1" thickBot="1" x14ac:dyDescent="0.2">
      <c r="A1076" s="28" t="s">
        <v>1136</v>
      </c>
      <c r="B1076" s="28" t="s">
        <v>1136</v>
      </c>
      <c r="C1076" s="28" t="s">
        <v>1136</v>
      </c>
      <c r="D1076" s="28" t="s">
        <v>1136</v>
      </c>
      <c r="E1076" s="28"/>
      <c r="F1076" s="28" t="s">
        <v>1136</v>
      </c>
      <c r="G1076" s="28" t="s">
        <v>1136</v>
      </c>
      <c r="H1076" s="28" t="s">
        <v>1136</v>
      </c>
      <c r="I1076" s="28" t="s">
        <v>1136</v>
      </c>
      <c r="J1076" s="28" t="s">
        <v>1136</v>
      </c>
      <c r="K1076" s="28" t="s">
        <v>1136</v>
      </c>
      <c r="L1076" s="28" t="s">
        <v>1136</v>
      </c>
      <c r="M1076" s="28" t="s">
        <v>1136</v>
      </c>
      <c r="N1076" s="28" t="s">
        <v>1136</v>
      </c>
      <c r="O1076" s="28" t="s">
        <v>1136</v>
      </c>
      <c r="P1076" s="28"/>
      <c r="Q1076" s="28" t="s">
        <v>1136</v>
      </c>
      <c r="R1076" s="28" t="s">
        <v>1136</v>
      </c>
      <c r="S1076" s="28" t="s">
        <v>1136</v>
      </c>
      <c r="T1076" s="28" t="s">
        <v>1136</v>
      </c>
      <c r="U1076" s="1285" t="s">
        <v>1334</v>
      </c>
      <c r="V1076" s="832" t="s">
        <v>358</v>
      </c>
      <c r="W1076" s="961" t="s">
        <v>301</v>
      </c>
      <c r="X1076" s="962" t="s">
        <v>301</v>
      </c>
      <c r="Y1076" s="986"/>
      <c r="Z1076" s="1118" t="s">
        <v>1226</v>
      </c>
      <c r="AA1076" s="890"/>
      <c r="AB1076" s="1045" t="s">
        <v>3</v>
      </c>
      <c r="AC1076" s="1046" t="s">
        <v>1422</v>
      </c>
      <c r="AD1076" s="1047" t="s">
        <v>717</v>
      </c>
      <c r="AE1076" s="963" t="s">
        <v>1039</v>
      </c>
      <c r="AF1076" s="1048">
        <v>18000</v>
      </c>
      <c r="AG1076" s="1049">
        <f t="shared" si="81"/>
        <v>19440</v>
      </c>
      <c r="AH1076" s="1146"/>
      <c r="AI1076" s="896">
        <f t="shared" si="82"/>
        <v>0</v>
      </c>
    </row>
    <row r="1077" spans="1:35" s="7" customFormat="1" ht="23.1" customHeight="1" x14ac:dyDescent="0.15">
      <c r="A1077" s="28" t="s">
        <v>1531</v>
      </c>
      <c r="B1077" s="28" t="s">
        <v>1531</v>
      </c>
      <c r="C1077" s="28" t="s">
        <v>1531</v>
      </c>
      <c r="D1077" s="28" t="s">
        <v>1531</v>
      </c>
      <c r="E1077" s="28" t="s">
        <v>1531</v>
      </c>
      <c r="F1077" s="28" t="s">
        <v>1531</v>
      </c>
      <c r="G1077" s="28" t="s">
        <v>1531</v>
      </c>
      <c r="H1077" s="28" t="s">
        <v>1531</v>
      </c>
      <c r="I1077" s="28" t="s">
        <v>1531</v>
      </c>
      <c r="J1077" s="28" t="s">
        <v>1531</v>
      </c>
      <c r="K1077" s="28" t="s">
        <v>1531</v>
      </c>
      <c r="L1077" s="28" t="s">
        <v>1531</v>
      </c>
      <c r="M1077" s="28" t="s">
        <v>1531</v>
      </c>
      <c r="N1077" s="28" t="s">
        <v>1531</v>
      </c>
      <c r="O1077" s="28" t="s">
        <v>1531</v>
      </c>
      <c r="P1077" s="28" t="s">
        <v>1531</v>
      </c>
      <c r="Q1077" s="28" t="s">
        <v>1531</v>
      </c>
      <c r="R1077" s="28" t="s">
        <v>1531</v>
      </c>
      <c r="S1077" s="28" t="s">
        <v>1531</v>
      </c>
      <c r="T1077" s="28" t="s">
        <v>1531</v>
      </c>
      <c r="U1077" s="1315" t="s">
        <v>1334</v>
      </c>
      <c r="V1077" s="813" t="s">
        <v>358</v>
      </c>
      <c r="W1077" s="966" t="s">
        <v>301</v>
      </c>
      <c r="X1077" s="967" t="s">
        <v>301</v>
      </c>
      <c r="Y1077" s="1008"/>
      <c r="Z1077" s="1137" t="s">
        <v>310</v>
      </c>
      <c r="AA1077" s="1138"/>
      <c r="AB1077" s="1149" t="s">
        <v>3</v>
      </c>
      <c r="AC1077" s="1150" t="s">
        <v>1200</v>
      </c>
      <c r="AD1077" s="1151" t="s">
        <v>474</v>
      </c>
      <c r="AE1077" s="1152" t="s">
        <v>1039</v>
      </c>
      <c r="AF1077" s="1153">
        <v>18000</v>
      </c>
      <c r="AG1077" s="1317">
        <f t="shared" si="81"/>
        <v>19440</v>
      </c>
      <c r="AH1077" s="1186"/>
      <c r="AI1077" s="1144">
        <f t="shared" si="82"/>
        <v>0</v>
      </c>
    </row>
    <row r="1078" spans="1:35" s="7" customFormat="1" ht="23.1" customHeight="1" x14ac:dyDescent="0.15">
      <c r="A1078" s="28" t="s">
        <v>1531</v>
      </c>
      <c r="B1078" s="28" t="s">
        <v>1531</v>
      </c>
      <c r="C1078" s="28" t="s">
        <v>1531</v>
      </c>
      <c r="D1078" s="28" t="s">
        <v>1531</v>
      </c>
      <c r="E1078" s="28" t="s">
        <v>1531</v>
      </c>
      <c r="F1078" s="28" t="s">
        <v>1531</v>
      </c>
      <c r="G1078" s="28" t="s">
        <v>1531</v>
      </c>
      <c r="H1078" s="28" t="s">
        <v>1531</v>
      </c>
      <c r="I1078" s="28" t="s">
        <v>1531</v>
      </c>
      <c r="J1078" s="28" t="s">
        <v>1531</v>
      </c>
      <c r="K1078" s="28" t="s">
        <v>1531</v>
      </c>
      <c r="L1078" s="28" t="s">
        <v>1531</v>
      </c>
      <c r="M1078" s="28" t="s">
        <v>1531</v>
      </c>
      <c r="N1078" s="28" t="s">
        <v>1531</v>
      </c>
      <c r="O1078" s="28" t="s">
        <v>1531</v>
      </c>
      <c r="P1078" s="28" t="s">
        <v>1531</v>
      </c>
      <c r="Q1078" s="28" t="s">
        <v>1531</v>
      </c>
      <c r="R1078" s="28" t="s">
        <v>1531</v>
      </c>
      <c r="S1078" s="28" t="s">
        <v>1531</v>
      </c>
      <c r="T1078" s="28" t="s">
        <v>1531</v>
      </c>
      <c r="U1078" s="1294" t="s">
        <v>1334</v>
      </c>
      <c r="V1078" s="784" t="s">
        <v>358</v>
      </c>
      <c r="W1078" s="956" t="s">
        <v>301</v>
      </c>
      <c r="X1078" s="957" t="s">
        <v>301</v>
      </c>
      <c r="Y1078" s="975"/>
      <c r="Z1078" s="1093" t="s">
        <v>310</v>
      </c>
      <c r="AA1078" s="869"/>
      <c r="AB1078" s="1033" t="s">
        <v>3</v>
      </c>
      <c r="AC1078" s="1034" t="s">
        <v>1200</v>
      </c>
      <c r="AD1078" s="1035" t="s">
        <v>475</v>
      </c>
      <c r="AE1078" s="958" t="s">
        <v>1039</v>
      </c>
      <c r="AF1078" s="1036">
        <v>18000</v>
      </c>
      <c r="AG1078" s="1037">
        <f t="shared" si="81"/>
        <v>19440</v>
      </c>
      <c r="AH1078" s="1055"/>
      <c r="AI1078" s="875">
        <f t="shared" si="82"/>
        <v>0</v>
      </c>
    </row>
    <row r="1079" spans="1:35" s="7" customFormat="1" ht="23.1" customHeight="1" x14ac:dyDescent="0.15">
      <c r="A1079" s="28" t="s">
        <v>1531</v>
      </c>
      <c r="B1079" s="28" t="s">
        <v>1531</v>
      </c>
      <c r="C1079" s="28" t="s">
        <v>1531</v>
      </c>
      <c r="D1079" s="28" t="s">
        <v>1531</v>
      </c>
      <c r="E1079" s="28" t="s">
        <v>1531</v>
      </c>
      <c r="F1079" s="28" t="s">
        <v>1531</v>
      </c>
      <c r="G1079" s="28" t="s">
        <v>1531</v>
      </c>
      <c r="H1079" s="28" t="s">
        <v>1531</v>
      </c>
      <c r="I1079" s="28" t="s">
        <v>1531</v>
      </c>
      <c r="J1079" s="28" t="s">
        <v>1531</v>
      </c>
      <c r="K1079" s="28" t="s">
        <v>1531</v>
      </c>
      <c r="L1079" s="28" t="s">
        <v>1531</v>
      </c>
      <c r="M1079" s="28" t="s">
        <v>1531</v>
      </c>
      <c r="N1079" s="28" t="s">
        <v>1531</v>
      </c>
      <c r="O1079" s="28" t="s">
        <v>1531</v>
      </c>
      <c r="P1079" s="28" t="s">
        <v>1531</v>
      </c>
      <c r="Q1079" s="28" t="s">
        <v>1531</v>
      </c>
      <c r="R1079" s="28" t="s">
        <v>1531</v>
      </c>
      <c r="S1079" s="28" t="s">
        <v>1531</v>
      </c>
      <c r="T1079" s="28" t="s">
        <v>1531</v>
      </c>
      <c r="U1079" s="1296" t="s">
        <v>1334</v>
      </c>
      <c r="V1079" s="786" t="s">
        <v>358</v>
      </c>
      <c r="W1079" s="970" t="s">
        <v>301</v>
      </c>
      <c r="X1079" s="971" t="s">
        <v>301</v>
      </c>
      <c r="Y1079" s="1011"/>
      <c r="Z1079" s="1114" t="s">
        <v>310</v>
      </c>
      <c r="AA1079" s="876"/>
      <c r="AB1079" s="1038" t="s">
        <v>3</v>
      </c>
      <c r="AC1079" s="1039" t="s">
        <v>1200</v>
      </c>
      <c r="AD1079" s="1040" t="s">
        <v>476</v>
      </c>
      <c r="AE1079" s="972" t="s">
        <v>1039</v>
      </c>
      <c r="AF1079" s="1041">
        <v>18000</v>
      </c>
      <c r="AG1079" s="1042">
        <f t="shared" si="81"/>
        <v>19440</v>
      </c>
      <c r="AH1079" s="912"/>
      <c r="AI1079" s="882">
        <f t="shared" si="82"/>
        <v>0</v>
      </c>
    </row>
    <row r="1080" spans="1:35" s="7" customFormat="1" ht="23.1" customHeight="1" x14ac:dyDescent="0.15">
      <c r="A1080" s="28" t="s">
        <v>1531</v>
      </c>
      <c r="B1080" s="28" t="s">
        <v>1531</v>
      </c>
      <c r="C1080" s="28" t="s">
        <v>1531</v>
      </c>
      <c r="D1080" s="28" t="s">
        <v>1531</v>
      </c>
      <c r="E1080" s="28" t="s">
        <v>1531</v>
      </c>
      <c r="F1080" s="28" t="s">
        <v>1531</v>
      </c>
      <c r="G1080" s="28" t="s">
        <v>1531</v>
      </c>
      <c r="H1080" s="28" t="s">
        <v>1531</v>
      </c>
      <c r="I1080" s="28" t="s">
        <v>1531</v>
      </c>
      <c r="J1080" s="28" t="s">
        <v>1531</v>
      </c>
      <c r="K1080" s="28" t="s">
        <v>1531</v>
      </c>
      <c r="L1080" s="28" t="s">
        <v>1531</v>
      </c>
      <c r="M1080" s="28" t="s">
        <v>1531</v>
      </c>
      <c r="N1080" s="28" t="s">
        <v>1531</v>
      </c>
      <c r="O1080" s="28" t="s">
        <v>1531</v>
      </c>
      <c r="P1080" s="28" t="s">
        <v>1531</v>
      </c>
      <c r="Q1080" s="28" t="s">
        <v>1531</v>
      </c>
      <c r="R1080" s="28" t="s">
        <v>1531</v>
      </c>
      <c r="S1080" s="28" t="s">
        <v>1531</v>
      </c>
      <c r="T1080" s="28" t="s">
        <v>1531</v>
      </c>
      <c r="U1080" s="1297" t="s">
        <v>1334</v>
      </c>
      <c r="V1080" s="857" t="s">
        <v>358</v>
      </c>
      <c r="W1080" s="953" t="s">
        <v>301</v>
      </c>
      <c r="X1080" s="954" t="s">
        <v>301</v>
      </c>
      <c r="Y1080" s="1003"/>
      <c r="Z1080" s="915" t="s">
        <v>310</v>
      </c>
      <c r="AA1080" s="883"/>
      <c r="AB1080" s="916" t="s">
        <v>3</v>
      </c>
      <c r="AC1080" s="917" t="s">
        <v>1200</v>
      </c>
      <c r="AD1080" s="918" t="s">
        <v>718</v>
      </c>
      <c r="AE1080" s="919" t="s">
        <v>1039</v>
      </c>
      <c r="AF1080" s="920">
        <v>18000</v>
      </c>
      <c r="AG1080" s="1043">
        <f t="shared" si="81"/>
        <v>19440</v>
      </c>
      <c r="AH1080" s="1058"/>
      <c r="AI1080" s="889">
        <f t="shared" si="82"/>
        <v>0</v>
      </c>
    </row>
    <row r="1081" spans="1:35" s="7" customFormat="1" ht="23.1" customHeight="1" thickBot="1" x14ac:dyDescent="0.2">
      <c r="A1081" s="28" t="s">
        <v>1531</v>
      </c>
      <c r="B1081" s="28" t="s">
        <v>1531</v>
      </c>
      <c r="C1081" s="28" t="s">
        <v>1531</v>
      </c>
      <c r="D1081" s="28" t="s">
        <v>1531</v>
      </c>
      <c r="E1081" s="28" t="s">
        <v>1531</v>
      </c>
      <c r="F1081" s="28" t="s">
        <v>1531</v>
      </c>
      <c r="G1081" s="28" t="s">
        <v>1531</v>
      </c>
      <c r="H1081" s="28" t="s">
        <v>1531</v>
      </c>
      <c r="I1081" s="28" t="s">
        <v>1531</v>
      </c>
      <c r="J1081" s="28" t="s">
        <v>1531</v>
      </c>
      <c r="K1081" s="28" t="s">
        <v>1531</v>
      </c>
      <c r="L1081" s="28" t="s">
        <v>1531</v>
      </c>
      <c r="M1081" s="28" t="s">
        <v>1531</v>
      </c>
      <c r="N1081" s="28" t="s">
        <v>1531</v>
      </c>
      <c r="O1081" s="28" t="s">
        <v>1531</v>
      </c>
      <c r="P1081" s="28" t="s">
        <v>1531</v>
      </c>
      <c r="Q1081" s="28" t="s">
        <v>1531</v>
      </c>
      <c r="R1081" s="28" t="s">
        <v>1531</v>
      </c>
      <c r="S1081" s="28" t="s">
        <v>1531</v>
      </c>
      <c r="T1081" s="28" t="s">
        <v>1531</v>
      </c>
      <c r="U1081" s="1294" t="s">
        <v>1334</v>
      </c>
      <c r="V1081" s="784" t="s">
        <v>358</v>
      </c>
      <c r="W1081" s="956" t="s">
        <v>301</v>
      </c>
      <c r="X1081" s="957" t="s">
        <v>301</v>
      </c>
      <c r="Y1081" s="975"/>
      <c r="Z1081" s="1093" t="s">
        <v>310</v>
      </c>
      <c r="AA1081" s="869"/>
      <c r="AB1081" s="1033" t="s">
        <v>3</v>
      </c>
      <c r="AC1081" s="1034" t="s">
        <v>1200</v>
      </c>
      <c r="AD1081" s="1035" t="s">
        <v>719</v>
      </c>
      <c r="AE1081" s="958" t="s">
        <v>1039</v>
      </c>
      <c r="AF1081" s="1036">
        <v>18000</v>
      </c>
      <c r="AG1081" s="1037">
        <f t="shared" si="81"/>
        <v>19440</v>
      </c>
      <c r="AH1081" s="1147"/>
      <c r="AI1081" s="875">
        <f t="shared" si="82"/>
        <v>0</v>
      </c>
    </row>
    <row r="1082" spans="1:35" s="6" customFormat="1" ht="23.1" customHeight="1" thickTop="1" thickBot="1" x14ac:dyDescent="0.2">
      <c r="A1082" s="28" t="s">
        <v>1531</v>
      </c>
      <c r="B1082" s="28" t="s">
        <v>1531</v>
      </c>
      <c r="C1082" s="28" t="s">
        <v>1531</v>
      </c>
      <c r="D1082" s="28" t="s">
        <v>1531</v>
      </c>
      <c r="E1082" s="28" t="s">
        <v>1531</v>
      </c>
      <c r="F1082" s="28" t="s">
        <v>1531</v>
      </c>
      <c r="G1082" s="28" t="s">
        <v>1531</v>
      </c>
      <c r="H1082" s="28" t="s">
        <v>1531</v>
      </c>
      <c r="I1082" s="28" t="s">
        <v>1531</v>
      </c>
      <c r="J1082" s="28" t="s">
        <v>1531</v>
      </c>
      <c r="K1082" s="28" t="s">
        <v>1531</v>
      </c>
      <c r="L1082" s="28" t="s">
        <v>1531</v>
      </c>
      <c r="M1082" s="28" t="s">
        <v>1531</v>
      </c>
      <c r="N1082" s="28" t="s">
        <v>1531</v>
      </c>
      <c r="O1082" s="28" t="s">
        <v>1531</v>
      </c>
      <c r="P1082" s="28" t="s">
        <v>1531</v>
      </c>
      <c r="Q1082" s="28" t="s">
        <v>1531</v>
      </c>
      <c r="R1082" s="28" t="s">
        <v>1531</v>
      </c>
      <c r="S1082" s="28" t="s">
        <v>1531</v>
      </c>
      <c r="T1082" s="28" t="s">
        <v>1531</v>
      </c>
      <c r="U1082" s="1301" t="s">
        <v>1334</v>
      </c>
      <c r="V1082" s="936" t="s">
        <v>391</v>
      </c>
      <c r="W1082" s="937" t="s">
        <v>301</v>
      </c>
      <c r="X1082" s="938" t="s">
        <v>301</v>
      </c>
      <c r="Y1082" s="939"/>
      <c r="Z1082" s="940"/>
      <c r="AA1082" s="941"/>
      <c r="AB1082" s="942"/>
      <c r="AC1082" s="943"/>
      <c r="AD1082" s="943"/>
      <c r="AE1082" s="943"/>
      <c r="AF1082" s="1472" t="s">
        <v>1353</v>
      </c>
      <c r="AG1082" s="1473"/>
      <c r="AH1082" s="944">
        <f>SUM(AH1053:AH1081)</f>
        <v>0</v>
      </c>
      <c r="AI1082" s="945">
        <f>SUM(AI1053:AI1081)</f>
        <v>0</v>
      </c>
    </row>
    <row r="1083" spans="1:35" s="7" customFormat="1" ht="23.1" customHeight="1" x14ac:dyDescent="0.15">
      <c r="A1083" s="28" t="s">
        <v>1531</v>
      </c>
      <c r="B1083" s="28" t="s">
        <v>1531</v>
      </c>
      <c r="C1083" s="28" t="s">
        <v>1531</v>
      </c>
      <c r="D1083" s="28" t="s">
        <v>1531</v>
      </c>
      <c r="E1083" s="28" t="s">
        <v>1531</v>
      </c>
      <c r="F1083" s="28" t="s">
        <v>1531</v>
      </c>
      <c r="G1083" s="28" t="s">
        <v>1531</v>
      </c>
      <c r="H1083" s="28" t="s">
        <v>1531</v>
      </c>
      <c r="I1083" s="28" t="s">
        <v>1531</v>
      </c>
      <c r="J1083" s="28" t="s">
        <v>1531</v>
      </c>
      <c r="K1083" s="28" t="s">
        <v>1531</v>
      </c>
      <c r="L1083" s="28" t="s">
        <v>1531</v>
      </c>
      <c r="M1083" s="28" t="s">
        <v>1531</v>
      </c>
      <c r="N1083" s="28" t="s">
        <v>1531</v>
      </c>
      <c r="O1083" s="28" t="s">
        <v>1531</v>
      </c>
      <c r="P1083" s="28" t="s">
        <v>1531</v>
      </c>
      <c r="Q1083" s="28" t="s">
        <v>1531</v>
      </c>
      <c r="R1083" s="28" t="s">
        <v>1531</v>
      </c>
      <c r="S1083" s="28" t="s">
        <v>1531</v>
      </c>
      <c r="T1083" s="28" t="s">
        <v>1531</v>
      </c>
      <c r="U1083" s="1294" t="s">
        <v>1334</v>
      </c>
      <c r="V1083" s="784" t="s">
        <v>636</v>
      </c>
      <c r="W1083" s="956" t="s">
        <v>301</v>
      </c>
      <c r="X1083" s="957" t="s">
        <v>301</v>
      </c>
      <c r="Y1083" s="975"/>
      <c r="Z1083" s="1093" t="s">
        <v>310</v>
      </c>
      <c r="AA1083" s="869" t="s">
        <v>309</v>
      </c>
      <c r="AB1083" s="870" t="s">
        <v>3</v>
      </c>
      <c r="AC1083" s="798" t="s">
        <v>1200</v>
      </c>
      <c r="AD1083" s="871" t="s">
        <v>1105</v>
      </c>
      <c r="AE1083" s="872" t="s">
        <v>1039</v>
      </c>
      <c r="AF1083" s="873">
        <v>12000</v>
      </c>
      <c r="AG1083" s="959">
        <f t="shared" ref="AG1083:AG1117" si="83">+AF1083*1.08</f>
        <v>12960</v>
      </c>
      <c r="AH1083" s="1058"/>
      <c r="AI1083" s="875">
        <f t="shared" ref="AI1083:AI1117" si="84">+AG1083*AH1083</f>
        <v>0</v>
      </c>
    </row>
    <row r="1084" spans="1:35" s="7" customFormat="1" ht="23.1" customHeight="1" x14ac:dyDescent="0.15">
      <c r="A1084" s="28" t="s">
        <v>1531</v>
      </c>
      <c r="B1084" s="28" t="s">
        <v>1531</v>
      </c>
      <c r="C1084" s="28" t="s">
        <v>1531</v>
      </c>
      <c r="D1084" s="28" t="s">
        <v>1531</v>
      </c>
      <c r="E1084" s="28" t="s">
        <v>1531</v>
      </c>
      <c r="F1084" s="28" t="s">
        <v>1531</v>
      </c>
      <c r="G1084" s="28" t="s">
        <v>1531</v>
      </c>
      <c r="H1084" s="28" t="s">
        <v>1531</v>
      </c>
      <c r="I1084" s="28" t="s">
        <v>1531</v>
      </c>
      <c r="J1084" s="28" t="s">
        <v>1531</v>
      </c>
      <c r="K1084" s="28" t="s">
        <v>1531</v>
      </c>
      <c r="L1084" s="28" t="s">
        <v>1531</v>
      </c>
      <c r="M1084" s="28" t="s">
        <v>1531</v>
      </c>
      <c r="N1084" s="28" t="s">
        <v>1531</v>
      </c>
      <c r="O1084" s="28" t="s">
        <v>1531</v>
      </c>
      <c r="P1084" s="28" t="s">
        <v>1531</v>
      </c>
      <c r="Q1084" s="28" t="s">
        <v>1531</v>
      </c>
      <c r="R1084" s="28" t="s">
        <v>1531</v>
      </c>
      <c r="S1084" s="28" t="s">
        <v>1531</v>
      </c>
      <c r="T1084" s="28" t="s">
        <v>1531</v>
      </c>
      <c r="U1084" s="1294" t="s">
        <v>1334</v>
      </c>
      <c r="V1084" s="784" t="s">
        <v>636</v>
      </c>
      <c r="W1084" s="956" t="s">
        <v>301</v>
      </c>
      <c r="X1084" s="957" t="s">
        <v>301</v>
      </c>
      <c r="Y1084" s="975"/>
      <c r="Z1084" s="1093" t="s">
        <v>310</v>
      </c>
      <c r="AA1084" s="869" t="s">
        <v>309</v>
      </c>
      <c r="AB1084" s="870" t="s">
        <v>3</v>
      </c>
      <c r="AC1084" s="798" t="s">
        <v>1200</v>
      </c>
      <c r="AD1084" s="871" t="s">
        <v>730</v>
      </c>
      <c r="AE1084" s="872" t="s">
        <v>1039</v>
      </c>
      <c r="AF1084" s="873">
        <v>12000</v>
      </c>
      <c r="AG1084" s="959">
        <f t="shared" si="83"/>
        <v>12960</v>
      </c>
      <c r="AH1084" s="1055"/>
      <c r="AI1084" s="875">
        <f t="shared" si="84"/>
        <v>0</v>
      </c>
    </row>
    <row r="1085" spans="1:35" s="7" customFormat="1" ht="23.1" customHeight="1" x14ac:dyDescent="0.15">
      <c r="A1085" s="28" t="s">
        <v>1531</v>
      </c>
      <c r="B1085" s="28" t="s">
        <v>1531</v>
      </c>
      <c r="C1085" s="28" t="s">
        <v>1531</v>
      </c>
      <c r="D1085" s="28" t="s">
        <v>1531</v>
      </c>
      <c r="E1085" s="28" t="s">
        <v>1531</v>
      </c>
      <c r="F1085" s="28" t="s">
        <v>1531</v>
      </c>
      <c r="G1085" s="28" t="s">
        <v>1531</v>
      </c>
      <c r="H1085" s="28" t="s">
        <v>1531</v>
      </c>
      <c r="I1085" s="28" t="s">
        <v>1531</v>
      </c>
      <c r="J1085" s="28" t="s">
        <v>1531</v>
      </c>
      <c r="K1085" s="28" t="s">
        <v>1531</v>
      </c>
      <c r="L1085" s="28" t="s">
        <v>1531</v>
      </c>
      <c r="M1085" s="28" t="s">
        <v>1531</v>
      </c>
      <c r="N1085" s="28" t="s">
        <v>1531</v>
      </c>
      <c r="O1085" s="28" t="s">
        <v>1531</v>
      </c>
      <c r="P1085" s="28" t="s">
        <v>1531</v>
      </c>
      <c r="Q1085" s="28" t="s">
        <v>1531</v>
      </c>
      <c r="R1085" s="28" t="s">
        <v>1531</v>
      </c>
      <c r="S1085" s="28" t="s">
        <v>1531</v>
      </c>
      <c r="T1085" s="28" t="s">
        <v>1531</v>
      </c>
      <c r="U1085" s="1285" t="s">
        <v>1334</v>
      </c>
      <c r="V1085" s="832" t="s">
        <v>636</v>
      </c>
      <c r="W1085" s="961" t="s">
        <v>301</v>
      </c>
      <c r="X1085" s="962" t="s">
        <v>301</v>
      </c>
      <c r="Y1085" s="986"/>
      <c r="Z1085" s="1118" t="s">
        <v>310</v>
      </c>
      <c r="AA1085" s="890" t="s">
        <v>309</v>
      </c>
      <c r="AB1085" s="891" t="s">
        <v>3</v>
      </c>
      <c r="AC1085" s="837" t="s">
        <v>1200</v>
      </c>
      <c r="AD1085" s="964" t="s">
        <v>731</v>
      </c>
      <c r="AE1085" s="893" t="s">
        <v>1039</v>
      </c>
      <c r="AF1085" s="894">
        <v>12000</v>
      </c>
      <c r="AG1085" s="965">
        <f t="shared" si="83"/>
        <v>12960</v>
      </c>
      <c r="AH1085" s="912"/>
      <c r="AI1085" s="896">
        <f t="shared" si="84"/>
        <v>0</v>
      </c>
    </row>
    <row r="1086" spans="1:35" s="7" customFormat="1" ht="23.1" customHeight="1" x14ac:dyDescent="0.15">
      <c r="A1086" s="28" t="s">
        <v>1531</v>
      </c>
      <c r="B1086" s="28" t="s">
        <v>1531</v>
      </c>
      <c r="C1086" s="28" t="s">
        <v>1531</v>
      </c>
      <c r="D1086" s="28" t="s">
        <v>1531</v>
      </c>
      <c r="E1086" s="28" t="s">
        <v>1531</v>
      </c>
      <c r="F1086" s="28" t="s">
        <v>1531</v>
      </c>
      <c r="G1086" s="28" t="s">
        <v>1531</v>
      </c>
      <c r="H1086" s="28" t="s">
        <v>1531</v>
      </c>
      <c r="I1086" s="28" t="s">
        <v>1531</v>
      </c>
      <c r="J1086" s="28" t="s">
        <v>1531</v>
      </c>
      <c r="K1086" s="28" t="s">
        <v>1531</v>
      </c>
      <c r="L1086" s="28" t="s">
        <v>1531</v>
      </c>
      <c r="M1086" s="28" t="s">
        <v>1531</v>
      </c>
      <c r="N1086" s="28" t="s">
        <v>1531</v>
      </c>
      <c r="O1086" s="28" t="s">
        <v>1531</v>
      </c>
      <c r="P1086" s="28" t="s">
        <v>1531</v>
      </c>
      <c r="Q1086" s="28" t="s">
        <v>1531</v>
      </c>
      <c r="R1086" s="28" t="s">
        <v>1531</v>
      </c>
      <c r="S1086" s="28" t="s">
        <v>1531</v>
      </c>
      <c r="T1086" s="28" t="s">
        <v>1531</v>
      </c>
      <c r="U1086" s="1291" t="s">
        <v>1334</v>
      </c>
      <c r="V1086" s="782" t="s">
        <v>636</v>
      </c>
      <c r="W1086" s="966" t="s">
        <v>301</v>
      </c>
      <c r="X1086" s="967" t="s">
        <v>301</v>
      </c>
      <c r="Y1086" s="1008"/>
      <c r="Z1086" s="1092" t="s">
        <v>310</v>
      </c>
      <c r="AA1086" s="862"/>
      <c r="AB1086" s="1028" t="s">
        <v>3</v>
      </c>
      <c r="AC1086" s="1029" t="s">
        <v>1200</v>
      </c>
      <c r="AD1086" s="1030" t="s">
        <v>1106</v>
      </c>
      <c r="AE1086" s="968" t="s">
        <v>1039</v>
      </c>
      <c r="AF1086" s="1031">
        <v>10000</v>
      </c>
      <c r="AG1086" s="1032">
        <f t="shared" si="83"/>
        <v>10800</v>
      </c>
      <c r="AH1086" s="922"/>
      <c r="AI1086" s="868">
        <f t="shared" si="84"/>
        <v>0</v>
      </c>
    </row>
    <row r="1087" spans="1:35" s="7" customFormat="1" ht="23.1" customHeight="1" x14ac:dyDescent="0.15">
      <c r="A1087" s="28" t="s">
        <v>1531</v>
      </c>
      <c r="B1087" s="28" t="s">
        <v>1531</v>
      </c>
      <c r="C1087" s="28" t="s">
        <v>1531</v>
      </c>
      <c r="D1087" s="28" t="s">
        <v>1531</v>
      </c>
      <c r="E1087" s="28" t="s">
        <v>1531</v>
      </c>
      <c r="F1087" s="28" t="s">
        <v>1531</v>
      </c>
      <c r="G1087" s="28" t="s">
        <v>1531</v>
      </c>
      <c r="H1087" s="28" t="s">
        <v>1531</v>
      </c>
      <c r="I1087" s="28" t="s">
        <v>1531</v>
      </c>
      <c r="J1087" s="28" t="s">
        <v>1531</v>
      </c>
      <c r="K1087" s="28" t="s">
        <v>1531</v>
      </c>
      <c r="L1087" s="28" t="s">
        <v>1531</v>
      </c>
      <c r="M1087" s="28" t="s">
        <v>1531</v>
      </c>
      <c r="N1087" s="28" t="s">
        <v>1531</v>
      </c>
      <c r="O1087" s="28" t="s">
        <v>1531</v>
      </c>
      <c r="P1087" s="28" t="s">
        <v>1531</v>
      </c>
      <c r="Q1087" s="28" t="s">
        <v>1531</v>
      </c>
      <c r="R1087" s="28" t="s">
        <v>1531</v>
      </c>
      <c r="S1087" s="28" t="s">
        <v>1531</v>
      </c>
      <c r="T1087" s="28" t="s">
        <v>1531</v>
      </c>
      <c r="U1087" s="1294" t="s">
        <v>1334</v>
      </c>
      <c r="V1087" s="784" t="s">
        <v>636</v>
      </c>
      <c r="W1087" s="956" t="s">
        <v>301</v>
      </c>
      <c r="X1087" s="957" t="s">
        <v>301</v>
      </c>
      <c r="Y1087" s="975"/>
      <c r="Z1087" s="1093" t="s">
        <v>310</v>
      </c>
      <c r="AA1087" s="869"/>
      <c r="AB1087" s="1033" t="s">
        <v>3</v>
      </c>
      <c r="AC1087" s="1034" t="s">
        <v>1200</v>
      </c>
      <c r="AD1087" s="1035" t="s">
        <v>1107</v>
      </c>
      <c r="AE1087" s="958" t="s">
        <v>1039</v>
      </c>
      <c r="AF1087" s="1036">
        <v>10000</v>
      </c>
      <c r="AG1087" s="1037">
        <f t="shared" si="83"/>
        <v>10800</v>
      </c>
      <c r="AH1087" s="1054"/>
      <c r="AI1087" s="875">
        <f t="shared" si="84"/>
        <v>0</v>
      </c>
    </row>
    <row r="1088" spans="1:35" s="7" customFormat="1" ht="23.1" customHeight="1" x14ac:dyDescent="0.15">
      <c r="A1088" s="28" t="s">
        <v>1531</v>
      </c>
      <c r="B1088" s="28" t="s">
        <v>1531</v>
      </c>
      <c r="C1088" s="28" t="s">
        <v>1531</v>
      </c>
      <c r="D1088" s="28" t="s">
        <v>1531</v>
      </c>
      <c r="E1088" s="28" t="s">
        <v>1531</v>
      </c>
      <c r="F1088" s="28" t="s">
        <v>1531</v>
      </c>
      <c r="G1088" s="28" t="s">
        <v>1531</v>
      </c>
      <c r="H1088" s="28" t="s">
        <v>1531</v>
      </c>
      <c r="I1088" s="28" t="s">
        <v>1531</v>
      </c>
      <c r="J1088" s="28" t="s">
        <v>1531</v>
      </c>
      <c r="K1088" s="28" t="s">
        <v>1531</v>
      </c>
      <c r="L1088" s="28" t="s">
        <v>1531</v>
      </c>
      <c r="M1088" s="28" t="s">
        <v>1531</v>
      </c>
      <c r="N1088" s="28" t="s">
        <v>1531</v>
      </c>
      <c r="O1088" s="28" t="s">
        <v>1531</v>
      </c>
      <c r="P1088" s="28" t="s">
        <v>1531</v>
      </c>
      <c r="Q1088" s="28" t="s">
        <v>1531</v>
      </c>
      <c r="R1088" s="28" t="s">
        <v>1531</v>
      </c>
      <c r="S1088" s="28" t="s">
        <v>1531</v>
      </c>
      <c r="T1088" s="28" t="s">
        <v>1531</v>
      </c>
      <c r="U1088" s="1294" t="s">
        <v>1334</v>
      </c>
      <c r="V1088" s="784" t="s">
        <v>636</v>
      </c>
      <c r="W1088" s="956" t="s">
        <v>301</v>
      </c>
      <c r="X1088" s="957" t="s">
        <v>301</v>
      </c>
      <c r="Y1088" s="975"/>
      <c r="Z1088" s="1093" t="s">
        <v>310</v>
      </c>
      <c r="AA1088" s="869"/>
      <c r="AB1088" s="1033" t="s">
        <v>3</v>
      </c>
      <c r="AC1088" s="1034" t="s">
        <v>1200</v>
      </c>
      <c r="AD1088" s="1035" t="s">
        <v>1108</v>
      </c>
      <c r="AE1088" s="958" t="s">
        <v>1039</v>
      </c>
      <c r="AF1088" s="1036">
        <v>10000</v>
      </c>
      <c r="AG1088" s="1037">
        <f t="shared" si="83"/>
        <v>10800</v>
      </c>
      <c r="AH1088" s="1055"/>
      <c r="AI1088" s="875">
        <f t="shared" si="84"/>
        <v>0</v>
      </c>
    </row>
    <row r="1089" spans="1:35" s="7" customFormat="1" ht="23.1" customHeight="1" x14ac:dyDescent="0.15">
      <c r="A1089" s="28" t="s">
        <v>1531</v>
      </c>
      <c r="B1089" s="28" t="s">
        <v>1531</v>
      </c>
      <c r="C1089" s="28" t="s">
        <v>1531</v>
      </c>
      <c r="D1089" s="28" t="s">
        <v>1531</v>
      </c>
      <c r="E1089" s="28" t="s">
        <v>1531</v>
      </c>
      <c r="F1089" s="28" t="s">
        <v>1531</v>
      </c>
      <c r="G1089" s="28" t="s">
        <v>1531</v>
      </c>
      <c r="H1089" s="28" t="s">
        <v>1531</v>
      </c>
      <c r="I1089" s="28" t="s">
        <v>1531</v>
      </c>
      <c r="J1089" s="28" t="s">
        <v>1531</v>
      </c>
      <c r="K1089" s="28" t="s">
        <v>1531</v>
      </c>
      <c r="L1089" s="28" t="s">
        <v>1531</v>
      </c>
      <c r="M1089" s="28" t="s">
        <v>1531</v>
      </c>
      <c r="N1089" s="28" t="s">
        <v>1531</v>
      </c>
      <c r="O1089" s="28" t="s">
        <v>1531</v>
      </c>
      <c r="P1089" s="28" t="s">
        <v>1531</v>
      </c>
      <c r="Q1089" s="28" t="s">
        <v>1531</v>
      </c>
      <c r="R1089" s="28" t="s">
        <v>1531</v>
      </c>
      <c r="S1089" s="28" t="s">
        <v>1531</v>
      </c>
      <c r="T1089" s="28" t="s">
        <v>1531</v>
      </c>
      <c r="U1089" s="1294" t="s">
        <v>1334</v>
      </c>
      <c r="V1089" s="784" t="s">
        <v>636</v>
      </c>
      <c r="W1089" s="956" t="s">
        <v>301</v>
      </c>
      <c r="X1089" s="957" t="s">
        <v>301</v>
      </c>
      <c r="Y1089" s="975"/>
      <c r="Z1089" s="1093" t="s">
        <v>310</v>
      </c>
      <c r="AA1089" s="869"/>
      <c r="AB1089" s="1033" t="s">
        <v>3</v>
      </c>
      <c r="AC1089" s="1034" t="s">
        <v>1200</v>
      </c>
      <c r="AD1089" s="1035" t="s">
        <v>1109</v>
      </c>
      <c r="AE1089" s="958" t="s">
        <v>1039</v>
      </c>
      <c r="AF1089" s="1036">
        <v>10000</v>
      </c>
      <c r="AG1089" s="1037">
        <f t="shared" si="83"/>
        <v>10800</v>
      </c>
      <c r="AH1089" s="1054"/>
      <c r="AI1089" s="875">
        <f t="shared" si="84"/>
        <v>0</v>
      </c>
    </row>
    <row r="1090" spans="1:35" s="7" customFormat="1" ht="23.1" customHeight="1" x14ac:dyDescent="0.15">
      <c r="A1090" s="28" t="s">
        <v>1531</v>
      </c>
      <c r="B1090" s="28" t="s">
        <v>1531</v>
      </c>
      <c r="C1090" s="28" t="s">
        <v>1531</v>
      </c>
      <c r="D1090" s="28" t="s">
        <v>1531</v>
      </c>
      <c r="E1090" s="28" t="s">
        <v>1531</v>
      </c>
      <c r="F1090" s="28" t="s">
        <v>1531</v>
      </c>
      <c r="G1090" s="28" t="s">
        <v>1531</v>
      </c>
      <c r="H1090" s="28" t="s">
        <v>1531</v>
      </c>
      <c r="I1090" s="28" t="s">
        <v>1531</v>
      </c>
      <c r="J1090" s="28" t="s">
        <v>1531</v>
      </c>
      <c r="K1090" s="28" t="s">
        <v>1531</v>
      </c>
      <c r="L1090" s="28" t="s">
        <v>1531</v>
      </c>
      <c r="M1090" s="28" t="s">
        <v>1531</v>
      </c>
      <c r="N1090" s="28" t="s">
        <v>1531</v>
      </c>
      <c r="O1090" s="28" t="s">
        <v>1531</v>
      </c>
      <c r="P1090" s="28" t="s">
        <v>1531</v>
      </c>
      <c r="Q1090" s="28" t="s">
        <v>1531</v>
      </c>
      <c r="R1090" s="28" t="s">
        <v>1531</v>
      </c>
      <c r="S1090" s="28" t="s">
        <v>1531</v>
      </c>
      <c r="T1090" s="28" t="s">
        <v>1531</v>
      </c>
      <c r="U1090" s="1296" t="s">
        <v>1334</v>
      </c>
      <c r="V1090" s="786" t="s">
        <v>636</v>
      </c>
      <c r="W1090" s="970" t="s">
        <v>301</v>
      </c>
      <c r="X1090" s="971" t="s">
        <v>301</v>
      </c>
      <c r="Y1090" s="1011"/>
      <c r="Z1090" s="1114" t="s">
        <v>310</v>
      </c>
      <c r="AA1090" s="876"/>
      <c r="AB1090" s="1038" t="s">
        <v>3</v>
      </c>
      <c r="AC1090" s="1039" t="s">
        <v>1200</v>
      </c>
      <c r="AD1090" s="1040" t="s">
        <v>1110</v>
      </c>
      <c r="AE1090" s="972" t="s">
        <v>1039</v>
      </c>
      <c r="AF1090" s="1041">
        <v>10000</v>
      </c>
      <c r="AG1090" s="1042">
        <f t="shared" si="83"/>
        <v>10800</v>
      </c>
      <c r="AH1090" s="1145"/>
      <c r="AI1090" s="882">
        <f t="shared" si="84"/>
        <v>0</v>
      </c>
    </row>
    <row r="1091" spans="1:35" s="7" customFormat="1" ht="23.1" customHeight="1" x14ac:dyDescent="0.15">
      <c r="A1091" s="28" t="s">
        <v>1531</v>
      </c>
      <c r="B1091" s="28" t="s">
        <v>1531</v>
      </c>
      <c r="C1091" s="28" t="s">
        <v>1531</v>
      </c>
      <c r="D1091" s="28" t="s">
        <v>1531</v>
      </c>
      <c r="E1091" s="28" t="s">
        <v>1531</v>
      </c>
      <c r="F1091" s="28" t="s">
        <v>1531</v>
      </c>
      <c r="G1091" s="28" t="s">
        <v>1531</v>
      </c>
      <c r="H1091" s="28" t="s">
        <v>1531</v>
      </c>
      <c r="I1091" s="28" t="s">
        <v>1531</v>
      </c>
      <c r="J1091" s="28" t="s">
        <v>1531</v>
      </c>
      <c r="K1091" s="28" t="s">
        <v>1531</v>
      </c>
      <c r="L1091" s="28" t="s">
        <v>1531</v>
      </c>
      <c r="M1091" s="28" t="s">
        <v>1531</v>
      </c>
      <c r="N1091" s="28" t="s">
        <v>1531</v>
      </c>
      <c r="O1091" s="28" t="s">
        <v>1531</v>
      </c>
      <c r="P1091" s="28" t="s">
        <v>1531</v>
      </c>
      <c r="Q1091" s="28" t="s">
        <v>1531</v>
      </c>
      <c r="R1091" s="28" t="s">
        <v>1531</v>
      </c>
      <c r="S1091" s="28" t="s">
        <v>1531</v>
      </c>
      <c r="T1091" s="28" t="s">
        <v>1531</v>
      </c>
      <c r="U1091" s="1288" t="s">
        <v>1334</v>
      </c>
      <c r="V1091" s="989" t="s">
        <v>636</v>
      </c>
      <c r="W1091" s="990" t="s">
        <v>301</v>
      </c>
      <c r="X1091" s="991" t="s">
        <v>301</v>
      </c>
      <c r="Y1091" s="992"/>
      <c r="Z1091" s="1094" t="s">
        <v>310</v>
      </c>
      <c r="AA1091" s="1095"/>
      <c r="AB1091" s="1158" t="s">
        <v>3</v>
      </c>
      <c r="AC1091" s="1129" t="s">
        <v>1200</v>
      </c>
      <c r="AD1091" s="1130" t="s">
        <v>732</v>
      </c>
      <c r="AE1091" s="1131" t="s">
        <v>1039</v>
      </c>
      <c r="AF1091" s="1132">
        <v>8000</v>
      </c>
      <c r="AG1091" s="1133">
        <f t="shared" si="83"/>
        <v>8640</v>
      </c>
      <c r="AH1091" s="922"/>
      <c r="AI1091" s="1101">
        <f t="shared" si="84"/>
        <v>0</v>
      </c>
    </row>
    <row r="1092" spans="1:35" s="7" customFormat="1" ht="23.1" customHeight="1" x14ac:dyDescent="0.15">
      <c r="A1092" s="28" t="s">
        <v>1531</v>
      </c>
      <c r="B1092" s="28" t="s">
        <v>1531</v>
      </c>
      <c r="C1092" s="28" t="s">
        <v>1531</v>
      </c>
      <c r="D1092" s="28" t="s">
        <v>1531</v>
      </c>
      <c r="E1092" s="28" t="s">
        <v>1531</v>
      </c>
      <c r="F1092" s="28" t="s">
        <v>1531</v>
      </c>
      <c r="G1092" s="28" t="s">
        <v>1531</v>
      </c>
      <c r="H1092" s="28" t="s">
        <v>1531</v>
      </c>
      <c r="I1092" s="28" t="s">
        <v>1531</v>
      </c>
      <c r="J1092" s="28" t="s">
        <v>1531</v>
      </c>
      <c r="K1092" s="28" t="s">
        <v>1531</v>
      </c>
      <c r="L1092" s="28" t="s">
        <v>1531</v>
      </c>
      <c r="M1092" s="28" t="s">
        <v>1531</v>
      </c>
      <c r="N1092" s="28" t="s">
        <v>1531</v>
      </c>
      <c r="O1092" s="28" t="s">
        <v>1531</v>
      </c>
      <c r="P1092" s="28" t="s">
        <v>1531</v>
      </c>
      <c r="Q1092" s="28" t="s">
        <v>1531</v>
      </c>
      <c r="R1092" s="28" t="s">
        <v>1531</v>
      </c>
      <c r="S1092" s="28" t="s">
        <v>1531</v>
      </c>
      <c r="T1092" s="28" t="s">
        <v>1531</v>
      </c>
      <c r="U1092" s="1297" t="s">
        <v>1334</v>
      </c>
      <c r="V1092" s="857" t="s">
        <v>636</v>
      </c>
      <c r="W1092" s="953" t="s">
        <v>301</v>
      </c>
      <c r="X1092" s="954" t="s">
        <v>301</v>
      </c>
      <c r="Y1092" s="1003"/>
      <c r="Z1092" s="915" t="s">
        <v>310</v>
      </c>
      <c r="AA1092" s="883"/>
      <c r="AB1092" s="916" t="s">
        <v>3</v>
      </c>
      <c r="AC1092" s="917" t="s">
        <v>1200</v>
      </c>
      <c r="AD1092" s="918" t="s">
        <v>733</v>
      </c>
      <c r="AE1092" s="919" t="s">
        <v>1039</v>
      </c>
      <c r="AF1092" s="920">
        <v>6000</v>
      </c>
      <c r="AG1092" s="1043">
        <f t="shared" si="83"/>
        <v>6480</v>
      </c>
      <c r="AH1092" s="1058"/>
      <c r="AI1092" s="889">
        <f t="shared" si="84"/>
        <v>0</v>
      </c>
    </row>
    <row r="1093" spans="1:35" s="7" customFormat="1" ht="23.1" customHeight="1" x14ac:dyDescent="0.15">
      <c r="A1093" s="28" t="s">
        <v>1531</v>
      </c>
      <c r="B1093" s="28" t="s">
        <v>1531</v>
      </c>
      <c r="C1093" s="28" t="s">
        <v>1531</v>
      </c>
      <c r="D1093" s="28" t="s">
        <v>1531</v>
      </c>
      <c r="E1093" s="28" t="s">
        <v>1531</v>
      </c>
      <c r="F1093" s="28" t="s">
        <v>1531</v>
      </c>
      <c r="G1093" s="28" t="s">
        <v>1531</v>
      </c>
      <c r="H1093" s="28" t="s">
        <v>1531</v>
      </c>
      <c r="I1093" s="28" t="s">
        <v>1531</v>
      </c>
      <c r="J1093" s="28" t="s">
        <v>1531</v>
      </c>
      <c r="K1093" s="28" t="s">
        <v>1531</v>
      </c>
      <c r="L1093" s="28" t="s">
        <v>1531</v>
      </c>
      <c r="M1093" s="28" t="s">
        <v>1531</v>
      </c>
      <c r="N1093" s="28" t="s">
        <v>1531</v>
      </c>
      <c r="O1093" s="28" t="s">
        <v>1531</v>
      </c>
      <c r="P1093" s="28" t="s">
        <v>1531</v>
      </c>
      <c r="Q1093" s="28" t="s">
        <v>1531</v>
      </c>
      <c r="R1093" s="28" t="s">
        <v>1531</v>
      </c>
      <c r="S1093" s="28" t="s">
        <v>1531</v>
      </c>
      <c r="T1093" s="28" t="s">
        <v>1531</v>
      </c>
      <c r="U1093" s="1294" t="s">
        <v>1334</v>
      </c>
      <c r="V1093" s="784" t="s">
        <v>636</v>
      </c>
      <c r="W1093" s="956" t="s">
        <v>301</v>
      </c>
      <c r="X1093" s="957" t="s">
        <v>301</v>
      </c>
      <c r="Y1093" s="975"/>
      <c r="Z1093" s="1093" t="s">
        <v>310</v>
      </c>
      <c r="AA1093" s="869"/>
      <c r="AB1093" s="1033" t="s">
        <v>3</v>
      </c>
      <c r="AC1093" s="1034" t="s">
        <v>1200</v>
      </c>
      <c r="AD1093" s="1035" t="s">
        <v>734</v>
      </c>
      <c r="AE1093" s="958" t="s">
        <v>1039</v>
      </c>
      <c r="AF1093" s="1036">
        <v>6000</v>
      </c>
      <c r="AG1093" s="1037">
        <f t="shared" si="83"/>
        <v>6480</v>
      </c>
      <c r="AH1093" s="1055"/>
      <c r="AI1093" s="875">
        <f t="shared" si="84"/>
        <v>0</v>
      </c>
    </row>
    <row r="1094" spans="1:35" s="7" customFormat="1" ht="23.1" customHeight="1" x14ac:dyDescent="0.15">
      <c r="A1094" s="28" t="s">
        <v>1531</v>
      </c>
      <c r="B1094" s="28" t="s">
        <v>1531</v>
      </c>
      <c r="C1094" s="28" t="s">
        <v>1531</v>
      </c>
      <c r="D1094" s="28" t="s">
        <v>1531</v>
      </c>
      <c r="E1094" s="28" t="s">
        <v>1531</v>
      </c>
      <c r="F1094" s="28" t="s">
        <v>1531</v>
      </c>
      <c r="G1094" s="28" t="s">
        <v>1531</v>
      </c>
      <c r="H1094" s="28" t="s">
        <v>1531</v>
      </c>
      <c r="I1094" s="28" t="s">
        <v>1531</v>
      </c>
      <c r="J1094" s="28" t="s">
        <v>1531</v>
      </c>
      <c r="K1094" s="28" t="s">
        <v>1531</v>
      </c>
      <c r="L1094" s="28" t="s">
        <v>1531</v>
      </c>
      <c r="M1094" s="28" t="s">
        <v>1531</v>
      </c>
      <c r="N1094" s="28" t="s">
        <v>1531</v>
      </c>
      <c r="O1094" s="28" t="s">
        <v>1531</v>
      </c>
      <c r="P1094" s="28" t="s">
        <v>1531</v>
      </c>
      <c r="Q1094" s="28" t="s">
        <v>1531</v>
      </c>
      <c r="R1094" s="28" t="s">
        <v>1531</v>
      </c>
      <c r="S1094" s="28" t="s">
        <v>1531</v>
      </c>
      <c r="T1094" s="28" t="s">
        <v>1531</v>
      </c>
      <c r="U1094" s="1294" t="s">
        <v>1334</v>
      </c>
      <c r="V1094" s="784" t="s">
        <v>636</v>
      </c>
      <c r="W1094" s="956" t="s">
        <v>301</v>
      </c>
      <c r="X1094" s="957" t="s">
        <v>301</v>
      </c>
      <c r="Y1094" s="975"/>
      <c r="Z1094" s="1093" t="s">
        <v>310</v>
      </c>
      <c r="AA1094" s="869"/>
      <c r="AB1094" s="1033" t="s">
        <v>3</v>
      </c>
      <c r="AC1094" s="1034" t="s">
        <v>1200</v>
      </c>
      <c r="AD1094" s="1035" t="s">
        <v>735</v>
      </c>
      <c r="AE1094" s="958" t="s">
        <v>1039</v>
      </c>
      <c r="AF1094" s="1036">
        <v>6000</v>
      </c>
      <c r="AG1094" s="1037">
        <f t="shared" si="83"/>
        <v>6480</v>
      </c>
      <c r="AH1094" s="1055"/>
      <c r="AI1094" s="875">
        <f t="shared" si="84"/>
        <v>0</v>
      </c>
    </row>
    <row r="1095" spans="1:35" s="7" customFormat="1" ht="23.1" customHeight="1" x14ac:dyDescent="0.15">
      <c r="A1095" s="28" t="s">
        <v>1531</v>
      </c>
      <c r="B1095" s="28" t="s">
        <v>1531</v>
      </c>
      <c r="C1095" s="28" t="s">
        <v>1531</v>
      </c>
      <c r="D1095" s="28" t="s">
        <v>1531</v>
      </c>
      <c r="E1095" s="28" t="s">
        <v>1531</v>
      </c>
      <c r="F1095" s="28" t="s">
        <v>1531</v>
      </c>
      <c r="G1095" s="28" t="s">
        <v>1531</v>
      </c>
      <c r="H1095" s="28" t="s">
        <v>1531</v>
      </c>
      <c r="I1095" s="28" t="s">
        <v>1531</v>
      </c>
      <c r="J1095" s="28" t="s">
        <v>1531</v>
      </c>
      <c r="K1095" s="28" t="s">
        <v>1531</v>
      </c>
      <c r="L1095" s="28" t="s">
        <v>1531</v>
      </c>
      <c r="M1095" s="28" t="s">
        <v>1531</v>
      </c>
      <c r="N1095" s="28" t="s">
        <v>1531</v>
      </c>
      <c r="O1095" s="28" t="s">
        <v>1531</v>
      </c>
      <c r="P1095" s="28" t="s">
        <v>1531</v>
      </c>
      <c r="Q1095" s="28" t="s">
        <v>1531</v>
      </c>
      <c r="R1095" s="28" t="s">
        <v>1531</v>
      </c>
      <c r="S1095" s="28" t="s">
        <v>1531</v>
      </c>
      <c r="T1095" s="28" t="s">
        <v>1531</v>
      </c>
      <c r="U1095" s="1294" t="s">
        <v>1334</v>
      </c>
      <c r="V1095" s="784" t="s">
        <v>636</v>
      </c>
      <c r="W1095" s="956" t="s">
        <v>301</v>
      </c>
      <c r="X1095" s="957" t="s">
        <v>301</v>
      </c>
      <c r="Y1095" s="975"/>
      <c r="Z1095" s="1093" t="s">
        <v>310</v>
      </c>
      <c r="AA1095" s="869"/>
      <c r="AB1095" s="1033" t="s">
        <v>3</v>
      </c>
      <c r="AC1095" s="1034" t="s">
        <v>1200</v>
      </c>
      <c r="AD1095" s="1035" t="s">
        <v>1509</v>
      </c>
      <c r="AE1095" s="958" t="s">
        <v>1039</v>
      </c>
      <c r="AF1095" s="1036">
        <v>6000</v>
      </c>
      <c r="AG1095" s="1037">
        <f t="shared" si="83"/>
        <v>6480</v>
      </c>
      <c r="AH1095" s="1055"/>
      <c r="AI1095" s="875">
        <f t="shared" si="84"/>
        <v>0</v>
      </c>
    </row>
    <row r="1096" spans="1:35" s="7" customFormat="1" ht="23.1" customHeight="1" x14ac:dyDescent="0.15">
      <c r="A1096" s="28" t="s">
        <v>1531</v>
      </c>
      <c r="B1096" s="28" t="s">
        <v>1531</v>
      </c>
      <c r="C1096" s="28" t="s">
        <v>1531</v>
      </c>
      <c r="D1096" s="28" t="s">
        <v>1531</v>
      </c>
      <c r="E1096" s="28" t="s">
        <v>1531</v>
      </c>
      <c r="F1096" s="28" t="s">
        <v>1531</v>
      </c>
      <c r="G1096" s="28" t="s">
        <v>1531</v>
      </c>
      <c r="H1096" s="28" t="s">
        <v>1531</v>
      </c>
      <c r="I1096" s="28" t="s">
        <v>1531</v>
      </c>
      <c r="J1096" s="28" t="s">
        <v>1531</v>
      </c>
      <c r="K1096" s="28" t="s">
        <v>1531</v>
      </c>
      <c r="L1096" s="28" t="s">
        <v>1531</v>
      </c>
      <c r="M1096" s="28" t="s">
        <v>1531</v>
      </c>
      <c r="N1096" s="28" t="s">
        <v>1531</v>
      </c>
      <c r="O1096" s="28" t="s">
        <v>1531</v>
      </c>
      <c r="P1096" s="28" t="s">
        <v>1531</v>
      </c>
      <c r="Q1096" s="28" t="s">
        <v>1531</v>
      </c>
      <c r="R1096" s="28" t="s">
        <v>1531</v>
      </c>
      <c r="S1096" s="28" t="s">
        <v>1531</v>
      </c>
      <c r="T1096" s="28" t="s">
        <v>1531</v>
      </c>
      <c r="U1096" s="1294" t="s">
        <v>1334</v>
      </c>
      <c r="V1096" s="784" t="s">
        <v>636</v>
      </c>
      <c r="W1096" s="956" t="s">
        <v>301</v>
      </c>
      <c r="X1096" s="957" t="s">
        <v>301</v>
      </c>
      <c r="Y1096" s="975"/>
      <c r="Z1096" s="1093" t="s">
        <v>310</v>
      </c>
      <c r="AA1096" s="869"/>
      <c r="AB1096" s="1033" t="s">
        <v>3</v>
      </c>
      <c r="AC1096" s="1034" t="s">
        <v>1200</v>
      </c>
      <c r="AD1096" s="1035" t="s">
        <v>736</v>
      </c>
      <c r="AE1096" s="958" t="s">
        <v>1039</v>
      </c>
      <c r="AF1096" s="1036">
        <v>6000</v>
      </c>
      <c r="AG1096" s="1037">
        <f t="shared" si="83"/>
        <v>6480</v>
      </c>
      <c r="AH1096" s="1054"/>
      <c r="AI1096" s="875">
        <f t="shared" si="84"/>
        <v>0</v>
      </c>
    </row>
    <row r="1097" spans="1:35" s="7" customFormat="1" ht="23.1" customHeight="1" x14ac:dyDescent="0.15">
      <c r="A1097" s="28" t="s">
        <v>1531</v>
      </c>
      <c r="B1097" s="28" t="s">
        <v>1531</v>
      </c>
      <c r="C1097" s="28" t="s">
        <v>1531</v>
      </c>
      <c r="D1097" s="28" t="s">
        <v>1531</v>
      </c>
      <c r="E1097" s="28" t="s">
        <v>1531</v>
      </c>
      <c r="F1097" s="28" t="s">
        <v>1531</v>
      </c>
      <c r="G1097" s="28" t="s">
        <v>1531</v>
      </c>
      <c r="H1097" s="28" t="s">
        <v>1531</v>
      </c>
      <c r="I1097" s="28" t="s">
        <v>1531</v>
      </c>
      <c r="J1097" s="28" t="s">
        <v>1531</v>
      </c>
      <c r="K1097" s="28" t="s">
        <v>1531</v>
      </c>
      <c r="L1097" s="28" t="s">
        <v>1531</v>
      </c>
      <c r="M1097" s="28" t="s">
        <v>1531</v>
      </c>
      <c r="N1097" s="28" t="s">
        <v>1531</v>
      </c>
      <c r="O1097" s="28" t="s">
        <v>1531</v>
      </c>
      <c r="P1097" s="28" t="s">
        <v>1531</v>
      </c>
      <c r="Q1097" s="28" t="s">
        <v>1531</v>
      </c>
      <c r="R1097" s="28" t="s">
        <v>1531</v>
      </c>
      <c r="S1097" s="28" t="s">
        <v>1531</v>
      </c>
      <c r="T1097" s="28" t="s">
        <v>1531</v>
      </c>
      <c r="U1097" s="1294" t="s">
        <v>1334</v>
      </c>
      <c r="V1097" s="784" t="s">
        <v>636</v>
      </c>
      <c r="W1097" s="956" t="s">
        <v>301</v>
      </c>
      <c r="X1097" s="957" t="s">
        <v>301</v>
      </c>
      <c r="Y1097" s="975"/>
      <c r="Z1097" s="1093" t="s">
        <v>310</v>
      </c>
      <c r="AA1097" s="869"/>
      <c r="AB1097" s="1033" t="s">
        <v>3</v>
      </c>
      <c r="AC1097" s="1034" t="s">
        <v>1200</v>
      </c>
      <c r="AD1097" s="1035" t="s">
        <v>737</v>
      </c>
      <c r="AE1097" s="958" t="s">
        <v>1039</v>
      </c>
      <c r="AF1097" s="1036">
        <v>6000</v>
      </c>
      <c r="AG1097" s="1037">
        <f t="shared" si="83"/>
        <v>6480</v>
      </c>
      <c r="AH1097" s="1055"/>
      <c r="AI1097" s="875">
        <f t="shared" si="84"/>
        <v>0</v>
      </c>
    </row>
    <row r="1098" spans="1:35" s="7" customFormat="1" ht="23.1" customHeight="1" x14ac:dyDescent="0.15">
      <c r="A1098" s="28" t="s">
        <v>1531</v>
      </c>
      <c r="B1098" s="28" t="s">
        <v>1531</v>
      </c>
      <c r="C1098" s="28" t="s">
        <v>1531</v>
      </c>
      <c r="D1098" s="28" t="s">
        <v>1531</v>
      </c>
      <c r="E1098" s="28" t="s">
        <v>1531</v>
      </c>
      <c r="F1098" s="28" t="s">
        <v>1531</v>
      </c>
      <c r="G1098" s="28" t="s">
        <v>1531</v>
      </c>
      <c r="H1098" s="28" t="s">
        <v>1531</v>
      </c>
      <c r="I1098" s="28" t="s">
        <v>1531</v>
      </c>
      <c r="J1098" s="28" t="s">
        <v>1531</v>
      </c>
      <c r="K1098" s="28" t="s">
        <v>1531</v>
      </c>
      <c r="L1098" s="28" t="s">
        <v>1531</v>
      </c>
      <c r="M1098" s="28" t="s">
        <v>1531</v>
      </c>
      <c r="N1098" s="28" t="s">
        <v>1531</v>
      </c>
      <c r="O1098" s="28" t="s">
        <v>1531</v>
      </c>
      <c r="P1098" s="28" t="s">
        <v>1531</v>
      </c>
      <c r="Q1098" s="28" t="s">
        <v>1531</v>
      </c>
      <c r="R1098" s="28" t="s">
        <v>1531</v>
      </c>
      <c r="S1098" s="28" t="s">
        <v>1531</v>
      </c>
      <c r="T1098" s="28" t="s">
        <v>1531</v>
      </c>
      <c r="U1098" s="1294" t="s">
        <v>1334</v>
      </c>
      <c r="V1098" s="784" t="s">
        <v>636</v>
      </c>
      <c r="W1098" s="956" t="s">
        <v>301</v>
      </c>
      <c r="X1098" s="957" t="s">
        <v>301</v>
      </c>
      <c r="Y1098" s="975"/>
      <c r="Z1098" s="1093" t="s">
        <v>310</v>
      </c>
      <c r="AA1098" s="869"/>
      <c r="AB1098" s="1033" t="s">
        <v>3</v>
      </c>
      <c r="AC1098" s="1034" t="s">
        <v>1200</v>
      </c>
      <c r="AD1098" s="1035" t="s">
        <v>738</v>
      </c>
      <c r="AE1098" s="958" t="s">
        <v>1039</v>
      </c>
      <c r="AF1098" s="1036">
        <v>6000</v>
      </c>
      <c r="AG1098" s="1037">
        <f t="shared" si="83"/>
        <v>6480</v>
      </c>
      <c r="AH1098" s="1054"/>
      <c r="AI1098" s="875">
        <f t="shared" si="84"/>
        <v>0</v>
      </c>
    </row>
    <row r="1099" spans="1:35" s="7" customFormat="1" ht="23.1" customHeight="1" x14ac:dyDescent="0.15">
      <c r="A1099" s="28" t="s">
        <v>1531</v>
      </c>
      <c r="B1099" s="28" t="s">
        <v>1531</v>
      </c>
      <c r="C1099" s="28" t="s">
        <v>1531</v>
      </c>
      <c r="D1099" s="28" t="s">
        <v>1531</v>
      </c>
      <c r="E1099" s="28" t="s">
        <v>1531</v>
      </c>
      <c r="F1099" s="28" t="s">
        <v>1531</v>
      </c>
      <c r="G1099" s="28" t="s">
        <v>1531</v>
      </c>
      <c r="H1099" s="28" t="s">
        <v>1531</v>
      </c>
      <c r="I1099" s="28" t="s">
        <v>1531</v>
      </c>
      <c r="J1099" s="28" t="s">
        <v>1531</v>
      </c>
      <c r="K1099" s="28" t="s">
        <v>1531</v>
      </c>
      <c r="L1099" s="28" t="s">
        <v>1531</v>
      </c>
      <c r="M1099" s="28" t="s">
        <v>1531</v>
      </c>
      <c r="N1099" s="28" t="s">
        <v>1531</v>
      </c>
      <c r="O1099" s="28" t="s">
        <v>1531</v>
      </c>
      <c r="P1099" s="28" t="s">
        <v>1531</v>
      </c>
      <c r="Q1099" s="28" t="s">
        <v>1531</v>
      </c>
      <c r="R1099" s="28" t="s">
        <v>1531</v>
      </c>
      <c r="S1099" s="28" t="s">
        <v>1531</v>
      </c>
      <c r="T1099" s="28" t="s">
        <v>1531</v>
      </c>
      <c r="U1099" s="1294" t="s">
        <v>1334</v>
      </c>
      <c r="V1099" s="784" t="s">
        <v>636</v>
      </c>
      <c r="W1099" s="956" t="s">
        <v>301</v>
      </c>
      <c r="X1099" s="957" t="s">
        <v>301</v>
      </c>
      <c r="Y1099" s="975"/>
      <c r="Z1099" s="1093" t="s">
        <v>310</v>
      </c>
      <c r="AA1099" s="869"/>
      <c r="AB1099" s="1033" t="s">
        <v>3</v>
      </c>
      <c r="AC1099" s="1034" t="s">
        <v>1200</v>
      </c>
      <c r="AD1099" s="1035" t="s">
        <v>739</v>
      </c>
      <c r="AE1099" s="958" t="s">
        <v>1039</v>
      </c>
      <c r="AF1099" s="1036">
        <v>6000</v>
      </c>
      <c r="AG1099" s="1037">
        <f t="shared" si="83"/>
        <v>6480</v>
      </c>
      <c r="AH1099" s="1055"/>
      <c r="AI1099" s="875">
        <f t="shared" si="84"/>
        <v>0</v>
      </c>
    </row>
    <row r="1100" spans="1:35" s="7" customFormat="1" ht="23.1" customHeight="1" x14ac:dyDescent="0.15">
      <c r="A1100" s="28" t="s">
        <v>1531</v>
      </c>
      <c r="B1100" s="28" t="s">
        <v>1531</v>
      </c>
      <c r="C1100" s="28" t="s">
        <v>1531</v>
      </c>
      <c r="D1100" s="28" t="s">
        <v>1531</v>
      </c>
      <c r="E1100" s="28" t="s">
        <v>1531</v>
      </c>
      <c r="F1100" s="28" t="s">
        <v>1531</v>
      </c>
      <c r="G1100" s="28" t="s">
        <v>1531</v>
      </c>
      <c r="H1100" s="28" t="s">
        <v>1531</v>
      </c>
      <c r="I1100" s="28" t="s">
        <v>1531</v>
      </c>
      <c r="J1100" s="28" t="s">
        <v>1531</v>
      </c>
      <c r="K1100" s="28" t="s">
        <v>1531</v>
      </c>
      <c r="L1100" s="28" t="s">
        <v>1531</v>
      </c>
      <c r="M1100" s="28" t="s">
        <v>1531</v>
      </c>
      <c r="N1100" s="28" t="s">
        <v>1531</v>
      </c>
      <c r="O1100" s="28" t="s">
        <v>1531</v>
      </c>
      <c r="P1100" s="28" t="s">
        <v>1531</v>
      </c>
      <c r="Q1100" s="28" t="s">
        <v>1531</v>
      </c>
      <c r="R1100" s="28" t="s">
        <v>1531</v>
      </c>
      <c r="S1100" s="28" t="s">
        <v>1531</v>
      </c>
      <c r="T1100" s="28" t="s">
        <v>1531</v>
      </c>
      <c r="U1100" s="1294" t="s">
        <v>1334</v>
      </c>
      <c r="V1100" s="784" t="s">
        <v>636</v>
      </c>
      <c r="W1100" s="956" t="s">
        <v>301</v>
      </c>
      <c r="X1100" s="957" t="s">
        <v>301</v>
      </c>
      <c r="Y1100" s="975"/>
      <c r="Z1100" s="1093" t="s">
        <v>310</v>
      </c>
      <c r="AA1100" s="869"/>
      <c r="AB1100" s="1033" t="s">
        <v>3</v>
      </c>
      <c r="AC1100" s="1034" t="s">
        <v>1200</v>
      </c>
      <c r="AD1100" s="1035" t="s">
        <v>740</v>
      </c>
      <c r="AE1100" s="958" t="s">
        <v>1039</v>
      </c>
      <c r="AF1100" s="1036">
        <v>6000</v>
      </c>
      <c r="AG1100" s="1037">
        <f t="shared" si="83"/>
        <v>6480</v>
      </c>
      <c r="AH1100" s="1055"/>
      <c r="AI1100" s="875">
        <f t="shared" si="84"/>
        <v>0</v>
      </c>
    </row>
    <row r="1101" spans="1:35" s="7" customFormat="1" ht="23.1" customHeight="1" x14ac:dyDescent="0.15">
      <c r="A1101" s="28" t="s">
        <v>1531</v>
      </c>
      <c r="B1101" s="28" t="s">
        <v>1531</v>
      </c>
      <c r="C1101" s="28" t="s">
        <v>1531</v>
      </c>
      <c r="D1101" s="28" t="s">
        <v>1531</v>
      </c>
      <c r="E1101" s="28" t="s">
        <v>1531</v>
      </c>
      <c r="F1101" s="28" t="s">
        <v>1531</v>
      </c>
      <c r="G1101" s="28" t="s">
        <v>1531</v>
      </c>
      <c r="H1101" s="28" t="s">
        <v>1531</v>
      </c>
      <c r="I1101" s="28" t="s">
        <v>1531</v>
      </c>
      <c r="J1101" s="28" t="s">
        <v>1531</v>
      </c>
      <c r="K1101" s="28" t="s">
        <v>1531</v>
      </c>
      <c r="L1101" s="28" t="s">
        <v>1531</v>
      </c>
      <c r="M1101" s="28" t="s">
        <v>1531</v>
      </c>
      <c r="N1101" s="28" t="s">
        <v>1531</v>
      </c>
      <c r="O1101" s="28" t="s">
        <v>1531</v>
      </c>
      <c r="P1101" s="28" t="s">
        <v>1531</v>
      </c>
      <c r="Q1101" s="28" t="s">
        <v>1531</v>
      </c>
      <c r="R1101" s="28" t="s">
        <v>1531</v>
      </c>
      <c r="S1101" s="28" t="s">
        <v>1531</v>
      </c>
      <c r="T1101" s="28" t="s">
        <v>1531</v>
      </c>
      <c r="U1101" s="1294" t="s">
        <v>1334</v>
      </c>
      <c r="V1101" s="784" t="s">
        <v>636</v>
      </c>
      <c r="W1101" s="956" t="s">
        <v>301</v>
      </c>
      <c r="X1101" s="957" t="s">
        <v>301</v>
      </c>
      <c r="Y1101" s="975"/>
      <c r="Z1101" s="1093" t="s">
        <v>310</v>
      </c>
      <c r="AA1101" s="869"/>
      <c r="AB1101" s="1033" t="s">
        <v>3</v>
      </c>
      <c r="AC1101" s="1034" t="s">
        <v>1200</v>
      </c>
      <c r="AD1101" s="1035" t="s">
        <v>741</v>
      </c>
      <c r="AE1101" s="958" t="s">
        <v>1039</v>
      </c>
      <c r="AF1101" s="1036">
        <v>6000</v>
      </c>
      <c r="AG1101" s="1037">
        <f t="shared" si="83"/>
        <v>6480</v>
      </c>
      <c r="AH1101" s="1054"/>
      <c r="AI1101" s="875">
        <f t="shared" si="84"/>
        <v>0</v>
      </c>
    </row>
    <row r="1102" spans="1:35" s="7" customFormat="1" ht="23.1" customHeight="1" x14ac:dyDescent="0.15">
      <c r="A1102" s="28" t="s">
        <v>1531</v>
      </c>
      <c r="B1102" s="28" t="s">
        <v>1531</v>
      </c>
      <c r="C1102" s="28" t="s">
        <v>1531</v>
      </c>
      <c r="D1102" s="28" t="s">
        <v>1531</v>
      </c>
      <c r="E1102" s="28" t="s">
        <v>1531</v>
      </c>
      <c r="F1102" s="28" t="s">
        <v>1531</v>
      </c>
      <c r="G1102" s="28" t="s">
        <v>1531</v>
      </c>
      <c r="H1102" s="28" t="s">
        <v>1531</v>
      </c>
      <c r="I1102" s="28" t="s">
        <v>1531</v>
      </c>
      <c r="J1102" s="28" t="s">
        <v>1531</v>
      </c>
      <c r="K1102" s="28" t="s">
        <v>1531</v>
      </c>
      <c r="L1102" s="28" t="s">
        <v>1531</v>
      </c>
      <c r="M1102" s="28" t="s">
        <v>1531</v>
      </c>
      <c r="N1102" s="28" t="s">
        <v>1531</v>
      </c>
      <c r="O1102" s="28" t="s">
        <v>1531</v>
      </c>
      <c r="P1102" s="28" t="s">
        <v>1531</v>
      </c>
      <c r="Q1102" s="28" t="s">
        <v>1531</v>
      </c>
      <c r="R1102" s="28" t="s">
        <v>1531</v>
      </c>
      <c r="S1102" s="28" t="s">
        <v>1531</v>
      </c>
      <c r="T1102" s="28" t="s">
        <v>1531</v>
      </c>
      <c r="U1102" s="1294" t="s">
        <v>1334</v>
      </c>
      <c r="V1102" s="784" t="s">
        <v>636</v>
      </c>
      <c r="W1102" s="956" t="s">
        <v>301</v>
      </c>
      <c r="X1102" s="957" t="s">
        <v>301</v>
      </c>
      <c r="Y1102" s="975"/>
      <c r="Z1102" s="1093" t="s">
        <v>310</v>
      </c>
      <c r="AA1102" s="869"/>
      <c r="AB1102" s="1033" t="s">
        <v>3</v>
      </c>
      <c r="AC1102" s="1034" t="s">
        <v>1200</v>
      </c>
      <c r="AD1102" s="1035" t="s">
        <v>742</v>
      </c>
      <c r="AE1102" s="958" t="s">
        <v>1039</v>
      </c>
      <c r="AF1102" s="1036">
        <v>6000</v>
      </c>
      <c r="AG1102" s="1037">
        <f t="shared" si="83"/>
        <v>6480</v>
      </c>
      <c r="AH1102" s="1146"/>
      <c r="AI1102" s="875">
        <f t="shared" si="84"/>
        <v>0</v>
      </c>
    </row>
    <row r="1103" spans="1:35" s="7" customFormat="1" ht="23.1" customHeight="1" x14ac:dyDescent="0.15">
      <c r="A1103" s="28" t="s">
        <v>1531</v>
      </c>
      <c r="B1103" s="28" t="s">
        <v>1531</v>
      </c>
      <c r="C1103" s="28" t="s">
        <v>1531</v>
      </c>
      <c r="D1103" s="28" t="s">
        <v>1531</v>
      </c>
      <c r="E1103" s="28" t="s">
        <v>1531</v>
      </c>
      <c r="F1103" s="28" t="s">
        <v>1531</v>
      </c>
      <c r="G1103" s="28" t="s">
        <v>1531</v>
      </c>
      <c r="H1103" s="28" t="s">
        <v>1531</v>
      </c>
      <c r="I1103" s="28" t="s">
        <v>1531</v>
      </c>
      <c r="J1103" s="28" t="s">
        <v>1531</v>
      </c>
      <c r="K1103" s="28" t="s">
        <v>1531</v>
      </c>
      <c r="L1103" s="28" t="s">
        <v>1531</v>
      </c>
      <c r="M1103" s="28" t="s">
        <v>1531</v>
      </c>
      <c r="N1103" s="28" t="s">
        <v>1531</v>
      </c>
      <c r="O1103" s="28" t="s">
        <v>1531</v>
      </c>
      <c r="P1103" s="28" t="s">
        <v>1531</v>
      </c>
      <c r="Q1103" s="28" t="s">
        <v>1531</v>
      </c>
      <c r="R1103" s="28" t="s">
        <v>1531</v>
      </c>
      <c r="S1103" s="28" t="s">
        <v>1531</v>
      </c>
      <c r="T1103" s="28" t="s">
        <v>1531</v>
      </c>
      <c r="U1103" s="1294" t="s">
        <v>1334</v>
      </c>
      <c r="V1103" s="784" t="s">
        <v>636</v>
      </c>
      <c r="W1103" s="956" t="s">
        <v>301</v>
      </c>
      <c r="X1103" s="957" t="s">
        <v>301</v>
      </c>
      <c r="Y1103" s="975"/>
      <c r="Z1103" s="1093" t="s">
        <v>310</v>
      </c>
      <c r="AA1103" s="869"/>
      <c r="AB1103" s="1033" t="s">
        <v>3</v>
      </c>
      <c r="AC1103" s="1034" t="s">
        <v>1200</v>
      </c>
      <c r="AD1103" s="1035" t="s">
        <v>743</v>
      </c>
      <c r="AE1103" s="958" t="s">
        <v>1039</v>
      </c>
      <c r="AF1103" s="1036">
        <v>6000</v>
      </c>
      <c r="AG1103" s="1037">
        <f t="shared" si="83"/>
        <v>6480</v>
      </c>
      <c r="AH1103" s="1146"/>
      <c r="AI1103" s="875">
        <f t="shared" si="84"/>
        <v>0</v>
      </c>
    </row>
    <row r="1104" spans="1:35" s="7" customFormat="1" ht="23.1" customHeight="1" x14ac:dyDescent="0.15">
      <c r="A1104" s="28" t="s">
        <v>1531</v>
      </c>
      <c r="B1104" s="28" t="s">
        <v>1531</v>
      </c>
      <c r="C1104" s="28" t="s">
        <v>1531</v>
      </c>
      <c r="D1104" s="28" t="s">
        <v>1531</v>
      </c>
      <c r="E1104" s="28" t="s">
        <v>1531</v>
      </c>
      <c r="F1104" s="28" t="s">
        <v>1531</v>
      </c>
      <c r="G1104" s="28" t="s">
        <v>1531</v>
      </c>
      <c r="H1104" s="28" t="s">
        <v>1531</v>
      </c>
      <c r="I1104" s="28" t="s">
        <v>1531</v>
      </c>
      <c r="J1104" s="28" t="s">
        <v>1531</v>
      </c>
      <c r="K1104" s="28" t="s">
        <v>1531</v>
      </c>
      <c r="L1104" s="28" t="s">
        <v>1531</v>
      </c>
      <c r="M1104" s="28" t="s">
        <v>1531</v>
      </c>
      <c r="N1104" s="28" t="s">
        <v>1531</v>
      </c>
      <c r="O1104" s="28" t="s">
        <v>1531</v>
      </c>
      <c r="P1104" s="28" t="s">
        <v>1531</v>
      </c>
      <c r="Q1104" s="28" t="s">
        <v>1531</v>
      </c>
      <c r="R1104" s="28" t="s">
        <v>1531</v>
      </c>
      <c r="S1104" s="28" t="s">
        <v>1531</v>
      </c>
      <c r="T1104" s="28" t="s">
        <v>1531</v>
      </c>
      <c r="U1104" s="1294" t="s">
        <v>1334</v>
      </c>
      <c r="V1104" s="784" t="s">
        <v>636</v>
      </c>
      <c r="W1104" s="956" t="s">
        <v>301</v>
      </c>
      <c r="X1104" s="957" t="s">
        <v>301</v>
      </c>
      <c r="Y1104" s="975"/>
      <c r="Z1104" s="1093" t="s">
        <v>310</v>
      </c>
      <c r="AA1104" s="869"/>
      <c r="AB1104" s="1033" t="s">
        <v>3</v>
      </c>
      <c r="AC1104" s="1034" t="s">
        <v>1200</v>
      </c>
      <c r="AD1104" s="1035" t="s">
        <v>744</v>
      </c>
      <c r="AE1104" s="958" t="s">
        <v>1039</v>
      </c>
      <c r="AF1104" s="1036">
        <v>6000</v>
      </c>
      <c r="AG1104" s="1037">
        <f t="shared" si="83"/>
        <v>6480</v>
      </c>
      <c r="AH1104" s="1146"/>
      <c r="AI1104" s="875">
        <f t="shared" si="84"/>
        <v>0</v>
      </c>
    </row>
    <row r="1105" spans="1:35" s="7" customFormat="1" ht="23.1" customHeight="1" x14ac:dyDescent="0.15">
      <c r="A1105" s="28" t="s">
        <v>1531</v>
      </c>
      <c r="B1105" s="28" t="s">
        <v>1531</v>
      </c>
      <c r="C1105" s="28" t="s">
        <v>1531</v>
      </c>
      <c r="D1105" s="28" t="s">
        <v>1531</v>
      </c>
      <c r="E1105" s="28" t="s">
        <v>1531</v>
      </c>
      <c r="F1105" s="28" t="s">
        <v>1531</v>
      </c>
      <c r="G1105" s="28" t="s">
        <v>1531</v>
      </c>
      <c r="H1105" s="28" t="s">
        <v>1531</v>
      </c>
      <c r="I1105" s="28" t="s">
        <v>1531</v>
      </c>
      <c r="J1105" s="28" t="s">
        <v>1531</v>
      </c>
      <c r="K1105" s="28" t="s">
        <v>1531</v>
      </c>
      <c r="L1105" s="28" t="s">
        <v>1531</v>
      </c>
      <c r="M1105" s="28" t="s">
        <v>1531</v>
      </c>
      <c r="N1105" s="28" t="s">
        <v>1531</v>
      </c>
      <c r="O1105" s="28" t="s">
        <v>1531</v>
      </c>
      <c r="P1105" s="28" t="s">
        <v>1531</v>
      </c>
      <c r="Q1105" s="28" t="s">
        <v>1531</v>
      </c>
      <c r="R1105" s="28" t="s">
        <v>1531</v>
      </c>
      <c r="S1105" s="28" t="s">
        <v>1531</v>
      </c>
      <c r="T1105" s="28" t="s">
        <v>1531</v>
      </c>
      <c r="U1105" s="1294" t="s">
        <v>1334</v>
      </c>
      <c r="V1105" s="784" t="s">
        <v>636</v>
      </c>
      <c r="W1105" s="956" t="s">
        <v>301</v>
      </c>
      <c r="X1105" s="957" t="s">
        <v>301</v>
      </c>
      <c r="Y1105" s="975"/>
      <c r="Z1105" s="1093" t="s">
        <v>310</v>
      </c>
      <c r="AA1105" s="869"/>
      <c r="AB1105" s="1033" t="s">
        <v>3</v>
      </c>
      <c r="AC1105" s="1034" t="s">
        <v>1200</v>
      </c>
      <c r="AD1105" s="1035" t="s">
        <v>745</v>
      </c>
      <c r="AE1105" s="958" t="s">
        <v>1039</v>
      </c>
      <c r="AF1105" s="1036">
        <v>6000</v>
      </c>
      <c r="AG1105" s="1037">
        <f t="shared" si="83"/>
        <v>6480</v>
      </c>
      <c r="AH1105" s="1146"/>
      <c r="AI1105" s="875">
        <f t="shared" si="84"/>
        <v>0</v>
      </c>
    </row>
    <row r="1106" spans="1:35" s="7" customFormat="1" ht="23.1" customHeight="1" x14ac:dyDescent="0.15">
      <c r="A1106" s="28" t="s">
        <v>1531</v>
      </c>
      <c r="B1106" s="28" t="s">
        <v>1531</v>
      </c>
      <c r="C1106" s="28" t="s">
        <v>1531</v>
      </c>
      <c r="D1106" s="28" t="s">
        <v>1531</v>
      </c>
      <c r="E1106" s="28" t="s">
        <v>1531</v>
      </c>
      <c r="F1106" s="28" t="s">
        <v>1531</v>
      </c>
      <c r="G1106" s="28" t="s">
        <v>1531</v>
      </c>
      <c r="H1106" s="28" t="s">
        <v>1531</v>
      </c>
      <c r="I1106" s="28" t="s">
        <v>1531</v>
      </c>
      <c r="J1106" s="28" t="s">
        <v>1531</v>
      </c>
      <c r="K1106" s="28" t="s">
        <v>1531</v>
      </c>
      <c r="L1106" s="28" t="s">
        <v>1531</v>
      </c>
      <c r="M1106" s="28" t="s">
        <v>1531</v>
      </c>
      <c r="N1106" s="28" t="s">
        <v>1531</v>
      </c>
      <c r="O1106" s="28" t="s">
        <v>1531</v>
      </c>
      <c r="P1106" s="28" t="s">
        <v>1531</v>
      </c>
      <c r="Q1106" s="28" t="s">
        <v>1531</v>
      </c>
      <c r="R1106" s="28" t="s">
        <v>1531</v>
      </c>
      <c r="S1106" s="28" t="s">
        <v>1531</v>
      </c>
      <c r="T1106" s="28" t="s">
        <v>1531</v>
      </c>
      <c r="U1106" s="1294" t="s">
        <v>1334</v>
      </c>
      <c r="V1106" s="784" t="s">
        <v>636</v>
      </c>
      <c r="W1106" s="956" t="s">
        <v>301</v>
      </c>
      <c r="X1106" s="957" t="s">
        <v>301</v>
      </c>
      <c r="Y1106" s="975"/>
      <c r="Z1106" s="1093" t="s">
        <v>310</v>
      </c>
      <c r="AA1106" s="869"/>
      <c r="AB1106" s="1033" t="s">
        <v>3</v>
      </c>
      <c r="AC1106" s="1034" t="s">
        <v>1200</v>
      </c>
      <c r="AD1106" s="1035" t="s">
        <v>746</v>
      </c>
      <c r="AE1106" s="958" t="s">
        <v>1039</v>
      </c>
      <c r="AF1106" s="1036">
        <v>6000</v>
      </c>
      <c r="AG1106" s="1037">
        <f t="shared" si="83"/>
        <v>6480</v>
      </c>
      <c r="AH1106" s="1146"/>
      <c r="AI1106" s="875">
        <f t="shared" si="84"/>
        <v>0</v>
      </c>
    </row>
    <row r="1107" spans="1:35" s="7" customFormat="1" ht="23.1" customHeight="1" x14ac:dyDescent="0.15">
      <c r="A1107" s="28" t="s">
        <v>1531</v>
      </c>
      <c r="B1107" s="28" t="s">
        <v>1531</v>
      </c>
      <c r="C1107" s="28" t="s">
        <v>1531</v>
      </c>
      <c r="D1107" s="28" t="s">
        <v>1531</v>
      </c>
      <c r="E1107" s="28" t="s">
        <v>1531</v>
      </c>
      <c r="F1107" s="28" t="s">
        <v>1531</v>
      </c>
      <c r="G1107" s="28" t="s">
        <v>1531</v>
      </c>
      <c r="H1107" s="28" t="s">
        <v>1531</v>
      </c>
      <c r="I1107" s="28" t="s">
        <v>1531</v>
      </c>
      <c r="J1107" s="28" t="s">
        <v>1531</v>
      </c>
      <c r="K1107" s="28" t="s">
        <v>1531</v>
      </c>
      <c r="L1107" s="28" t="s">
        <v>1531</v>
      </c>
      <c r="M1107" s="28" t="s">
        <v>1531</v>
      </c>
      <c r="N1107" s="28" t="s">
        <v>1531</v>
      </c>
      <c r="O1107" s="28" t="s">
        <v>1531</v>
      </c>
      <c r="P1107" s="28" t="s">
        <v>1531</v>
      </c>
      <c r="Q1107" s="28" t="s">
        <v>1531</v>
      </c>
      <c r="R1107" s="28" t="s">
        <v>1531</v>
      </c>
      <c r="S1107" s="28" t="s">
        <v>1531</v>
      </c>
      <c r="T1107" s="28" t="s">
        <v>1531</v>
      </c>
      <c r="U1107" s="1294" t="s">
        <v>1334</v>
      </c>
      <c r="V1107" s="784" t="s">
        <v>636</v>
      </c>
      <c r="W1107" s="956" t="s">
        <v>301</v>
      </c>
      <c r="X1107" s="957" t="s">
        <v>301</v>
      </c>
      <c r="Y1107" s="975"/>
      <c r="Z1107" s="1093" t="s">
        <v>310</v>
      </c>
      <c r="AA1107" s="869"/>
      <c r="AB1107" s="1033" t="s">
        <v>3</v>
      </c>
      <c r="AC1107" s="1034" t="s">
        <v>1200</v>
      </c>
      <c r="AD1107" s="1035" t="s">
        <v>747</v>
      </c>
      <c r="AE1107" s="958" t="s">
        <v>1039</v>
      </c>
      <c r="AF1107" s="1036">
        <v>6000</v>
      </c>
      <c r="AG1107" s="1037">
        <f t="shared" si="83"/>
        <v>6480</v>
      </c>
      <c r="AH1107" s="1146"/>
      <c r="AI1107" s="875">
        <f t="shared" si="84"/>
        <v>0</v>
      </c>
    </row>
    <row r="1108" spans="1:35" s="7" customFormat="1" ht="23.1" customHeight="1" x14ac:dyDescent="0.15">
      <c r="A1108" s="28" t="s">
        <v>1531</v>
      </c>
      <c r="B1108" s="28" t="s">
        <v>1531</v>
      </c>
      <c r="C1108" s="28" t="s">
        <v>1531</v>
      </c>
      <c r="D1108" s="28" t="s">
        <v>1531</v>
      </c>
      <c r="E1108" s="28" t="s">
        <v>1531</v>
      </c>
      <c r="F1108" s="28" t="s">
        <v>1531</v>
      </c>
      <c r="G1108" s="28" t="s">
        <v>1531</v>
      </c>
      <c r="H1108" s="28" t="s">
        <v>1531</v>
      </c>
      <c r="I1108" s="28" t="s">
        <v>1531</v>
      </c>
      <c r="J1108" s="28" t="s">
        <v>1531</v>
      </c>
      <c r="K1108" s="28" t="s">
        <v>1531</v>
      </c>
      <c r="L1108" s="28" t="s">
        <v>1531</v>
      </c>
      <c r="M1108" s="28" t="s">
        <v>1531</v>
      </c>
      <c r="N1108" s="28" t="s">
        <v>1531</v>
      </c>
      <c r="O1108" s="28" t="s">
        <v>1531</v>
      </c>
      <c r="P1108" s="28" t="s">
        <v>1531</v>
      </c>
      <c r="Q1108" s="28" t="s">
        <v>1531</v>
      </c>
      <c r="R1108" s="28" t="s">
        <v>1531</v>
      </c>
      <c r="S1108" s="28" t="s">
        <v>1531</v>
      </c>
      <c r="T1108" s="28" t="s">
        <v>1531</v>
      </c>
      <c r="U1108" s="1294" t="s">
        <v>1334</v>
      </c>
      <c r="V1108" s="784" t="s">
        <v>636</v>
      </c>
      <c r="W1108" s="956" t="s">
        <v>301</v>
      </c>
      <c r="X1108" s="957" t="s">
        <v>301</v>
      </c>
      <c r="Y1108" s="975"/>
      <c r="Z1108" s="1093" t="s">
        <v>310</v>
      </c>
      <c r="AA1108" s="869"/>
      <c r="AB1108" s="1033" t="s">
        <v>3</v>
      </c>
      <c r="AC1108" s="1034" t="s">
        <v>1200</v>
      </c>
      <c r="AD1108" s="1035" t="s">
        <v>748</v>
      </c>
      <c r="AE1108" s="958" t="s">
        <v>1039</v>
      </c>
      <c r="AF1108" s="1036">
        <v>6000</v>
      </c>
      <c r="AG1108" s="1037">
        <f t="shared" si="83"/>
        <v>6480</v>
      </c>
      <c r="AH1108" s="1146"/>
      <c r="AI1108" s="875">
        <f t="shared" si="84"/>
        <v>0</v>
      </c>
    </row>
    <row r="1109" spans="1:35" s="7" customFormat="1" ht="23.1" customHeight="1" x14ac:dyDescent="0.15">
      <c r="A1109" s="28" t="s">
        <v>1531</v>
      </c>
      <c r="B1109" s="28" t="s">
        <v>1531</v>
      </c>
      <c r="C1109" s="28" t="s">
        <v>1531</v>
      </c>
      <c r="D1109" s="28" t="s">
        <v>1531</v>
      </c>
      <c r="E1109" s="28" t="s">
        <v>1531</v>
      </c>
      <c r="F1109" s="28" t="s">
        <v>1531</v>
      </c>
      <c r="G1109" s="28" t="s">
        <v>1531</v>
      </c>
      <c r="H1109" s="28" t="s">
        <v>1531</v>
      </c>
      <c r="I1109" s="28" t="s">
        <v>1531</v>
      </c>
      <c r="J1109" s="28" t="s">
        <v>1531</v>
      </c>
      <c r="K1109" s="28" t="s">
        <v>1531</v>
      </c>
      <c r="L1109" s="28" t="s">
        <v>1531</v>
      </c>
      <c r="M1109" s="28" t="s">
        <v>1531</v>
      </c>
      <c r="N1109" s="28" t="s">
        <v>1531</v>
      </c>
      <c r="O1109" s="28" t="s">
        <v>1531</v>
      </c>
      <c r="P1109" s="28" t="s">
        <v>1531</v>
      </c>
      <c r="Q1109" s="28" t="s">
        <v>1531</v>
      </c>
      <c r="R1109" s="28" t="s">
        <v>1531</v>
      </c>
      <c r="S1109" s="28" t="s">
        <v>1531</v>
      </c>
      <c r="T1109" s="28" t="s">
        <v>1531</v>
      </c>
      <c r="U1109" s="1285" t="s">
        <v>1334</v>
      </c>
      <c r="V1109" s="832" t="s">
        <v>636</v>
      </c>
      <c r="W1109" s="961" t="s">
        <v>301</v>
      </c>
      <c r="X1109" s="962" t="s">
        <v>301</v>
      </c>
      <c r="Y1109" s="986"/>
      <c r="Z1109" s="1118" t="s">
        <v>310</v>
      </c>
      <c r="AA1109" s="890"/>
      <c r="AB1109" s="1045" t="s">
        <v>3</v>
      </c>
      <c r="AC1109" s="1046" t="s">
        <v>1200</v>
      </c>
      <c r="AD1109" s="1047" t="s">
        <v>749</v>
      </c>
      <c r="AE1109" s="963" t="s">
        <v>1039</v>
      </c>
      <c r="AF1109" s="1048">
        <v>6000</v>
      </c>
      <c r="AG1109" s="1049">
        <f t="shared" si="83"/>
        <v>6480</v>
      </c>
      <c r="AH1109" s="1145"/>
      <c r="AI1109" s="896">
        <f t="shared" si="84"/>
        <v>0</v>
      </c>
    </row>
    <row r="1110" spans="1:35" s="7" customFormat="1" ht="23.1" customHeight="1" x14ac:dyDescent="0.15">
      <c r="A1110" s="28" t="s">
        <v>1531</v>
      </c>
      <c r="B1110" s="28" t="s">
        <v>1531</v>
      </c>
      <c r="C1110" s="28" t="s">
        <v>1531</v>
      </c>
      <c r="D1110" s="28" t="s">
        <v>1531</v>
      </c>
      <c r="E1110" s="28" t="s">
        <v>1531</v>
      </c>
      <c r="F1110" s="28" t="s">
        <v>1531</v>
      </c>
      <c r="G1110" s="28" t="s">
        <v>1531</v>
      </c>
      <c r="H1110" s="28" t="s">
        <v>1531</v>
      </c>
      <c r="I1110" s="28" t="s">
        <v>1531</v>
      </c>
      <c r="J1110" s="28" t="s">
        <v>1531</v>
      </c>
      <c r="K1110" s="28" t="s">
        <v>1531</v>
      </c>
      <c r="L1110" s="28" t="s">
        <v>1531</v>
      </c>
      <c r="M1110" s="28" t="s">
        <v>1531</v>
      </c>
      <c r="N1110" s="28" t="s">
        <v>1531</v>
      </c>
      <c r="O1110" s="28" t="s">
        <v>1531</v>
      </c>
      <c r="P1110" s="28" t="s">
        <v>1531</v>
      </c>
      <c r="Q1110" s="28" t="s">
        <v>1531</v>
      </c>
      <c r="R1110" s="28" t="s">
        <v>1531</v>
      </c>
      <c r="S1110" s="28" t="s">
        <v>1531</v>
      </c>
      <c r="T1110" s="28" t="s">
        <v>1531</v>
      </c>
      <c r="U1110" s="1288" t="s">
        <v>1334</v>
      </c>
      <c r="V1110" s="989" t="s">
        <v>636</v>
      </c>
      <c r="W1110" s="990" t="s">
        <v>301</v>
      </c>
      <c r="X1110" s="991"/>
      <c r="Y1110" s="992"/>
      <c r="Z1110" s="1094" t="s">
        <v>310</v>
      </c>
      <c r="AA1110" s="1095"/>
      <c r="AB1110" s="1158" t="s">
        <v>3</v>
      </c>
      <c r="AC1110" s="1129" t="s">
        <v>1200</v>
      </c>
      <c r="AD1110" s="1130" t="s">
        <v>750</v>
      </c>
      <c r="AE1110" s="1131" t="s">
        <v>1039</v>
      </c>
      <c r="AF1110" s="1132">
        <v>10000</v>
      </c>
      <c r="AG1110" s="1133">
        <f t="shared" si="83"/>
        <v>10800</v>
      </c>
      <c r="AH1110" s="922"/>
      <c r="AI1110" s="1101">
        <f t="shared" si="84"/>
        <v>0</v>
      </c>
    </row>
    <row r="1111" spans="1:35" s="7" customFormat="1" ht="23.1" customHeight="1" x14ac:dyDescent="0.15">
      <c r="A1111" s="28" t="s">
        <v>1531</v>
      </c>
      <c r="B1111" s="28" t="s">
        <v>1531</v>
      </c>
      <c r="C1111" s="28" t="s">
        <v>1531</v>
      </c>
      <c r="D1111" s="28" t="s">
        <v>1531</v>
      </c>
      <c r="E1111" s="28" t="s">
        <v>1531</v>
      </c>
      <c r="F1111" s="28" t="s">
        <v>1531</v>
      </c>
      <c r="G1111" s="28" t="s">
        <v>1531</v>
      </c>
      <c r="H1111" s="28" t="s">
        <v>1531</v>
      </c>
      <c r="I1111" s="28" t="s">
        <v>1531</v>
      </c>
      <c r="J1111" s="28" t="s">
        <v>1531</v>
      </c>
      <c r="K1111" s="28" t="s">
        <v>1531</v>
      </c>
      <c r="L1111" s="28" t="s">
        <v>1531</v>
      </c>
      <c r="M1111" s="28" t="s">
        <v>1531</v>
      </c>
      <c r="N1111" s="28" t="s">
        <v>1531</v>
      </c>
      <c r="O1111" s="28" t="s">
        <v>1531</v>
      </c>
      <c r="P1111" s="28" t="s">
        <v>1531</v>
      </c>
      <c r="Q1111" s="28" t="s">
        <v>1531</v>
      </c>
      <c r="R1111" s="28" t="s">
        <v>1531</v>
      </c>
      <c r="S1111" s="28" t="s">
        <v>1531</v>
      </c>
      <c r="T1111" s="28" t="s">
        <v>1531</v>
      </c>
      <c r="U1111" s="1291" t="s">
        <v>1334</v>
      </c>
      <c r="V1111" s="782" t="s">
        <v>636</v>
      </c>
      <c r="W1111" s="966" t="s">
        <v>301</v>
      </c>
      <c r="X1111" s="967"/>
      <c r="Y1111" s="1008"/>
      <c r="Z1111" s="1092" t="s">
        <v>310</v>
      </c>
      <c r="AA1111" s="862"/>
      <c r="AB1111" s="1028" t="s">
        <v>3</v>
      </c>
      <c r="AC1111" s="1029" t="s">
        <v>1200</v>
      </c>
      <c r="AD1111" s="1030" t="s">
        <v>751</v>
      </c>
      <c r="AE1111" s="968" t="s">
        <v>1039</v>
      </c>
      <c r="AF1111" s="1031">
        <v>10000</v>
      </c>
      <c r="AG1111" s="1032">
        <f t="shared" si="83"/>
        <v>10800</v>
      </c>
      <c r="AH1111" s="1058"/>
      <c r="AI1111" s="868">
        <f t="shared" si="84"/>
        <v>0</v>
      </c>
    </row>
    <row r="1112" spans="1:35" s="7" customFormat="1" ht="23.1" customHeight="1" x14ac:dyDescent="0.15">
      <c r="A1112" s="28" t="s">
        <v>1531</v>
      </c>
      <c r="B1112" s="28" t="s">
        <v>1531</v>
      </c>
      <c r="C1112" s="28" t="s">
        <v>1531</v>
      </c>
      <c r="D1112" s="28" t="s">
        <v>1531</v>
      </c>
      <c r="E1112" s="28" t="s">
        <v>1531</v>
      </c>
      <c r="F1112" s="28" t="s">
        <v>1531</v>
      </c>
      <c r="G1112" s="28" t="s">
        <v>1531</v>
      </c>
      <c r="H1112" s="28" t="s">
        <v>1531</v>
      </c>
      <c r="I1112" s="28" t="s">
        <v>1531</v>
      </c>
      <c r="J1112" s="28" t="s">
        <v>1531</v>
      </c>
      <c r="K1112" s="28" t="s">
        <v>1531</v>
      </c>
      <c r="L1112" s="28" t="s">
        <v>1531</v>
      </c>
      <c r="M1112" s="28" t="s">
        <v>1531</v>
      </c>
      <c r="N1112" s="28" t="s">
        <v>1531</v>
      </c>
      <c r="O1112" s="28" t="s">
        <v>1531</v>
      </c>
      <c r="P1112" s="28" t="s">
        <v>1531</v>
      </c>
      <c r="Q1112" s="28" t="s">
        <v>1531</v>
      </c>
      <c r="R1112" s="28" t="s">
        <v>1531</v>
      </c>
      <c r="S1112" s="28" t="s">
        <v>1531</v>
      </c>
      <c r="T1112" s="28" t="s">
        <v>1531</v>
      </c>
      <c r="U1112" s="1296" t="s">
        <v>1334</v>
      </c>
      <c r="V1112" s="786" t="s">
        <v>636</v>
      </c>
      <c r="W1112" s="970" t="s">
        <v>301</v>
      </c>
      <c r="X1112" s="971"/>
      <c r="Y1112" s="1011"/>
      <c r="Z1112" s="1114" t="s">
        <v>310</v>
      </c>
      <c r="AA1112" s="876"/>
      <c r="AB1112" s="1038" t="s">
        <v>3</v>
      </c>
      <c r="AC1112" s="1039" t="s">
        <v>1200</v>
      </c>
      <c r="AD1112" s="1040" t="s">
        <v>752</v>
      </c>
      <c r="AE1112" s="972" t="s">
        <v>1039</v>
      </c>
      <c r="AF1112" s="1041">
        <v>10000</v>
      </c>
      <c r="AG1112" s="1042">
        <f t="shared" si="83"/>
        <v>10800</v>
      </c>
      <c r="AH1112" s="1145"/>
      <c r="AI1112" s="882">
        <f t="shared" si="84"/>
        <v>0</v>
      </c>
    </row>
    <row r="1113" spans="1:35" s="7" customFormat="1" ht="23.1" customHeight="1" x14ac:dyDescent="0.15">
      <c r="A1113" s="28" t="s">
        <v>1531</v>
      </c>
      <c r="B1113" s="28" t="s">
        <v>1531</v>
      </c>
      <c r="C1113" s="28" t="s">
        <v>1531</v>
      </c>
      <c r="D1113" s="28" t="s">
        <v>1531</v>
      </c>
      <c r="E1113" s="28" t="s">
        <v>1531</v>
      </c>
      <c r="F1113" s="28" t="s">
        <v>1531</v>
      </c>
      <c r="G1113" s="28" t="s">
        <v>1531</v>
      </c>
      <c r="H1113" s="28" t="s">
        <v>1531</v>
      </c>
      <c r="I1113" s="28" t="s">
        <v>1531</v>
      </c>
      <c r="J1113" s="28" t="s">
        <v>1531</v>
      </c>
      <c r="K1113" s="28" t="s">
        <v>1531</v>
      </c>
      <c r="L1113" s="28" t="s">
        <v>1531</v>
      </c>
      <c r="M1113" s="28" t="s">
        <v>1531</v>
      </c>
      <c r="N1113" s="28" t="s">
        <v>1531</v>
      </c>
      <c r="O1113" s="28" t="s">
        <v>1531</v>
      </c>
      <c r="P1113" s="28" t="s">
        <v>1531</v>
      </c>
      <c r="Q1113" s="28" t="s">
        <v>1531</v>
      </c>
      <c r="R1113" s="28" t="s">
        <v>1531</v>
      </c>
      <c r="S1113" s="28" t="s">
        <v>1531</v>
      </c>
      <c r="T1113" s="28" t="s">
        <v>1531</v>
      </c>
      <c r="U1113" s="1297" t="s">
        <v>1334</v>
      </c>
      <c r="V1113" s="857" t="s">
        <v>636</v>
      </c>
      <c r="W1113" s="953" t="s">
        <v>301</v>
      </c>
      <c r="X1113" s="954"/>
      <c r="Y1113" s="1003"/>
      <c r="Z1113" s="915" t="s">
        <v>310</v>
      </c>
      <c r="AA1113" s="883"/>
      <c r="AB1113" s="916" t="s">
        <v>1454</v>
      </c>
      <c r="AC1113" s="917" t="s">
        <v>1200</v>
      </c>
      <c r="AD1113" s="918" t="s">
        <v>753</v>
      </c>
      <c r="AE1113" s="919" t="s">
        <v>1039</v>
      </c>
      <c r="AF1113" s="920">
        <v>9429</v>
      </c>
      <c r="AG1113" s="1043">
        <v>10183</v>
      </c>
      <c r="AH1113" s="1058"/>
      <c r="AI1113" s="889">
        <f t="shared" si="84"/>
        <v>0</v>
      </c>
    </row>
    <row r="1114" spans="1:35" s="7" customFormat="1" ht="23.1" customHeight="1" x14ac:dyDescent="0.15">
      <c r="A1114" s="28" t="s">
        <v>1531</v>
      </c>
      <c r="B1114" s="28" t="s">
        <v>1531</v>
      </c>
      <c r="C1114" s="28" t="s">
        <v>1531</v>
      </c>
      <c r="D1114" s="28" t="s">
        <v>1531</v>
      </c>
      <c r="E1114" s="28" t="s">
        <v>1531</v>
      </c>
      <c r="F1114" s="28" t="s">
        <v>1531</v>
      </c>
      <c r="G1114" s="28" t="s">
        <v>1531</v>
      </c>
      <c r="H1114" s="28" t="s">
        <v>1531</v>
      </c>
      <c r="I1114" s="28" t="s">
        <v>1531</v>
      </c>
      <c r="J1114" s="28" t="s">
        <v>1531</v>
      </c>
      <c r="K1114" s="28" t="s">
        <v>1531</v>
      </c>
      <c r="L1114" s="28" t="s">
        <v>1531</v>
      </c>
      <c r="M1114" s="28" t="s">
        <v>1531</v>
      </c>
      <c r="N1114" s="28" t="s">
        <v>1531</v>
      </c>
      <c r="O1114" s="28" t="s">
        <v>1531</v>
      </c>
      <c r="P1114" s="28" t="s">
        <v>1531</v>
      </c>
      <c r="Q1114" s="28" t="s">
        <v>1531</v>
      </c>
      <c r="R1114" s="28" t="s">
        <v>1531</v>
      </c>
      <c r="S1114" s="28" t="s">
        <v>1531</v>
      </c>
      <c r="T1114" s="28" t="s">
        <v>1531</v>
      </c>
      <c r="U1114" s="1294" t="s">
        <v>1334</v>
      </c>
      <c r="V1114" s="784" t="s">
        <v>636</v>
      </c>
      <c r="W1114" s="956" t="s">
        <v>301</v>
      </c>
      <c r="X1114" s="957"/>
      <c r="Y1114" s="975"/>
      <c r="Z1114" s="1093" t="s">
        <v>310</v>
      </c>
      <c r="AA1114" s="869"/>
      <c r="AB1114" s="1033" t="s">
        <v>1453</v>
      </c>
      <c r="AC1114" s="1034" t="s">
        <v>1200</v>
      </c>
      <c r="AD1114" s="1035" t="s">
        <v>1510</v>
      </c>
      <c r="AE1114" s="958" t="s">
        <v>1039</v>
      </c>
      <c r="AF1114" s="1036">
        <v>9429</v>
      </c>
      <c r="AG1114" s="1037">
        <v>10183</v>
      </c>
      <c r="AH1114" s="1055"/>
      <c r="AI1114" s="875">
        <f t="shared" si="84"/>
        <v>0</v>
      </c>
    </row>
    <row r="1115" spans="1:35" s="7" customFormat="1" ht="23.1" customHeight="1" x14ac:dyDescent="0.15">
      <c r="A1115" s="28" t="s">
        <v>1531</v>
      </c>
      <c r="B1115" s="28" t="s">
        <v>1531</v>
      </c>
      <c r="C1115" s="28" t="s">
        <v>1531</v>
      </c>
      <c r="D1115" s="28" t="s">
        <v>1531</v>
      </c>
      <c r="E1115" s="28" t="s">
        <v>1531</v>
      </c>
      <c r="F1115" s="28" t="s">
        <v>1531</v>
      </c>
      <c r="G1115" s="28" t="s">
        <v>1531</v>
      </c>
      <c r="H1115" s="28" t="s">
        <v>1531</v>
      </c>
      <c r="I1115" s="28" t="s">
        <v>1531</v>
      </c>
      <c r="J1115" s="28" t="s">
        <v>1531</v>
      </c>
      <c r="K1115" s="28" t="s">
        <v>1531</v>
      </c>
      <c r="L1115" s="28" t="s">
        <v>1531</v>
      </c>
      <c r="M1115" s="28" t="s">
        <v>1531</v>
      </c>
      <c r="N1115" s="28" t="s">
        <v>1531</v>
      </c>
      <c r="O1115" s="28" t="s">
        <v>1531</v>
      </c>
      <c r="P1115" s="28" t="s">
        <v>1531</v>
      </c>
      <c r="Q1115" s="28" t="s">
        <v>1531</v>
      </c>
      <c r="R1115" s="28" t="s">
        <v>1531</v>
      </c>
      <c r="S1115" s="28" t="s">
        <v>1531</v>
      </c>
      <c r="T1115" s="28" t="s">
        <v>1531</v>
      </c>
      <c r="U1115" s="1294" t="s">
        <v>1334</v>
      </c>
      <c r="V1115" s="784" t="s">
        <v>636</v>
      </c>
      <c r="W1115" s="956" t="s">
        <v>301</v>
      </c>
      <c r="X1115" s="957"/>
      <c r="Y1115" s="975"/>
      <c r="Z1115" s="1093" t="s">
        <v>310</v>
      </c>
      <c r="AA1115" s="869"/>
      <c r="AB1115" s="1033" t="s">
        <v>1453</v>
      </c>
      <c r="AC1115" s="1034" t="s">
        <v>1200</v>
      </c>
      <c r="AD1115" s="1035" t="s">
        <v>754</v>
      </c>
      <c r="AE1115" s="958" t="s">
        <v>1039</v>
      </c>
      <c r="AF1115" s="1036">
        <v>9429</v>
      </c>
      <c r="AG1115" s="1037">
        <v>10183</v>
      </c>
      <c r="AH1115" s="1054"/>
      <c r="AI1115" s="875">
        <f t="shared" si="84"/>
        <v>0</v>
      </c>
    </row>
    <row r="1116" spans="1:35" s="7" customFormat="1" ht="23.1" customHeight="1" x14ac:dyDescent="0.15">
      <c r="A1116" s="28" t="s">
        <v>1531</v>
      </c>
      <c r="B1116" s="28" t="s">
        <v>1531</v>
      </c>
      <c r="C1116" s="28" t="s">
        <v>1531</v>
      </c>
      <c r="D1116" s="28" t="s">
        <v>1531</v>
      </c>
      <c r="E1116" s="28" t="s">
        <v>1531</v>
      </c>
      <c r="F1116" s="28" t="s">
        <v>1531</v>
      </c>
      <c r="G1116" s="28" t="s">
        <v>1531</v>
      </c>
      <c r="H1116" s="28" t="s">
        <v>1531</v>
      </c>
      <c r="I1116" s="28" t="s">
        <v>1531</v>
      </c>
      <c r="J1116" s="28" t="s">
        <v>1531</v>
      </c>
      <c r="K1116" s="28" t="s">
        <v>1531</v>
      </c>
      <c r="L1116" s="28" t="s">
        <v>1531</v>
      </c>
      <c r="M1116" s="28" t="s">
        <v>1531</v>
      </c>
      <c r="N1116" s="28" t="s">
        <v>1531</v>
      </c>
      <c r="O1116" s="28" t="s">
        <v>1531</v>
      </c>
      <c r="P1116" s="28" t="s">
        <v>1531</v>
      </c>
      <c r="Q1116" s="28" t="s">
        <v>1531</v>
      </c>
      <c r="R1116" s="28" t="s">
        <v>1531</v>
      </c>
      <c r="S1116" s="28" t="s">
        <v>1531</v>
      </c>
      <c r="T1116" s="28" t="s">
        <v>1531</v>
      </c>
      <c r="U1116" s="1294" t="s">
        <v>1334</v>
      </c>
      <c r="V1116" s="784" t="s">
        <v>636</v>
      </c>
      <c r="W1116" s="956" t="s">
        <v>301</v>
      </c>
      <c r="X1116" s="957"/>
      <c r="Y1116" s="975"/>
      <c r="Z1116" s="1093" t="s">
        <v>310</v>
      </c>
      <c r="AA1116" s="869"/>
      <c r="AB1116" s="1033" t="s">
        <v>1453</v>
      </c>
      <c r="AC1116" s="1034" t="s">
        <v>1200</v>
      </c>
      <c r="AD1116" s="1035" t="s">
        <v>755</v>
      </c>
      <c r="AE1116" s="958" t="s">
        <v>1039</v>
      </c>
      <c r="AF1116" s="1036">
        <v>9500</v>
      </c>
      <c r="AG1116" s="1037">
        <f t="shared" si="83"/>
        <v>10260</v>
      </c>
      <c r="AH1116" s="1146"/>
      <c r="AI1116" s="875">
        <f t="shared" si="84"/>
        <v>0</v>
      </c>
    </row>
    <row r="1117" spans="1:35" s="7" customFormat="1" ht="23.1" customHeight="1" thickBot="1" x14ac:dyDescent="0.2">
      <c r="A1117" s="28" t="s">
        <v>1531</v>
      </c>
      <c r="B1117" s="28" t="s">
        <v>1531</v>
      </c>
      <c r="C1117" s="28" t="s">
        <v>1531</v>
      </c>
      <c r="D1117" s="28" t="s">
        <v>1531</v>
      </c>
      <c r="E1117" s="28" t="s">
        <v>1531</v>
      </c>
      <c r="F1117" s="28" t="s">
        <v>1531</v>
      </c>
      <c r="G1117" s="28" t="s">
        <v>1531</v>
      </c>
      <c r="H1117" s="28" t="s">
        <v>1531</v>
      </c>
      <c r="I1117" s="28" t="s">
        <v>1531</v>
      </c>
      <c r="J1117" s="28" t="s">
        <v>1531</v>
      </c>
      <c r="K1117" s="28" t="s">
        <v>1531</v>
      </c>
      <c r="L1117" s="28" t="s">
        <v>1531</v>
      </c>
      <c r="M1117" s="28" t="s">
        <v>1531</v>
      </c>
      <c r="N1117" s="28" t="s">
        <v>1531</v>
      </c>
      <c r="O1117" s="28" t="s">
        <v>1531</v>
      </c>
      <c r="P1117" s="28" t="s">
        <v>1531</v>
      </c>
      <c r="Q1117" s="28" t="s">
        <v>1531</v>
      </c>
      <c r="R1117" s="28" t="s">
        <v>1531</v>
      </c>
      <c r="S1117" s="28" t="s">
        <v>1531</v>
      </c>
      <c r="T1117" s="28" t="s">
        <v>1531</v>
      </c>
      <c r="U1117" s="1324" t="s">
        <v>1334</v>
      </c>
      <c r="V1117" s="1325" t="s">
        <v>636</v>
      </c>
      <c r="W1117" s="1326" t="s">
        <v>301</v>
      </c>
      <c r="X1117" s="1327"/>
      <c r="Y1117" s="1328"/>
      <c r="Z1117" s="1329" t="s">
        <v>310</v>
      </c>
      <c r="AA1117" s="1330"/>
      <c r="AB1117" s="1331" t="s">
        <v>1453</v>
      </c>
      <c r="AC1117" s="1332" t="s">
        <v>1200</v>
      </c>
      <c r="AD1117" s="1333" t="s">
        <v>756</v>
      </c>
      <c r="AE1117" s="1334" t="s">
        <v>1039</v>
      </c>
      <c r="AF1117" s="1335">
        <v>14000</v>
      </c>
      <c r="AG1117" s="1336">
        <f t="shared" si="83"/>
        <v>15120.000000000002</v>
      </c>
      <c r="AH1117" s="1147"/>
      <c r="AI1117" s="1337">
        <f t="shared" si="84"/>
        <v>0</v>
      </c>
    </row>
    <row r="1118" spans="1:35" s="6" customFormat="1" ht="23.1" customHeight="1" thickTop="1" thickBot="1" x14ac:dyDescent="0.2">
      <c r="A1118" s="28" t="s">
        <v>1531</v>
      </c>
      <c r="B1118" s="28" t="s">
        <v>1531</v>
      </c>
      <c r="C1118" s="28" t="s">
        <v>1531</v>
      </c>
      <c r="D1118" s="28" t="s">
        <v>1531</v>
      </c>
      <c r="E1118" s="28" t="s">
        <v>1531</v>
      </c>
      <c r="F1118" s="28" t="s">
        <v>1531</v>
      </c>
      <c r="G1118" s="28" t="s">
        <v>1531</v>
      </c>
      <c r="H1118" s="28" t="s">
        <v>1531</v>
      </c>
      <c r="I1118" s="28" t="s">
        <v>1531</v>
      </c>
      <c r="J1118" s="28" t="s">
        <v>1531</v>
      </c>
      <c r="K1118" s="28" t="s">
        <v>1531</v>
      </c>
      <c r="L1118" s="28" t="s">
        <v>1531</v>
      </c>
      <c r="M1118" s="28" t="s">
        <v>1531</v>
      </c>
      <c r="N1118" s="28" t="s">
        <v>1531</v>
      </c>
      <c r="O1118" s="28" t="s">
        <v>1531</v>
      </c>
      <c r="P1118" s="28" t="s">
        <v>1531</v>
      </c>
      <c r="Q1118" s="28" t="s">
        <v>1531</v>
      </c>
      <c r="R1118" s="28" t="s">
        <v>1531</v>
      </c>
      <c r="S1118" s="28" t="s">
        <v>1531</v>
      </c>
      <c r="T1118" s="28" t="s">
        <v>1531</v>
      </c>
      <c r="U1118" s="1301" t="s">
        <v>1334</v>
      </c>
      <c r="V1118" s="936" t="s">
        <v>636</v>
      </c>
      <c r="W1118" s="937" t="s">
        <v>301</v>
      </c>
      <c r="X1118" s="938" t="s">
        <v>301</v>
      </c>
      <c r="Y1118" s="939"/>
      <c r="Z1118" s="940"/>
      <c r="AA1118" s="941"/>
      <c r="AB1118" s="942"/>
      <c r="AC1118" s="943"/>
      <c r="AD1118" s="943"/>
      <c r="AE1118" s="943"/>
      <c r="AF1118" s="1472" t="s">
        <v>1296</v>
      </c>
      <c r="AG1118" s="1473"/>
      <c r="AH1118" s="944">
        <f>SUM(AH1083:AH1117)</f>
        <v>0</v>
      </c>
      <c r="AI1118" s="945">
        <f>SUM(AI1083:AI1117)</f>
        <v>0</v>
      </c>
    </row>
    <row r="1119" spans="1:35" s="7" customFormat="1" ht="23.1" customHeight="1" x14ac:dyDescent="0.15">
      <c r="A1119" s="28" t="s">
        <v>1136</v>
      </c>
      <c r="B1119" s="28" t="s">
        <v>1136</v>
      </c>
      <c r="C1119" s="28" t="s">
        <v>1136</v>
      </c>
      <c r="D1119" s="28" t="s">
        <v>1136</v>
      </c>
      <c r="E1119" s="28" t="s">
        <v>1136</v>
      </c>
      <c r="F1119" s="28" t="s">
        <v>1136</v>
      </c>
      <c r="G1119" s="28" t="s">
        <v>1136</v>
      </c>
      <c r="H1119" s="28" t="s">
        <v>1136</v>
      </c>
      <c r="I1119" s="28" t="s">
        <v>1136</v>
      </c>
      <c r="J1119" s="28" t="s">
        <v>1136</v>
      </c>
      <c r="K1119" s="28" t="s">
        <v>1136</v>
      </c>
      <c r="L1119" s="28" t="s">
        <v>1136</v>
      </c>
      <c r="M1119" s="28" t="s">
        <v>1136</v>
      </c>
      <c r="N1119" s="28" t="s">
        <v>1136</v>
      </c>
      <c r="O1119" s="28" t="s">
        <v>1136</v>
      </c>
      <c r="P1119" s="28" t="s">
        <v>1136</v>
      </c>
      <c r="Q1119" s="28" t="s">
        <v>1136</v>
      </c>
      <c r="R1119" s="28" t="s">
        <v>1136</v>
      </c>
      <c r="S1119" s="28" t="s">
        <v>1136</v>
      </c>
      <c r="T1119" s="28" t="s">
        <v>1136</v>
      </c>
      <c r="U1119" s="1297" t="s">
        <v>1334</v>
      </c>
      <c r="V1119" s="857" t="s">
        <v>115</v>
      </c>
      <c r="W1119" s="1338" t="s">
        <v>301</v>
      </c>
      <c r="X1119" s="919" t="s">
        <v>301</v>
      </c>
      <c r="Y1119" s="1339"/>
      <c r="Z1119" s="915" t="s">
        <v>302</v>
      </c>
      <c r="AA1119" s="883"/>
      <c r="AB1119" s="916" t="s">
        <v>3</v>
      </c>
      <c r="AC1119" s="917" t="s">
        <v>1200</v>
      </c>
      <c r="AD1119" s="1280" t="s">
        <v>116</v>
      </c>
      <c r="AE1119" s="919" t="s">
        <v>1039</v>
      </c>
      <c r="AF1119" s="920">
        <v>38000</v>
      </c>
      <c r="AG1119" s="1043">
        <f t="shared" ref="AG1119:AG1129" si="85">+AF1119*1.08</f>
        <v>41040</v>
      </c>
      <c r="AH1119" s="1058"/>
      <c r="AI1119" s="889">
        <f t="shared" ref="AI1119:AI1167" si="86">+AG1119*AH1119</f>
        <v>0</v>
      </c>
    </row>
    <row r="1120" spans="1:35" s="7" customFormat="1" ht="23.1" customHeight="1" x14ac:dyDescent="0.15">
      <c r="A1120" s="28" t="s">
        <v>1136</v>
      </c>
      <c r="B1120" s="28" t="s">
        <v>1136</v>
      </c>
      <c r="C1120" s="28" t="s">
        <v>1136</v>
      </c>
      <c r="D1120" s="28" t="s">
        <v>1136</v>
      </c>
      <c r="E1120" s="28" t="s">
        <v>1136</v>
      </c>
      <c r="F1120" s="28" t="s">
        <v>1136</v>
      </c>
      <c r="G1120" s="28" t="s">
        <v>1136</v>
      </c>
      <c r="H1120" s="28" t="s">
        <v>1136</v>
      </c>
      <c r="I1120" s="28" t="s">
        <v>1136</v>
      </c>
      <c r="J1120" s="28" t="s">
        <v>1136</v>
      </c>
      <c r="K1120" s="28" t="s">
        <v>1136</v>
      </c>
      <c r="L1120" s="28" t="s">
        <v>1136</v>
      </c>
      <c r="M1120" s="28" t="s">
        <v>1136</v>
      </c>
      <c r="N1120" s="28" t="s">
        <v>1136</v>
      </c>
      <c r="O1120" s="28" t="s">
        <v>1136</v>
      </c>
      <c r="P1120" s="28" t="s">
        <v>1136</v>
      </c>
      <c r="Q1120" s="28" t="s">
        <v>1136</v>
      </c>
      <c r="R1120" s="28" t="s">
        <v>1136</v>
      </c>
      <c r="S1120" s="28" t="s">
        <v>1136</v>
      </c>
      <c r="T1120" s="28" t="s">
        <v>1136</v>
      </c>
      <c r="U1120" s="1294" t="s">
        <v>1334</v>
      </c>
      <c r="V1120" s="784" t="s">
        <v>115</v>
      </c>
      <c r="W1120" s="1318" t="s">
        <v>301</v>
      </c>
      <c r="X1120" s="958" t="s">
        <v>301</v>
      </c>
      <c r="Y1120" s="1340"/>
      <c r="Z1120" s="1093" t="s">
        <v>302</v>
      </c>
      <c r="AA1120" s="869" t="s">
        <v>306</v>
      </c>
      <c r="AB1120" s="870" t="s">
        <v>3</v>
      </c>
      <c r="AC1120" s="798" t="s">
        <v>1200</v>
      </c>
      <c r="AD1120" s="1236" t="s">
        <v>117</v>
      </c>
      <c r="AE1120" s="872" t="s">
        <v>1039</v>
      </c>
      <c r="AF1120" s="873">
        <v>19000</v>
      </c>
      <c r="AG1120" s="959">
        <f t="shared" si="85"/>
        <v>20520</v>
      </c>
      <c r="AH1120" s="1055"/>
      <c r="AI1120" s="875">
        <f t="shared" si="86"/>
        <v>0</v>
      </c>
    </row>
    <row r="1121" spans="1:35" s="7" customFormat="1" ht="23.1" customHeight="1" x14ac:dyDescent="0.15">
      <c r="A1121" s="28" t="s">
        <v>1136</v>
      </c>
      <c r="B1121" s="28" t="s">
        <v>1136</v>
      </c>
      <c r="C1121" s="28" t="s">
        <v>1136</v>
      </c>
      <c r="D1121" s="28" t="s">
        <v>1136</v>
      </c>
      <c r="E1121" s="28" t="s">
        <v>1136</v>
      </c>
      <c r="F1121" s="28" t="s">
        <v>1136</v>
      </c>
      <c r="G1121" s="28" t="s">
        <v>1136</v>
      </c>
      <c r="H1121" s="28" t="s">
        <v>1136</v>
      </c>
      <c r="I1121" s="28" t="s">
        <v>1136</v>
      </c>
      <c r="J1121" s="28" t="s">
        <v>1136</v>
      </c>
      <c r="K1121" s="28" t="s">
        <v>1136</v>
      </c>
      <c r="L1121" s="28" t="s">
        <v>1136</v>
      </c>
      <c r="M1121" s="28" t="s">
        <v>1136</v>
      </c>
      <c r="N1121" s="28" t="s">
        <v>1136</v>
      </c>
      <c r="O1121" s="28" t="s">
        <v>1136</v>
      </c>
      <c r="P1121" s="28" t="s">
        <v>1136</v>
      </c>
      <c r="Q1121" s="28" t="s">
        <v>1136</v>
      </c>
      <c r="R1121" s="28" t="s">
        <v>1136</v>
      </c>
      <c r="S1121" s="28" t="s">
        <v>1136</v>
      </c>
      <c r="T1121" s="28" t="s">
        <v>1136</v>
      </c>
      <c r="U1121" s="1294" t="s">
        <v>1334</v>
      </c>
      <c r="V1121" s="784" t="s">
        <v>115</v>
      </c>
      <c r="W1121" s="1318" t="s">
        <v>301</v>
      </c>
      <c r="X1121" s="958" t="s">
        <v>301</v>
      </c>
      <c r="Y1121" s="1340"/>
      <c r="Z1121" s="1093" t="s">
        <v>302</v>
      </c>
      <c r="AA1121" s="869" t="s">
        <v>306</v>
      </c>
      <c r="AB1121" s="870" t="s">
        <v>3</v>
      </c>
      <c r="AC1121" s="798" t="s">
        <v>1200</v>
      </c>
      <c r="AD1121" s="1236" t="s">
        <v>118</v>
      </c>
      <c r="AE1121" s="872" t="s">
        <v>1039</v>
      </c>
      <c r="AF1121" s="873">
        <v>9500</v>
      </c>
      <c r="AG1121" s="959">
        <f t="shared" si="85"/>
        <v>10260</v>
      </c>
      <c r="AH1121" s="1054"/>
      <c r="AI1121" s="875">
        <f t="shared" si="86"/>
        <v>0</v>
      </c>
    </row>
    <row r="1122" spans="1:35" s="7" customFormat="1" ht="23.1" customHeight="1" x14ac:dyDescent="0.15">
      <c r="A1122" s="28" t="s">
        <v>1136</v>
      </c>
      <c r="B1122" s="28" t="s">
        <v>1136</v>
      </c>
      <c r="C1122" s="28" t="s">
        <v>1136</v>
      </c>
      <c r="D1122" s="28" t="s">
        <v>1136</v>
      </c>
      <c r="E1122" s="28" t="s">
        <v>1136</v>
      </c>
      <c r="F1122" s="28" t="s">
        <v>1136</v>
      </c>
      <c r="G1122" s="28" t="s">
        <v>1136</v>
      </c>
      <c r="H1122" s="28" t="s">
        <v>1136</v>
      </c>
      <c r="I1122" s="28" t="s">
        <v>1136</v>
      </c>
      <c r="J1122" s="28" t="s">
        <v>1136</v>
      </c>
      <c r="K1122" s="28" t="s">
        <v>1136</v>
      </c>
      <c r="L1122" s="28" t="s">
        <v>1136</v>
      </c>
      <c r="M1122" s="28" t="s">
        <v>1136</v>
      </c>
      <c r="N1122" s="28" t="s">
        <v>1136</v>
      </c>
      <c r="O1122" s="28" t="s">
        <v>1136</v>
      </c>
      <c r="P1122" s="28" t="s">
        <v>1136</v>
      </c>
      <c r="Q1122" s="28" t="s">
        <v>1136</v>
      </c>
      <c r="R1122" s="28" t="s">
        <v>1136</v>
      </c>
      <c r="S1122" s="28" t="s">
        <v>1136</v>
      </c>
      <c r="T1122" s="28" t="s">
        <v>1136</v>
      </c>
      <c r="U1122" s="1294" t="s">
        <v>1334</v>
      </c>
      <c r="V1122" s="784" t="s">
        <v>115</v>
      </c>
      <c r="W1122" s="1318" t="s">
        <v>301</v>
      </c>
      <c r="X1122" s="958" t="s">
        <v>301</v>
      </c>
      <c r="Y1122" s="1340"/>
      <c r="Z1122" s="1093" t="s">
        <v>302</v>
      </c>
      <c r="AA1122" s="869" t="s">
        <v>306</v>
      </c>
      <c r="AB1122" s="870" t="s">
        <v>3</v>
      </c>
      <c r="AC1122" s="798" t="s">
        <v>1200</v>
      </c>
      <c r="AD1122" s="1236" t="s">
        <v>119</v>
      </c>
      <c r="AE1122" s="872" t="s">
        <v>1039</v>
      </c>
      <c r="AF1122" s="873">
        <v>9500</v>
      </c>
      <c r="AG1122" s="959">
        <f t="shared" si="85"/>
        <v>10260</v>
      </c>
      <c r="AH1122" s="1146"/>
      <c r="AI1122" s="875">
        <f t="shared" si="86"/>
        <v>0</v>
      </c>
    </row>
    <row r="1123" spans="1:35" s="7" customFormat="1" ht="23.1" customHeight="1" x14ac:dyDescent="0.15">
      <c r="A1123" s="28" t="s">
        <v>1136</v>
      </c>
      <c r="B1123" s="28" t="s">
        <v>1136</v>
      </c>
      <c r="C1123" s="28" t="s">
        <v>1136</v>
      </c>
      <c r="D1123" s="28" t="s">
        <v>1136</v>
      </c>
      <c r="E1123" s="28" t="s">
        <v>1136</v>
      </c>
      <c r="F1123" s="28" t="s">
        <v>1136</v>
      </c>
      <c r="G1123" s="28" t="s">
        <v>1136</v>
      </c>
      <c r="H1123" s="28" t="s">
        <v>1136</v>
      </c>
      <c r="I1123" s="28" t="s">
        <v>1136</v>
      </c>
      <c r="J1123" s="28" t="s">
        <v>1136</v>
      </c>
      <c r="K1123" s="28" t="s">
        <v>1136</v>
      </c>
      <c r="L1123" s="28" t="s">
        <v>1136</v>
      </c>
      <c r="M1123" s="28" t="s">
        <v>1136</v>
      </c>
      <c r="N1123" s="28" t="s">
        <v>1136</v>
      </c>
      <c r="O1123" s="28" t="s">
        <v>1136</v>
      </c>
      <c r="P1123" s="28" t="s">
        <v>1136</v>
      </c>
      <c r="Q1123" s="28" t="s">
        <v>1136</v>
      </c>
      <c r="R1123" s="28" t="s">
        <v>1136</v>
      </c>
      <c r="S1123" s="28" t="s">
        <v>1136</v>
      </c>
      <c r="T1123" s="28" t="s">
        <v>1136</v>
      </c>
      <c r="U1123" s="1294" t="s">
        <v>1334</v>
      </c>
      <c r="V1123" s="784" t="s">
        <v>115</v>
      </c>
      <c r="W1123" s="1318" t="s">
        <v>301</v>
      </c>
      <c r="X1123" s="958" t="s">
        <v>301</v>
      </c>
      <c r="Y1123" s="1340"/>
      <c r="Z1123" s="1093" t="s">
        <v>302</v>
      </c>
      <c r="AA1123" s="869"/>
      <c r="AB1123" s="1033" t="s">
        <v>3</v>
      </c>
      <c r="AC1123" s="1034" t="s">
        <v>1200</v>
      </c>
      <c r="AD1123" s="1233" t="s">
        <v>120</v>
      </c>
      <c r="AE1123" s="958" t="s">
        <v>1039</v>
      </c>
      <c r="AF1123" s="1036">
        <v>9500</v>
      </c>
      <c r="AG1123" s="1037">
        <f t="shared" si="85"/>
        <v>10260</v>
      </c>
      <c r="AH1123" s="1055"/>
      <c r="AI1123" s="875">
        <f t="shared" si="86"/>
        <v>0</v>
      </c>
    </row>
    <row r="1124" spans="1:35" s="7" customFormat="1" ht="23.1" customHeight="1" x14ac:dyDescent="0.15">
      <c r="A1124" s="28" t="s">
        <v>1136</v>
      </c>
      <c r="B1124" s="28" t="s">
        <v>1136</v>
      </c>
      <c r="C1124" s="28" t="s">
        <v>1136</v>
      </c>
      <c r="D1124" s="28" t="s">
        <v>1136</v>
      </c>
      <c r="E1124" s="28" t="s">
        <v>1136</v>
      </c>
      <c r="F1124" s="28" t="s">
        <v>1136</v>
      </c>
      <c r="G1124" s="28" t="s">
        <v>1136</v>
      </c>
      <c r="H1124" s="28" t="s">
        <v>1136</v>
      </c>
      <c r="I1124" s="28" t="s">
        <v>1136</v>
      </c>
      <c r="J1124" s="28" t="s">
        <v>1136</v>
      </c>
      <c r="K1124" s="28" t="s">
        <v>1136</v>
      </c>
      <c r="L1124" s="28" t="s">
        <v>1136</v>
      </c>
      <c r="M1124" s="28" t="s">
        <v>1136</v>
      </c>
      <c r="N1124" s="28" t="s">
        <v>1136</v>
      </c>
      <c r="O1124" s="28" t="s">
        <v>1136</v>
      </c>
      <c r="P1124" s="28" t="s">
        <v>1136</v>
      </c>
      <c r="Q1124" s="28" t="s">
        <v>1136</v>
      </c>
      <c r="R1124" s="28" t="s">
        <v>1136</v>
      </c>
      <c r="S1124" s="28" t="s">
        <v>1136</v>
      </c>
      <c r="T1124" s="28" t="s">
        <v>1136</v>
      </c>
      <c r="U1124" s="1294" t="s">
        <v>1334</v>
      </c>
      <c r="V1124" s="784" t="s">
        <v>115</v>
      </c>
      <c r="W1124" s="1318" t="s">
        <v>301</v>
      </c>
      <c r="X1124" s="958" t="s">
        <v>301</v>
      </c>
      <c r="Y1124" s="1340"/>
      <c r="Z1124" s="1093" t="s">
        <v>302</v>
      </c>
      <c r="AA1124" s="869"/>
      <c r="AB1124" s="1033" t="s">
        <v>3</v>
      </c>
      <c r="AC1124" s="1034" t="s">
        <v>1200</v>
      </c>
      <c r="AD1124" s="1233" t="s">
        <v>121</v>
      </c>
      <c r="AE1124" s="958" t="s">
        <v>1039</v>
      </c>
      <c r="AF1124" s="1036">
        <v>9500</v>
      </c>
      <c r="AG1124" s="1037">
        <f t="shared" si="85"/>
        <v>10260</v>
      </c>
      <c r="AH1124" s="1054"/>
      <c r="AI1124" s="875">
        <f t="shared" si="86"/>
        <v>0</v>
      </c>
    </row>
    <row r="1125" spans="1:35" s="7" customFormat="1" ht="23.1" customHeight="1" x14ac:dyDescent="0.15">
      <c r="A1125" s="28" t="s">
        <v>1531</v>
      </c>
      <c r="B1125" s="28" t="s">
        <v>1531</v>
      </c>
      <c r="C1125" s="28" t="s">
        <v>1531</v>
      </c>
      <c r="D1125" s="28" t="s">
        <v>1531</v>
      </c>
      <c r="E1125" s="28" t="s">
        <v>1531</v>
      </c>
      <c r="F1125" s="28" t="s">
        <v>1531</v>
      </c>
      <c r="G1125" s="28" t="s">
        <v>1531</v>
      </c>
      <c r="H1125" s="28" t="s">
        <v>1531</v>
      </c>
      <c r="I1125" s="28" t="s">
        <v>1531</v>
      </c>
      <c r="J1125" s="28" t="s">
        <v>1531</v>
      </c>
      <c r="K1125" s="28" t="s">
        <v>1531</v>
      </c>
      <c r="L1125" s="28" t="s">
        <v>1531</v>
      </c>
      <c r="M1125" s="28" t="s">
        <v>1531</v>
      </c>
      <c r="N1125" s="28" t="s">
        <v>1531</v>
      </c>
      <c r="O1125" s="28" t="s">
        <v>1531</v>
      </c>
      <c r="P1125" s="28" t="s">
        <v>1531</v>
      </c>
      <c r="Q1125" s="28" t="s">
        <v>1531</v>
      </c>
      <c r="R1125" s="28" t="s">
        <v>1531</v>
      </c>
      <c r="S1125" s="28" t="s">
        <v>1531</v>
      </c>
      <c r="T1125" s="28" t="s">
        <v>1531</v>
      </c>
      <c r="U1125" s="1294" t="s">
        <v>1334</v>
      </c>
      <c r="V1125" s="784" t="s">
        <v>115</v>
      </c>
      <c r="W1125" s="1318" t="s">
        <v>301</v>
      </c>
      <c r="X1125" s="958" t="s">
        <v>301</v>
      </c>
      <c r="Y1125" s="1340"/>
      <c r="Z1125" s="1093" t="s">
        <v>307</v>
      </c>
      <c r="AA1125" s="869" t="s">
        <v>306</v>
      </c>
      <c r="AB1125" s="870" t="s">
        <v>3</v>
      </c>
      <c r="AC1125" s="798" t="s">
        <v>1200</v>
      </c>
      <c r="AD1125" s="1236" t="s">
        <v>122</v>
      </c>
      <c r="AE1125" s="872" t="s">
        <v>1039</v>
      </c>
      <c r="AF1125" s="873">
        <v>19000</v>
      </c>
      <c r="AG1125" s="959">
        <f t="shared" si="85"/>
        <v>20520</v>
      </c>
      <c r="AH1125" s="1146"/>
      <c r="AI1125" s="875">
        <f t="shared" si="86"/>
        <v>0</v>
      </c>
    </row>
    <row r="1126" spans="1:35" s="7" customFormat="1" ht="23.1" customHeight="1" x14ac:dyDescent="0.15">
      <c r="A1126" s="28" t="s">
        <v>1531</v>
      </c>
      <c r="B1126" s="28" t="s">
        <v>1531</v>
      </c>
      <c r="C1126" s="28" t="s">
        <v>1531</v>
      </c>
      <c r="D1126" s="28" t="s">
        <v>1531</v>
      </c>
      <c r="E1126" s="28" t="s">
        <v>1531</v>
      </c>
      <c r="F1126" s="28" t="s">
        <v>1531</v>
      </c>
      <c r="G1126" s="28" t="s">
        <v>1531</v>
      </c>
      <c r="H1126" s="28" t="s">
        <v>1531</v>
      </c>
      <c r="I1126" s="28" t="s">
        <v>1531</v>
      </c>
      <c r="J1126" s="28" t="s">
        <v>1531</v>
      </c>
      <c r="K1126" s="28" t="s">
        <v>1531</v>
      </c>
      <c r="L1126" s="28" t="s">
        <v>1531</v>
      </c>
      <c r="M1126" s="28" t="s">
        <v>1531</v>
      </c>
      <c r="N1126" s="28" t="s">
        <v>1531</v>
      </c>
      <c r="O1126" s="28" t="s">
        <v>1531</v>
      </c>
      <c r="P1126" s="28" t="s">
        <v>1531</v>
      </c>
      <c r="Q1126" s="28" t="s">
        <v>1531</v>
      </c>
      <c r="R1126" s="28" t="s">
        <v>1531</v>
      </c>
      <c r="S1126" s="28" t="s">
        <v>1531</v>
      </c>
      <c r="T1126" s="28" t="s">
        <v>1531</v>
      </c>
      <c r="U1126" s="1294" t="s">
        <v>1334</v>
      </c>
      <c r="V1126" s="784" t="s">
        <v>115</v>
      </c>
      <c r="W1126" s="1318" t="s">
        <v>301</v>
      </c>
      <c r="X1126" s="958" t="s">
        <v>301</v>
      </c>
      <c r="Y1126" s="1340"/>
      <c r="Z1126" s="1093" t="s">
        <v>307</v>
      </c>
      <c r="AA1126" s="869" t="s">
        <v>306</v>
      </c>
      <c r="AB1126" s="870" t="s">
        <v>3</v>
      </c>
      <c r="AC1126" s="798" t="s">
        <v>1200</v>
      </c>
      <c r="AD1126" s="1236" t="s">
        <v>150</v>
      </c>
      <c r="AE1126" s="872" t="s">
        <v>1039</v>
      </c>
      <c r="AF1126" s="873">
        <v>9500</v>
      </c>
      <c r="AG1126" s="959">
        <f t="shared" si="85"/>
        <v>10260</v>
      </c>
      <c r="AH1126" s="1146"/>
      <c r="AI1126" s="875">
        <f t="shared" si="86"/>
        <v>0</v>
      </c>
    </row>
    <row r="1127" spans="1:35" s="7" customFormat="1" ht="23.1" customHeight="1" x14ac:dyDescent="0.15">
      <c r="A1127" s="28" t="s">
        <v>1531</v>
      </c>
      <c r="B1127" s="28" t="s">
        <v>1531</v>
      </c>
      <c r="C1127" s="28" t="s">
        <v>1531</v>
      </c>
      <c r="D1127" s="28" t="s">
        <v>1531</v>
      </c>
      <c r="E1127" s="28" t="s">
        <v>1531</v>
      </c>
      <c r="F1127" s="28" t="s">
        <v>1531</v>
      </c>
      <c r="G1127" s="28" t="s">
        <v>1531</v>
      </c>
      <c r="H1127" s="28" t="s">
        <v>1531</v>
      </c>
      <c r="I1127" s="28" t="s">
        <v>1531</v>
      </c>
      <c r="J1127" s="28" t="s">
        <v>1531</v>
      </c>
      <c r="K1127" s="28" t="s">
        <v>1531</v>
      </c>
      <c r="L1127" s="28" t="s">
        <v>1531</v>
      </c>
      <c r="M1127" s="28" t="s">
        <v>1531</v>
      </c>
      <c r="N1127" s="28" t="s">
        <v>1531</v>
      </c>
      <c r="O1127" s="28" t="s">
        <v>1531</v>
      </c>
      <c r="P1127" s="28" t="s">
        <v>1531</v>
      </c>
      <c r="Q1127" s="28" t="s">
        <v>1531</v>
      </c>
      <c r="R1127" s="28" t="s">
        <v>1531</v>
      </c>
      <c r="S1127" s="28" t="s">
        <v>1531</v>
      </c>
      <c r="T1127" s="28" t="s">
        <v>1531</v>
      </c>
      <c r="U1127" s="1294" t="s">
        <v>1334</v>
      </c>
      <c r="V1127" s="784" t="s">
        <v>115</v>
      </c>
      <c r="W1127" s="1318" t="s">
        <v>301</v>
      </c>
      <c r="X1127" s="958" t="s">
        <v>301</v>
      </c>
      <c r="Y1127" s="1340"/>
      <c r="Z1127" s="1093" t="s">
        <v>307</v>
      </c>
      <c r="AA1127" s="869" t="s">
        <v>306</v>
      </c>
      <c r="AB1127" s="870" t="s">
        <v>3</v>
      </c>
      <c r="AC1127" s="798" t="s">
        <v>1200</v>
      </c>
      <c r="AD1127" s="1236" t="s">
        <v>151</v>
      </c>
      <c r="AE1127" s="872" t="s">
        <v>1039</v>
      </c>
      <c r="AF1127" s="873">
        <v>9500</v>
      </c>
      <c r="AG1127" s="959">
        <f t="shared" si="85"/>
        <v>10260</v>
      </c>
      <c r="AH1127" s="1055"/>
      <c r="AI1127" s="875">
        <f t="shared" si="86"/>
        <v>0</v>
      </c>
    </row>
    <row r="1128" spans="1:35" s="7" customFormat="1" ht="23.1" customHeight="1" x14ac:dyDescent="0.15">
      <c r="A1128" s="28" t="s">
        <v>1531</v>
      </c>
      <c r="B1128" s="28" t="s">
        <v>1531</v>
      </c>
      <c r="C1128" s="28" t="s">
        <v>1531</v>
      </c>
      <c r="D1128" s="28" t="s">
        <v>1531</v>
      </c>
      <c r="E1128" s="28" t="s">
        <v>1531</v>
      </c>
      <c r="F1128" s="28" t="s">
        <v>1531</v>
      </c>
      <c r="G1128" s="28" t="s">
        <v>1531</v>
      </c>
      <c r="H1128" s="28" t="s">
        <v>1531</v>
      </c>
      <c r="I1128" s="28" t="s">
        <v>1531</v>
      </c>
      <c r="J1128" s="28" t="s">
        <v>1531</v>
      </c>
      <c r="K1128" s="28" t="s">
        <v>1531</v>
      </c>
      <c r="L1128" s="28" t="s">
        <v>1531</v>
      </c>
      <c r="M1128" s="28" t="s">
        <v>1531</v>
      </c>
      <c r="N1128" s="28" t="s">
        <v>1531</v>
      </c>
      <c r="O1128" s="28" t="s">
        <v>1531</v>
      </c>
      <c r="P1128" s="28" t="s">
        <v>1531</v>
      </c>
      <c r="Q1128" s="28" t="s">
        <v>1531</v>
      </c>
      <c r="R1128" s="28" t="s">
        <v>1531</v>
      </c>
      <c r="S1128" s="28" t="s">
        <v>1531</v>
      </c>
      <c r="T1128" s="28" t="s">
        <v>1531</v>
      </c>
      <c r="U1128" s="1294" t="s">
        <v>1334</v>
      </c>
      <c r="V1128" s="784" t="s">
        <v>115</v>
      </c>
      <c r="W1128" s="1318" t="s">
        <v>301</v>
      </c>
      <c r="X1128" s="958" t="s">
        <v>301</v>
      </c>
      <c r="Y1128" s="1340"/>
      <c r="Z1128" s="1093" t="s">
        <v>307</v>
      </c>
      <c r="AA1128" s="869"/>
      <c r="AB1128" s="1033" t="s">
        <v>3</v>
      </c>
      <c r="AC1128" s="1034" t="s">
        <v>1200</v>
      </c>
      <c r="AD1128" s="1233" t="s">
        <v>120</v>
      </c>
      <c r="AE1128" s="958" t="s">
        <v>1039</v>
      </c>
      <c r="AF1128" s="1036">
        <v>9500</v>
      </c>
      <c r="AG1128" s="1037">
        <f t="shared" si="85"/>
        <v>10260</v>
      </c>
      <c r="AH1128" s="1054"/>
      <c r="AI1128" s="875">
        <f t="shared" si="86"/>
        <v>0</v>
      </c>
    </row>
    <row r="1129" spans="1:35" s="7" customFormat="1" ht="23.1" customHeight="1" thickBot="1" x14ac:dyDescent="0.2">
      <c r="A1129" s="28" t="s">
        <v>1531</v>
      </c>
      <c r="B1129" s="28" t="s">
        <v>1531</v>
      </c>
      <c r="C1129" s="28" t="s">
        <v>1531</v>
      </c>
      <c r="D1129" s="28" t="s">
        <v>1531</v>
      </c>
      <c r="E1129" s="28" t="s">
        <v>1531</v>
      </c>
      <c r="F1129" s="28" t="s">
        <v>1531</v>
      </c>
      <c r="G1129" s="28" t="s">
        <v>1531</v>
      </c>
      <c r="H1129" s="28" t="s">
        <v>1531</v>
      </c>
      <c r="I1129" s="28" t="s">
        <v>1531</v>
      </c>
      <c r="J1129" s="28" t="s">
        <v>1531</v>
      </c>
      <c r="K1129" s="28" t="s">
        <v>1531</v>
      </c>
      <c r="L1129" s="28" t="s">
        <v>1531</v>
      </c>
      <c r="M1129" s="28" t="s">
        <v>1531</v>
      </c>
      <c r="N1129" s="28" t="s">
        <v>1531</v>
      </c>
      <c r="O1129" s="28" t="s">
        <v>1531</v>
      </c>
      <c r="P1129" s="28" t="s">
        <v>1531</v>
      </c>
      <c r="Q1129" s="28" t="s">
        <v>1531</v>
      </c>
      <c r="R1129" s="28" t="s">
        <v>1531</v>
      </c>
      <c r="S1129" s="28" t="s">
        <v>1531</v>
      </c>
      <c r="T1129" s="28" t="s">
        <v>1531</v>
      </c>
      <c r="U1129" s="1294" t="s">
        <v>1334</v>
      </c>
      <c r="V1129" s="784" t="s">
        <v>115</v>
      </c>
      <c r="W1129" s="1318" t="s">
        <v>301</v>
      </c>
      <c r="X1129" s="958" t="s">
        <v>301</v>
      </c>
      <c r="Y1129" s="1340"/>
      <c r="Z1129" s="1093" t="s">
        <v>307</v>
      </c>
      <c r="AA1129" s="869"/>
      <c r="AB1129" s="1033" t="s">
        <v>3</v>
      </c>
      <c r="AC1129" s="1034" t="s">
        <v>1200</v>
      </c>
      <c r="AD1129" s="1233" t="s">
        <v>121</v>
      </c>
      <c r="AE1129" s="958" t="s">
        <v>1039</v>
      </c>
      <c r="AF1129" s="1036">
        <v>9500</v>
      </c>
      <c r="AG1129" s="1037">
        <f t="shared" si="85"/>
        <v>10260</v>
      </c>
      <c r="AH1129" s="1147"/>
      <c r="AI1129" s="875">
        <f t="shared" si="86"/>
        <v>0</v>
      </c>
    </row>
    <row r="1130" spans="1:35" s="6" customFormat="1" ht="23.1" customHeight="1" thickTop="1" thickBot="1" x14ac:dyDescent="0.2">
      <c r="A1130" s="28" t="s">
        <v>1136</v>
      </c>
      <c r="B1130" s="28" t="s">
        <v>1136</v>
      </c>
      <c r="C1130" s="28" t="s">
        <v>1136</v>
      </c>
      <c r="D1130" s="28" t="s">
        <v>1136</v>
      </c>
      <c r="E1130" s="28" t="s">
        <v>1136</v>
      </c>
      <c r="F1130" s="28" t="s">
        <v>1136</v>
      </c>
      <c r="G1130" s="28" t="s">
        <v>1136</v>
      </c>
      <c r="H1130" s="28" t="s">
        <v>1136</v>
      </c>
      <c r="I1130" s="28" t="s">
        <v>1136</v>
      </c>
      <c r="J1130" s="28" t="s">
        <v>1136</v>
      </c>
      <c r="K1130" s="28" t="s">
        <v>1136</v>
      </c>
      <c r="L1130" s="28" t="s">
        <v>1136</v>
      </c>
      <c r="M1130" s="28" t="s">
        <v>1136</v>
      </c>
      <c r="N1130" s="28" t="s">
        <v>1136</v>
      </c>
      <c r="O1130" s="28" t="s">
        <v>1136</v>
      </c>
      <c r="P1130" s="28" t="s">
        <v>1136</v>
      </c>
      <c r="Q1130" s="28" t="s">
        <v>1136</v>
      </c>
      <c r="R1130" s="28" t="s">
        <v>1136</v>
      </c>
      <c r="S1130" s="28" t="s">
        <v>1136</v>
      </c>
      <c r="T1130" s="28" t="s">
        <v>1136</v>
      </c>
      <c r="U1130" s="1301" t="s">
        <v>1334</v>
      </c>
      <c r="V1130" s="936" t="s">
        <v>0</v>
      </c>
      <c r="W1130" s="937" t="s">
        <v>301</v>
      </c>
      <c r="X1130" s="938" t="s">
        <v>301</v>
      </c>
      <c r="Y1130" s="939"/>
      <c r="Z1130" s="940"/>
      <c r="AA1130" s="941"/>
      <c r="AB1130" s="942"/>
      <c r="AC1130" s="943"/>
      <c r="AD1130" s="943"/>
      <c r="AE1130" s="943"/>
      <c r="AF1130" s="1472" t="s">
        <v>1297</v>
      </c>
      <c r="AG1130" s="1473"/>
      <c r="AH1130" s="944">
        <f>SUM(AH1119:AH1129)</f>
        <v>0</v>
      </c>
      <c r="AI1130" s="945">
        <f>SUM(AI1119:AI1129)</f>
        <v>0</v>
      </c>
    </row>
    <row r="1131" spans="1:35" s="6" customFormat="1" ht="23.1" customHeight="1" thickTop="1" thickBot="1" x14ac:dyDescent="0.2">
      <c r="A1131" s="28" t="s">
        <v>1136</v>
      </c>
      <c r="B1131" s="28" t="s">
        <v>1136</v>
      </c>
      <c r="C1131" s="28" t="s">
        <v>1136</v>
      </c>
      <c r="D1131" s="28" t="s">
        <v>1136</v>
      </c>
      <c r="E1131" s="28" t="s">
        <v>1136</v>
      </c>
      <c r="F1131" s="28" t="s">
        <v>1136</v>
      </c>
      <c r="G1131" s="28" t="s">
        <v>1136</v>
      </c>
      <c r="H1131" s="28" t="s">
        <v>1136</v>
      </c>
      <c r="I1131" s="28" t="s">
        <v>1136</v>
      </c>
      <c r="J1131" s="28" t="s">
        <v>1136</v>
      </c>
      <c r="K1131" s="28" t="s">
        <v>1136</v>
      </c>
      <c r="L1131" s="28" t="s">
        <v>1136</v>
      </c>
      <c r="M1131" s="28" t="s">
        <v>1136</v>
      </c>
      <c r="N1131" s="28" t="s">
        <v>1136</v>
      </c>
      <c r="O1131" s="28" t="s">
        <v>1136</v>
      </c>
      <c r="P1131" s="28" t="s">
        <v>1136</v>
      </c>
      <c r="Q1131" s="28" t="s">
        <v>1136</v>
      </c>
      <c r="R1131" s="28" t="s">
        <v>1136</v>
      </c>
      <c r="S1131" s="28" t="s">
        <v>1136</v>
      </c>
      <c r="T1131" s="28" t="s">
        <v>1136</v>
      </c>
      <c r="U1131" s="1301" t="s">
        <v>1334</v>
      </c>
      <c r="V1131" s="936"/>
      <c r="W1131" s="937" t="s">
        <v>301</v>
      </c>
      <c r="X1131" s="938" t="s">
        <v>301</v>
      </c>
      <c r="Y1131" s="939"/>
      <c r="Z1131" s="940"/>
      <c r="AA1131" s="941"/>
      <c r="AB1131" s="942"/>
      <c r="AC1131" s="943"/>
      <c r="AD1131" s="943"/>
      <c r="AE1131" s="943"/>
      <c r="AF1131" s="1472" t="s">
        <v>1298</v>
      </c>
      <c r="AG1131" s="1473"/>
      <c r="AH1131" s="944">
        <f>+AH1130+AH1118+AH1082+AH1045+AH1029+AH1017+AH1008+AH1052+AH1022</f>
        <v>0</v>
      </c>
      <c r="AI1131" s="945">
        <f>+AI1130+AI1118+AI1082+AI1045+AI1029+AI1017+AI1008+AI1052+AI1022</f>
        <v>0</v>
      </c>
    </row>
    <row r="1132" spans="1:35" s="7" customFormat="1" ht="23.1" customHeight="1" x14ac:dyDescent="0.15">
      <c r="A1132" s="28" t="s">
        <v>1136</v>
      </c>
      <c r="B1132" s="28" t="s">
        <v>1136</v>
      </c>
      <c r="C1132" s="28" t="s">
        <v>1136</v>
      </c>
      <c r="D1132" s="28" t="s">
        <v>1136</v>
      </c>
      <c r="E1132" s="28" t="s">
        <v>1136</v>
      </c>
      <c r="F1132" s="28" t="s">
        <v>1136</v>
      </c>
      <c r="G1132" s="28" t="s">
        <v>1136</v>
      </c>
      <c r="H1132" s="28" t="s">
        <v>1136</v>
      </c>
      <c r="I1132" s="28" t="s">
        <v>1136</v>
      </c>
      <c r="J1132" s="28" t="s">
        <v>1136</v>
      </c>
      <c r="K1132" s="28" t="s">
        <v>1136</v>
      </c>
      <c r="L1132" s="28" t="s">
        <v>1136</v>
      </c>
      <c r="M1132" s="28" t="s">
        <v>1136</v>
      </c>
      <c r="N1132" s="28" t="s">
        <v>1136</v>
      </c>
      <c r="O1132" s="28" t="s">
        <v>1136</v>
      </c>
      <c r="P1132" s="28" t="s">
        <v>1136</v>
      </c>
      <c r="Q1132" s="28" t="s">
        <v>1136</v>
      </c>
      <c r="R1132" s="28"/>
      <c r="S1132" s="28" t="s">
        <v>1136</v>
      </c>
      <c r="T1132" s="28" t="s">
        <v>1136</v>
      </c>
      <c r="U1132" s="1341" t="s">
        <v>1100</v>
      </c>
      <c r="V1132" s="784" t="s">
        <v>358</v>
      </c>
      <c r="W1132" s="1318"/>
      <c r="X1132" s="958"/>
      <c r="Y1132" s="1340"/>
      <c r="Z1132" s="795"/>
      <c r="AA1132" s="796" t="s">
        <v>309</v>
      </c>
      <c r="AB1132" s="797" t="s">
        <v>293</v>
      </c>
      <c r="AC1132" s="798" t="s">
        <v>1199</v>
      </c>
      <c r="AD1132" s="1342" t="s">
        <v>1031</v>
      </c>
      <c r="AE1132" s="800" t="s">
        <v>289</v>
      </c>
      <c r="AF1132" s="801">
        <v>320</v>
      </c>
      <c r="AG1132" s="947">
        <v>320</v>
      </c>
      <c r="AH1132" s="824"/>
      <c r="AI1132" s="830">
        <f t="shared" si="86"/>
        <v>0</v>
      </c>
    </row>
    <row r="1133" spans="1:35" s="7" customFormat="1" ht="23.1" customHeight="1" x14ac:dyDescent="0.15">
      <c r="A1133" s="28" t="s">
        <v>1136</v>
      </c>
      <c r="B1133" s="28" t="s">
        <v>1136</v>
      </c>
      <c r="C1133" s="28" t="s">
        <v>1136</v>
      </c>
      <c r="D1133" s="28" t="s">
        <v>1136</v>
      </c>
      <c r="E1133" s="28" t="s">
        <v>1136</v>
      </c>
      <c r="F1133" s="28" t="s">
        <v>1136</v>
      </c>
      <c r="G1133" s="28" t="s">
        <v>1136</v>
      </c>
      <c r="H1133" s="28" t="s">
        <v>1136</v>
      </c>
      <c r="I1133" s="28" t="s">
        <v>1136</v>
      </c>
      <c r="J1133" s="28" t="s">
        <v>1136</v>
      </c>
      <c r="K1133" s="28" t="s">
        <v>1136</v>
      </c>
      <c r="L1133" s="28" t="s">
        <v>1136</v>
      </c>
      <c r="M1133" s="28" t="s">
        <v>1136</v>
      </c>
      <c r="N1133" s="28" t="s">
        <v>1136</v>
      </c>
      <c r="O1133" s="28" t="s">
        <v>1136</v>
      </c>
      <c r="P1133" s="28" t="s">
        <v>1136</v>
      </c>
      <c r="Q1133" s="28" t="s">
        <v>1136</v>
      </c>
      <c r="R1133" s="28"/>
      <c r="S1133" s="28" t="s">
        <v>1136</v>
      </c>
      <c r="T1133" s="28" t="s">
        <v>1136</v>
      </c>
      <c r="U1133" s="1341" t="s">
        <v>1100</v>
      </c>
      <c r="V1133" s="784" t="s">
        <v>358</v>
      </c>
      <c r="W1133" s="1318"/>
      <c r="X1133" s="958"/>
      <c r="Y1133" s="1340"/>
      <c r="Z1133" s="795"/>
      <c r="AA1133" s="796" t="s">
        <v>309</v>
      </c>
      <c r="AB1133" s="797" t="s">
        <v>293</v>
      </c>
      <c r="AC1133" s="798" t="s">
        <v>1199</v>
      </c>
      <c r="AD1133" s="1342" t="s">
        <v>1032</v>
      </c>
      <c r="AE1133" s="800" t="s">
        <v>932</v>
      </c>
      <c r="AF1133" s="801">
        <v>320</v>
      </c>
      <c r="AG1133" s="947">
        <v>320</v>
      </c>
      <c r="AH1133" s="824"/>
      <c r="AI1133" s="830">
        <f t="shared" si="86"/>
        <v>0</v>
      </c>
    </row>
    <row r="1134" spans="1:35" s="7" customFormat="1" ht="23.1" customHeight="1" x14ac:dyDescent="0.15">
      <c r="A1134" s="28" t="s">
        <v>1136</v>
      </c>
      <c r="B1134" s="28" t="s">
        <v>1136</v>
      </c>
      <c r="C1134" s="28" t="s">
        <v>1136</v>
      </c>
      <c r="D1134" s="28" t="s">
        <v>1136</v>
      </c>
      <c r="E1134" s="28" t="s">
        <v>1136</v>
      </c>
      <c r="F1134" s="28" t="s">
        <v>1136</v>
      </c>
      <c r="G1134" s="28" t="s">
        <v>1136</v>
      </c>
      <c r="H1134" s="28" t="s">
        <v>1136</v>
      </c>
      <c r="I1134" s="28" t="s">
        <v>1136</v>
      </c>
      <c r="J1134" s="28" t="s">
        <v>1136</v>
      </c>
      <c r="K1134" s="28" t="s">
        <v>1136</v>
      </c>
      <c r="L1134" s="28" t="s">
        <v>1136</v>
      </c>
      <c r="M1134" s="28" t="s">
        <v>1136</v>
      </c>
      <c r="N1134" s="28" t="s">
        <v>1136</v>
      </c>
      <c r="O1134" s="28" t="s">
        <v>1136</v>
      </c>
      <c r="P1134" s="28" t="s">
        <v>1136</v>
      </c>
      <c r="Q1134" s="28" t="s">
        <v>1136</v>
      </c>
      <c r="R1134" s="28"/>
      <c r="S1134" s="28" t="s">
        <v>1136</v>
      </c>
      <c r="T1134" s="28" t="s">
        <v>1136</v>
      </c>
      <c r="U1134" s="1343" t="s">
        <v>1100</v>
      </c>
      <c r="V1134" s="832" t="s">
        <v>358</v>
      </c>
      <c r="W1134" s="1344"/>
      <c r="X1134" s="963"/>
      <c r="Y1134" s="1345"/>
      <c r="Z1134" s="1116"/>
      <c r="AA1134" s="835" t="s">
        <v>309</v>
      </c>
      <c r="AB1134" s="836" t="s">
        <v>293</v>
      </c>
      <c r="AC1134" s="837" t="s">
        <v>1199</v>
      </c>
      <c r="AD1134" s="1346" t="s">
        <v>1033</v>
      </c>
      <c r="AE1134" s="839" t="s">
        <v>934</v>
      </c>
      <c r="AF1134" s="840">
        <v>320</v>
      </c>
      <c r="AG1134" s="948">
        <v>320</v>
      </c>
      <c r="AH1134" s="949"/>
      <c r="AI1134" s="842">
        <f t="shared" si="86"/>
        <v>0</v>
      </c>
    </row>
    <row r="1135" spans="1:35" s="7" customFormat="1" ht="23.1" customHeight="1" x14ac:dyDescent="0.15">
      <c r="A1135" s="28" t="s">
        <v>1136</v>
      </c>
      <c r="B1135" s="28" t="s">
        <v>1136</v>
      </c>
      <c r="C1135" s="28" t="s">
        <v>1136</v>
      </c>
      <c r="D1135" s="28" t="s">
        <v>1136</v>
      </c>
      <c r="E1135" s="28" t="s">
        <v>1136</v>
      </c>
      <c r="F1135" s="28" t="s">
        <v>1136</v>
      </c>
      <c r="G1135" s="28" t="s">
        <v>1136</v>
      </c>
      <c r="H1135" s="28" t="s">
        <v>1136</v>
      </c>
      <c r="I1135" s="28" t="s">
        <v>1136</v>
      </c>
      <c r="J1135" s="28" t="s">
        <v>1136</v>
      </c>
      <c r="K1135" s="28" t="s">
        <v>1136</v>
      </c>
      <c r="L1135" s="28" t="s">
        <v>1136</v>
      </c>
      <c r="M1135" s="28" t="s">
        <v>1136</v>
      </c>
      <c r="N1135" s="28" t="s">
        <v>1136</v>
      </c>
      <c r="O1135" s="28" t="s">
        <v>1136</v>
      </c>
      <c r="P1135" s="28" t="s">
        <v>1136</v>
      </c>
      <c r="Q1135" s="28" t="s">
        <v>1136</v>
      </c>
      <c r="R1135" s="28"/>
      <c r="S1135" s="28" t="s">
        <v>1136</v>
      </c>
      <c r="T1135" s="28" t="s">
        <v>1136</v>
      </c>
      <c r="U1135" s="1347" t="s">
        <v>1100</v>
      </c>
      <c r="V1135" s="782" t="s">
        <v>358</v>
      </c>
      <c r="W1135" s="1348"/>
      <c r="X1135" s="968"/>
      <c r="Y1135" s="1349"/>
      <c r="Z1135" s="787"/>
      <c r="AA1135" s="788" t="s">
        <v>309</v>
      </c>
      <c r="AB1135" s="789" t="s">
        <v>294</v>
      </c>
      <c r="AC1135" s="790" t="s">
        <v>1199</v>
      </c>
      <c r="AD1135" s="1350" t="s">
        <v>983</v>
      </c>
      <c r="AE1135" s="792" t="s">
        <v>289</v>
      </c>
      <c r="AF1135" s="793">
        <v>27000</v>
      </c>
      <c r="AG1135" s="1010">
        <f t="shared" ref="AG1135" si="87">+AF1135*1.08</f>
        <v>29160.000000000004</v>
      </c>
      <c r="AH1135" s="950"/>
      <c r="AI1135" s="848">
        <f t="shared" si="86"/>
        <v>0</v>
      </c>
    </row>
    <row r="1136" spans="1:35" s="7" customFormat="1" ht="23.1" customHeight="1" x14ac:dyDescent="0.15">
      <c r="A1136" s="28" t="s">
        <v>1136</v>
      </c>
      <c r="B1136" s="28" t="s">
        <v>1136</v>
      </c>
      <c r="C1136" s="28" t="s">
        <v>1136</v>
      </c>
      <c r="D1136" s="28" t="s">
        <v>1136</v>
      </c>
      <c r="E1136" s="28" t="s">
        <v>1136</v>
      </c>
      <c r="F1136" s="28" t="s">
        <v>1136</v>
      </c>
      <c r="G1136" s="28" t="s">
        <v>1136</v>
      </c>
      <c r="H1136" s="28" t="s">
        <v>1136</v>
      </c>
      <c r="I1136" s="28" t="s">
        <v>1136</v>
      </c>
      <c r="J1136" s="28" t="s">
        <v>1136</v>
      </c>
      <c r="K1136" s="28" t="s">
        <v>1136</v>
      </c>
      <c r="L1136" s="28" t="s">
        <v>1136</v>
      </c>
      <c r="M1136" s="28" t="s">
        <v>1136</v>
      </c>
      <c r="N1136" s="28" t="s">
        <v>1136</v>
      </c>
      <c r="O1136" s="28" t="s">
        <v>1136</v>
      </c>
      <c r="P1136" s="28" t="s">
        <v>1136</v>
      </c>
      <c r="Q1136" s="28" t="s">
        <v>1136</v>
      </c>
      <c r="R1136" s="28"/>
      <c r="S1136" s="28" t="s">
        <v>1136</v>
      </c>
      <c r="T1136" s="28" t="s">
        <v>1136</v>
      </c>
      <c r="U1136" s="1341" t="s">
        <v>1100</v>
      </c>
      <c r="V1136" s="784" t="s">
        <v>358</v>
      </c>
      <c r="W1136" s="1318"/>
      <c r="X1136" s="958"/>
      <c r="Y1136" s="1340"/>
      <c r="Z1136" s="795"/>
      <c r="AA1136" s="796" t="s">
        <v>309</v>
      </c>
      <c r="AB1136" s="797" t="s">
        <v>294</v>
      </c>
      <c r="AC1136" s="798" t="s">
        <v>1199</v>
      </c>
      <c r="AD1136" s="1342" t="s">
        <v>984</v>
      </c>
      <c r="AE1136" s="800" t="s">
        <v>932</v>
      </c>
      <c r="AF1136" s="801">
        <v>26000</v>
      </c>
      <c r="AG1136" s="1006">
        <f t="shared" ref="AG1136:AG1199" si="88">+AF1136*1.08</f>
        <v>28080.000000000004</v>
      </c>
      <c r="AH1136" s="824"/>
      <c r="AI1136" s="830">
        <f t="shared" si="86"/>
        <v>0</v>
      </c>
    </row>
    <row r="1137" spans="1:35" s="7" customFormat="1" ht="23.1" customHeight="1" x14ac:dyDescent="0.15">
      <c r="A1137" s="28" t="s">
        <v>1136</v>
      </c>
      <c r="B1137" s="28" t="s">
        <v>1136</v>
      </c>
      <c r="C1137" s="28" t="s">
        <v>1136</v>
      </c>
      <c r="D1137" s="28" t="s">
        <v>1136</v>
      </c>
      <c r="E1137" s="28" t="s">
        <v>1136</v>
      </c>
      <c r="F1137" s="28" t="s">
        <v>1136</v>
      </c>
      <c r="G1137" s="28" t="s">
        <v>1136</v>
      </c>
      <c r="H1137" s="28" t="s">
        <v>1136</v>
      </c>
      <c r="I1137" s="28" t="s">
        <v>1136</v>
      </c>
      <c r="J1137" s="28" t="s">
        <v>1136</v>
      </c>
      <c r="K1137" s="28" t="s">
        <v>1136</v>
      </c>
      <c r="L1137" s="28" t="s">
        <v>1136</v>
      </c>
      <c r="M1137" s="28" t="s">
        <v>1136</v>
      </c>
      <c r="N1137" s="28" t="s">
        <v>1136</v>
      </c>
      <c r="O1137" s="28" t="s">
        <v>1136</v>
      </c>
      <c r="P1137" s="28" t="s">
        <v>1136</v>
      </c>
      <c r="Q1137" s="28" t="s">
        <v>1136</v>
      </c>
      <c r="R1137" s="28"/>
      <c r="S1137" s="28" t="s">
        <v>1136</v>
      </c>
      <c r="T1137" s="28" t="s">
        <v>1136</v>
      </c>
      <c r="U1137" s="1351" t="s">
        <v>1100</v>
      </c>
      <c r="V1137" s="786" t="s">
        <v>358</v>
      </c>
      <c r="W1137" s="1352"/>
      <c r="X1137" s="972"/>
      <c r="Y1137" s="1353"/>
      <c r="Z1137" s="803"/>
      <c r="AA1137" s="804" t="s">
        <v>309</v>
      </c>
      <c r="AB1137" s="805" t="s">
        <v>294</v>
      </c>
      <c r="AC1137" s="806" t="s">
        <v>1199</v>
      </c>
      <c r="AD1137" s="1354" t="s">
        <v>985</v>
      </c>
      <c r="AE1137" s="808" t="s">
        <v>934</v>
      </c>
      <c r="AF1137" s="809">
        <v>26000</v>
      </c>
      <c r="AG1137" s="1013">
        <f t="shared" si="88"/>
        <v>28080.000000000004</v>
      </c>
      <c r="AH1137" s="949"/>
      <c r="AI1137" s="855">
        <f t="shared" si="86"/>
        <v>0</v>
      </c>
    </row>
    <row r="1138" spans="1:35" s="7" customFormat="1" ht="23.1" customHeight="1" x14ac:dyDescent="0.15">
      <c r="A1138" s="28" t="s">
        <v>1136</v>
      </c>
      <c r="B1138" s="28" t="s">
        <v>1136</v>
      </c>
      <c r="C1138" s="28" t="s">
        <v>1136</v>
      </c>
      <c r="D1138" s="28" t="s">
        <v>1136</v>
      </c>
      <c r="E1138" s="28" t="s">
        <v>1136</v>
      </c>
      <c r="F1138" s="28" t="s">
        <v>1136</v>
      </c>
      <c r="G1138" s="28" t="s">
        <v>1136</v>
      </c>
      <c r="H1138" s="28" t="s">
        <v>1136</v>
      </c>
      <c r="I1138" s="28" t="s">
        <v>1136</v>
      </c>
      <c r="J1138" s="28" t="s">
        <v>1136</v>
      </c>
      <c r="K1138" s="28" t="s">
        <v>1136</v>
      </c>
      <c r="L1138" s="28" t="s">
        <v>1136</v>
      </c>
      <c r="M1138" s="28" t="s">
        <v>1136</v>
      </c>
      <c r="N1138" s="28" t="s">
        <v>1136</v>
      </c>
      <c r="O1138" s="28" t="s">
        <v>1136</v>
      </c>
      <c r="P1138" s="28" t="s">
        <v>1136</v>
      </c>
      <c r="Q1138" s="28" t="s">
        <v>1136</v>
      </c>
      <c r="R1138" s="28"/>
      <c r="S1138" s="28" t="s">
        <v>1136</v>
      </c>
      <c r="T1138" s="28" t="s">
        <v>1136</v>
      </c>
      <c r="U1138" s="1355" t="s">
        <v>1100</v>
      </c>
      <c r="V1138" s="857" t="s">
        <v>358</v>
      </c>
      <c r="W1138" s="953" t="s">
        <v>757</v>
      </c>
      <c r="X1138" s="954" t="s">
        <v>757</v>
      </c>
      <c r="Y1138" s="1003"/>
      <c r="Z1138" s="915" t="s">
        <v>303</v>
      </c>
      <c r="AA1138" s="883" t="s">
        <v>304</v>
      </c>
      <c r="AB1138" s="1117" t="s">
        <v>321</v>
      </c>
      <c r="AC1138" s="819" t="s">
        <v>1422</v>
      </c>
      <c r="AD1138" s="885" t="s">
        <v>758</v>
      </c>
      <c r="AE1138" s="886" t="s">
        <v>289</v>
      </c>
      <c r="AF1138" s="887">
        <v>43000</v>
      </c>
      <c r="AG1138" s="955">
        <f t="shared" si="88"/>
        <v>46440</v>
      </c>
      <c r="AH1138" s="950"/>
      <c r="AI1138" s="889">
        <f t="shared" si="86"/>
        <v>0</v>
      </c>
    </row>
    <row r="1139" spans="1:35" s="7" customFormat="1" ht="23.1" customHeight="1" x14ac:dyDescent="0.15">
      <c r="A1139" s="28" t="s">
        <v>1136</v>
      </c>
      <c r="B1139" s="28" t="s">
        <v>1136</v>
      </c>
      <c r="C1139" s="28" t="s">
        <v>1136</v>
      </c>
      <c r="D1139" s="28" t="s">
        <v>1136</v>
      </c>
      <c r="E1139" s="28" t="s">
        <v>1136</v>
      </c>
      <c r="F1139" s="28" t="s">
        <v>1136</v>
      </c>
      <c r="G1139" s="28" t="s">
        <v>1136</v>
      </c>
      <c r="H1139" s="28" t="s">
        <v>1136</v>
      </c>
      <c r="I1139" s="28" t="s">
        <v>1136</v>
      </c>
      <c r="J1139" s="28" t="s">
        <v>1136</v>
      </c>
      <c r="K1139" s="28" t="s">
        <v>1136</v>
      </c>
      <c r="L1139" s="28" t="s">
        <v>1136</v>
      </c>
      <c r="M1139" s="28" t="s">
        <v>1136</v>
      </c>
      <c r="N1139" s="28" t="s">
        <v>1136</v>
      </c>
      <c r="O1139" s="28" t="s">
        <v>1136</v>
      </c>
      <c r="P1139" s="28" t="s">
        <v>1136</v>
      </c>
      <c r="Q1139" s="28" t="s">
        <v>1136</v>
      </c>
      <c r="R1139" s="28"/>
      <c r="S1139" s="28" t="s">
        <v>1136</v>
      </c>
      <c r="T1139" s="28" t="s">
        <v>1136</v>
      </c>
      <c r="U1139" s="1341" t="s">
        <v>1100</v>
      </c>
      <c r="V1139" s="784" t="s">
        <v>358</v>
      </c>
      <c r="W1139" s="956" t="s">
        <v>411</v>
      </c>
      <c r="X1139" s="957" t="s">
        <v>411</v>
      </c>
      <c r="Y1139" s="975"/>
      <c r="Z1139" s="1093" t="s">
        <v>303</v>
      </c>
      <c r="AA1139" s="869" t="s">
        <v>304</v>
      </c>
      <c r="AB1139" s="1127" t="s">
        <v>321</v>
      </c>
      <c r="AC1139" s="798" t="s">
        <v>1422</v>
      </c>
      <c r="AD1139" s="871" t="s">
        <v>759</v>
      </c>
      <c r="AE1139" s="872" t="s">
        <v>932</v>
      </c>
      <c r="AF1139" s="873">
        <v>43000</v>
      </c>
      <c r="AG1139" s="959">
        <f t="shared" si="88"/>
        <v>46440</v>
      </c>
      <c r="AH1139" s="824"/>
      <c r="AI1139" s="875">
        <f t="shared" si="86"/>
        <v>0</v>
      </c>
    </row>
    <row r="1140" spans="1:35" s="7" customFormat="1" ht="23.1" customHeight="1" x14ac:dyDescent="0.15">
      <c r="A1140" s="28" t="s">
        <v>1136</v>
      </c>
      <c r="B1140" s="28" t="s">
        <v>1136</v>
      </c>
      <c r="C1140" s="28" t="s">
        <v>1136</v>
      </c>
      <c r="D1140" s="28" t="s">
        <v>1136</v>
      </c>
      <c r="E1140" s="28" t="s">
        <v>1136</v>
      </c>
      <c r="F1140" s="28" t="s">
        <v>1136</v>
      </c>
      <c r="G1140" s="28" t="s">
        <v>1136</v>
      </c>
      <c r="H1140" s="28" t="s">
        <v>1136</v>
      </c>
      <c r="I1140" s="28" t="s">
        <v>1136</v>
      </c>
      <c r="J1140" s="28" t="s">
        <v>1136</v>
      </c>
      <c r="K1140" s="28" t="s">
        <v>1136</v>
      </c>
      <c r="L1140" s="28" t="s">
        <v>1136</v>
      </c>
      <c r="M1140" s="28" t="s">
        <v>1136</v>
      </c>
      <c r="N1140" s="28" t="s">
        <v>1136</v>
      </c>
      <c r="O1140" s="28" t="s">
        <v>1136</v>
      </c>
      <c r="P1140" s="28" t="s">
        <v>1136</v>
      </c>
      <c r="Q1140" s="28" t="s">
        <v>1136</v>
      </c>
      <c r="R1140" s="28"/>
      <c r="S1140" s="28" t="s">
        <v>1136</v>
      </c>
      <c r="T1140" s="28" t="s">
        <v>1136</v>
      </c>
      <c r="U1140" s="1343" t="s">
        <v>1100</v>
      </c>
      <c r="V1140" s="832" t="s">
        <v>358</v>
      </c>
      <c r="W1140" s="961" t="s">
        <v>757</v>
      </c>
      <c r="X1140" s="962" t="s">
        <v>757</v>
      </c>
      <c r="Y1140" s="986"/>
      <c r="Z1140" s="1118" t="s">
        <v>303</v>
      </c>
      <c r="AA1140" s="890" t="s">
        <v>304</v>
      </c>
      <c r="AB1140" s="1119" t="s">
        <v>321</v>
      </c>
      <c r="AC1140" s="837" t="s">
        <v>1422</v>
      </c>
      <c r="AD1140" s="964" t="s">
        <v>760</v>
      </c>
      <c r="AE1140" s="893" t="s">
        <v>934</v>
      </c>
      <c r="AF1140" s="894">
        <v>43000</v>
      </c>
      <c r="AG1140" s="965">
        <f t="shared" si="88"/>
        <v>46440</v>
      </c>
      <c r="AH1140" s="949"/>
      <c r="AI1140" s="896">
        <f t="shared" si="86"/>
        <v>0</v>
      </c>
    </row>
    <row r="1141" spans="1:35" s="7" customFormat="1" ht="23.1" customHeight="1" x14ac:dyDescent="0.15">
      <c r="A1141" s="28" t="s">
        <v>1136</v>
      </c>
      <c r="B1141" s="28" t="s">
        <v>1136</v>
      </c>
      <c r="C1141" s="28" t="s">
        <v>1136</v>
      </c>
      <c r="D1141" s="28" t="s">
        <v>1136</v>
      </c>
      <c r="E1141" s="28" t="s">
        <v>1136</v>
      </c>
      <c r="F1141" s="28" t="s">
        <v>1136</v>
      </c>
      <c r="G1141" s="28" t="s">
        <v>1136</v>
      </c>
      <c r="H1141" s="28" t="s">
        <v>1136</v>
      </c>
      <c r="I1141" s="28" t="s">
        <v>1136</v>
      </c>
      <c r="J1141" s="28" t="s">
        <v>1136</v>
      </c>
      <c r="K1141" s="28" t="s">
        <v>1136</v>
      </c>
      <c r="L1141" s="28" t="s">
        <v>1136</v>
      </c>
      <c r="M1141" s="28" t="s">
        <v>1136</v>
      </c>
      <c r="N1141" s="28" t="s">
        <v>1136</v>
      </c>
      <c r="O1141" s="28" t="s">
        <v>1136</v>
      </c>
      <c r="P1141" s="28" t="s">
        <v>1136</v>
      </c>
      <c r="Q1141" s="28" t="s">
        <v>1136</v>
      </c>
      <c r="R1141" s="28"/>
      <c r="S1141" s="28" t="s">
        <v>1136</v>
      </c>
      <c r="T1141" s="28" t="s">
        <v>1136</v>
      </c>
      <c r="U1141" s="1347" t="s">
        <v>1100</v>
      </c>
      <c r="V1141" s="782" t="s">
        <v>358</v>
      </c>
      <c r="W1141" s="966" t="s">
        <v>411</v>
      </c>
      <c r="X1141" s="967" t="s">
        <v>411</v>
      </c>
      <c r="Y1141" s="1008"/>
      <c r="Z1141" s="1092" t="s">
        <v>303</v>
      </c>
      <c r="AA1141" s="862" t="s">
        <v>304</v>
      </c>
      <c r="AB1141" s="1125" t="s">
        <v>321</v>
      </c>
      <c r="AC1141" s="790" t="s">
        <v>1422</v>
      </c>
      <c r="AD1141" s="864" t="s">
        <v>761</v>
      </c>
      <c r="AE1141" s="865" t="s">
        <v>289</v>
      </c>
      <c r="AF1141" s="866">
        <v>25000</v>
      </c>
      <c r="AG1141" s="969">
        <f t="shared" si="88"/>
        <v>27000</v>
      </c>
      <c r="AH1141" s="950"/>
      <c r="AI1141" s="868">
        <f t="shared" si="86"/>
        <v>0</v>
      </c>
    </row>
    <row r="1142" spans="1:35" s="7" customFormat="1" ht="23.1" customHeight="1" x14ac:dyDescent="0.15">
      <c r="A1142" s="28" t="s">
        <v>1136</v>
      </c>
      <c r="B1142" s="28" t="s">
        <v>1136</v>
      </c>
      <c r="C1142" s="28" t="s">
        <v>1136</v>
      </c>
      <c r="D1142" s="28" t="s">
        <v>1136</v>
      </c>
      <c r="E1142" s="28" t="s">
        <v>1136</v>
      </c>
      <c r="F1142" s="28" t="s">
        <v>1136</v>
      </c>
      <c r="G1142" s="28" t="s">
        <v>1136</v>
      </c>
      <c r="H1142" s="28" t="s">
        <v>1136</v>
      </c>
      <c r="I1142" s="28" t="s">
        <v>1136</v>
      </c>
      <c r="J1142" s="28" t="s">
        <v>1136</v>
      </c>
      <c r="K1142" s="28" t="s">
        <v>1136</v>
      </c>
      <c r="L1142" s="28" t="s">
        <v>1136</v>
      </c>
      <c r="M1142" s="28" t="s">
        <v>1136</v>
      </c>
      <c r="N1142" s="28" t="s">
        <v>1136</v>
      </c>
      <c r="O1142" s="28" t="s">
        <v>1136</v>
      </c>
      <c r="P1142" s="28" t="s">
        <v>1136</v>
      </c>
      <c r="Q1142" s="28" t="s">
        <v>1136</v>
      </c>
      <c r="R1142" s="28"/>
      <c r="S1142" s="28" t="s">
        <v>1136</v>
      </c>
      <c r="T1142" s="28" t="s">
        <v>1136</v>
      </c>
      <c r="U1142" s="1341" t="s">
        <v>1100</v>
      </c>
      <c r="V1142" s="784" t="s">
        <v>358</v>
      </c>
      <c r="W1142" s="956" t="s">
        <v>411</v>
      </c>
      <c r="X1142" s="957" t="s">
        <v>411</v>
      </c>
      <c r="Y1142" s="975"/>
      <c r="Z1142" s="1093" t="s">
        <v>303</v>
      </c>
      <c r="AA1142" s="869" t="s">
        <v>304</v>
      </c>
      <c r="AB1142" s="1127" t="s">
        <v>321</v>
      </c>
      <c r="AC1142" s="798" t="s">
        <v>1422</v>
      </c>
      <c r="AD1142" s="871" t="s">
        <v>762</v>
      </c>
      <c r="AE1142" s="872" t="s">
        <v>932</v>
      </c>
      <c r="AF1142" s="873">
        <v>25000</v>
      </c>
      <c r="AG1142" s="959">
        <f t="shared" si="88"/>
        <v>27000</v>
      </c>
      <c r="AH1142" s="824"/>
      <c r="AI1142" s="875">
        <f t="shared" si="86"/>
        <v>0</v>
      </c>
    </row>
    <row r="1143" spans="1:35" s="7" customFormat="1" ht="23.1" customHeight="1" x14ac:dyDescent="0.15">
      <c r="A1143" s="28" t="s">
        <v>1136</v>
      </c>
      <c r="B1143" s="28" t="s">
        <v>1136</v>
      </c>
      <c r="C1143" s="28" t="s">
        <v>1136</v>
      </c>
      <c r="D1143" s="28" t="s">
        <v>1136</v>
      </c>
      <c r="E1143" s="28" t="s">
        <v>1136</v>
      </c>
      <c r="F1143" s="28" t="s">
        <v>1136</v>
      </c>
      <c r="G1143" s="28" t="s">
        <v>1136</v>
      </c>
      <c r="H1143" s="28" t="s">
        <v>1136</v>
      </c>
      <c r="I1143" s="28" t="s">
        <v>1136</v>
      </c>
      <c r="J1143" s="28" t="s">
        <v>1136</v>
      </c>
      <c r="K1143" s="28" t="s">
        <v>1136</v>
      </c>
      <c r="L1143" s="28" t="s">
        <v>1136</v>
      </c>
      <c r="M1143" s="28" t="s">
        <v>1136</v>
      </c>
      <c r="N1143" s="28" t="s">
        <v>1136</v>
      </c>
      <c r="O1143" s="28" t="s">
        <v>1136</v>
      </c>
      <c r="P1143" s="28" t="s">
        <v>1136</v>
      </c>
      <c r="Q1143" s="28" t="s">
        <v>1136</v>
      </c>
      <c r="R1143" s="28"/>
      <c r="S1143" s="28" t="s">
        <v>1136</v>
      </c>
      <c r="T1143" s="28" t="s">
        <v>1136</v>
      </c>
      <c r="U1143" s="1351" t="s">
        <v>1100</v>
      </c>
      <c r="V1143" s="786" t="s">
        <v>358</v>
      </c>
      <c r="W1143" s="970" t="s">
        <v>411</v>
      </c>
      <c r="X1143" s="971" t="s">
        <v>411</v>
      </c>
      <c r="Y1143" s="1011"/>
      <c r="Z1143" s="1114" t="s">
        <v>303</v>
      </c>
      <c r="AA1143" s="876" t="s">
        <v>304</v>
      </c>
      <c r="AB1143" s="1126" t="s">
        <v>321</v>
      </c>
      <c r="AC1143" s="806" t="s">
        <v>1422</v>
      </c>
      <c r="AD1143" s="878" t="s">
        <v>763</v>
      </c>
      <c r="AE1143" s="879" t="s">
        <v>934</v>
      </c>
      <c r="AF1143" s="880">
        <v>25000</v>
      </c>
      <c r="AG1143" s="973">
        <f t="shared" si="88"/>
        <v>27000</v>
      </c>
      <c r="AH1143" s="949"/>
      <c r="AI1143" s="882">
        <f t="shared" si="86"/>
        <v>0</v>
      </c>
    </row>
    <row r="1144" spans="1:35" s="7" customFormat="1" ht="23.1" customHeight="1" x14ac:dyDescent="0.15">
      <c r="A1144" s="28" t="s">
        <v>1136</v>
      </c>
      <c r="B1144" s="28" t="s">
        <v>1136</v>
      </c>
      <c r="C1144" s="28" t="s">
        <v>1136</v>
      </c>
      <c r="D1144" s="28" t="s">
        <v>1136</v>
      </c>
      <c r="E1144" s="28" t="s">
        <v>1136</v>
      </c>
      <c r="F1144" s="28" t="s">
        <v>1136</v>
      </c>
      <c r="G1144" s="28" t="s">
        <v>1136</v>
      </c>
      <c r="H1144" s="28" t="s">
        <v>1136</v>
      </c>
      <c r="I1144" s="28" t="s">
        <v>1136</v>
      </c>
      <c r="J1144" s="28" t="s">
        <v>1136</v>
      </c>
      <c r="K1144" s="28" t="s">
        <v>1136</v>
      </c>
      <c r="L1144" s="28" t="s">
        <v>1136</v>
      </c>
      <c r="M1144" s="28" t="s">
        <v>1136</v>
      </c>
      <c r="N1144" s="28" t="s">
        <v>1136</v>
      </c>
      <c r="O1144" s="28" t="s">
        <v>1136</v>
      </c>
      <c r="P1144" s="28" t="s">
        <v>1136</v>
      </c>
      <c r="Q1144" s="28" t="s">
        <v>1136</v>
      </c>
      <c r="R1144" s="28"/>
      <c r="S1144" s="28" t="s">
        <v>1136</v>
      </c>
      <c r="T1144" s="28" t="s">
        <v>1136</v>
      </c>
      <c r="U1144" s="1355" t="s">
        <v>1100</v>
      </c>
      <c r="V1144" s="857" t="s">
        <v>358</v>
      </c>
      <c r="W1144" s="953" t="s">
        <v>411</v>
      </c>
      <c r="X1144" s="954" t="s">
        <v>411</v>
      </c>
      <c r="Y1144" s="1003"/>
      <c r="Z1144" s="915" t="s">
        <v>303</v>
      </c>
      <c r="AA1144" s="883" t="s">
        <v>304</v>
      </c>
      <c r="AB1144" s="884" t="s">
        <v>764</v>
      </c>
      <c r="AC1144" s="819" t="s">
        <v>1422</v>
      </c>
      <c r="AD1144" s="885" t="s">
        <v>765</v>
      </c>
      <c r="AE1144" s="886" t="s">
        <v>289</v>
      </c>
      <c r="AF1144" s="887">
        <v>31000</v>
      </c>
      <c r="AG1144" s="955">
        <f t="shared" si="88"/>
        <v>33480</v>
      </c>
      <c r="AH1144" s="950"/>
      <c r="AI1144" s="889">
        <f t="shared" si="86"/>
        <v>0</v>
      </c>
    </row>
    <row r="1145" spans="1:35" s="7" customFormat="1" ht="23.1" customHeight="1" x14ac:dyDescent="0.15">
      <c r="A1145" s="28" t="s">
        <v>1136</v>
      </c>
      <c r="B1145" s="28" t="s">
        <v>1136</v>
      </c>
      <c r="C1145" s="28" t="s">
        <v>1136</v>
      </c>
      <c r="D1145" s="28" t="s">
        <v>1136</v>
      </c>
      <c r="E1145" s="28" t="s">
        <v>1136</v>
      </c>
      <c r="F1145" s="28" t="s">
        <v>1136</v>
      </c>
      <c r="G1145" s="28" t="s">
        <v>1136</v>
      </c>
      <c r="H1145" s="28" t="s">
        <v>1136</v>
      </c>
      <c r="I1145" s="28" t="s">
        <v>1136</v>
      </c>
      <c r="J1145" s="28" t="s">
        <v>1136</v>
      </c>
      <c r="K1145" s="28" t="s">
        <v>1136</v>
      </c>
      <c r="L1145" s="28" t="s">
        <v>1136</v>
      </c>
      <c r="M1145" s="28" t="s">
        <v>1136</v>
      </c>
      <c r="N1145" s="28" t="s">
        <v>1136</v>
      </c>
      <c r="O1145" s="28" t="s">
        <v>1136</v>
      </c>
      <c r="P1145" s="28" t="s">
        <v>1136</v>
      </c>
      <c r="Q1145" s="28" t="s">
        <v>1136</v>
      </c>
      <c r="R1145" s="28"/>
      <c r="S1145" s="28" t="s">
        <v>1136</v>
      </c>
      <c r="T1145" s="28" t="s">
        <v>1136</v>
      </c>
      <c r="U1145" s="1341" t="s">
        <v>1100</v>
      </c>
      <c r="V1145" s="784" t="s">
        <v>358</v>
      </c>
      <c r="W1145" s="956" t="s">
        <v>411</v>
      </c>
      <c r="X1145" s="957" t="s">
        <v>411</v>
      </c>
      <c r="Y1145" s="975"/>
      <c r="Z1145" s="1093" t="s">
        <v>303</v>
      </c>
      <c r="AA1145" s="869" t="s">
        <v>304</v>
      </c>
      <c r="AB1145" s="870" t="s">
        <v>764</v>
      </c>
      <c r="AC1145" s="798" t="s">
        <v>1422</v>
      </c>
      <c r="AD1145" s="871" t="s">
        <v>766</v>
      </c>
      <c r="AE1145" s="872" t="s">
        <v>932</v>
      </c>
      <c r="AF1145" s="873">
        <v>31000</v>
      </c>
      <c r="AG1145" s="959">
        <f t="shared" si="88"/>
        <v>33480</v>
      </c>
      <c r="AH1145" s="824"/>
      <c r="AI1145" s="875">
        <f t="shared" si="86"/>
        <v>0</v>
      </c>
    </row>
    <row r="1146" spans="1:35" s="7" customFormat="1" ht="23.1" customHeight="1" x14ac:dyDescent="0.15">
      <c r="A1146" s="28" t="s">
        <v>1136</v>
      </c>
      <c r="B1146" s="28" t="s">
        <v>1136</v>
      </c>
      <c r="C1146" s="28" t="s">
        <v>1136</v>
      </c>
      <c r="D1146" s="28" t="s">
        <v>1136</v>
      </c>
      <c r="E1146" s="28" t="s">
        <v>1136</v>
      </c>
      <c r="F1146" s="28" t="s">
        <v>1136</v>
      </c>
      <c r="G1146" s="28" t="s">
        <v>1136</v>
      </c>
      <c r="H1146" s="28" t="s">
        <v>1136</v>
      </c>
      <c r="I1146" s="28" t="s">
        <v>1136</v>
      </c>
      <c r="J1146" s="28" t="s">
        <v>1136</v>
      </c>
      <c r="K1146" s="28" t="s">
        <v>1136</v>
      </c>
      <c r="L1146" s="28" t="s">
        <v>1136</v>
      </c>
      <c r="M1146" s="28" t="s">
        <v>1136</v>
      </c>
      <c r="N1146" s="28" t="s">
        <v>1136</v>
      </c>
      <c r="O1146" s="28" t="s">
        <v>1136</v>
      </c>
      <c r="P1146" s="28" t="s">
        <v>1136</v>
      </c>
      <c r="Q1146" s="28" t="s">
        <v>1136</v>
      </c>
      <c r="R1146" s="28"/>
      <c r="S1146" s="28" t="s">
        <v>1136</v>
      </c>
      <c r="T1146" s="28" t="s">
        <v>1136</v>
      </c>
      <c r="U1146" s="1343" t="s">
        <v>1100</v>
      </c>
      <c r="V1146" s="832" t="s">
        <v>358</v>
      </c>
      <c r="W1146" s="961" t="s">
        <v>411</v>
      </c>
      <c r="X1146" s="962" t="s">
        <v>411</v>
      </c>
      <c r="Y1146" s="986"/>
      <c r="Z1146" s="1118" t="s">
        <v>303</v>
      </c>
      <c r="AA1146" s="890" t="s">
        <v>304</v>
      </c>
      <c r="AB1146" s="891" t="s">
        <v>764</v>
      </c>
      <c r="AC1146" s="837" t="s">
        <v>1422</v>
      </c>
      <c r="AD1146" s="964" t="s">
        <v>767</v>
      </c>
      <c r="AE1146" s="893" t="s">
        <v>934</v>
      </c>
      <c r="AF1146" s="894">
        <v>31000</v>
      </c>
      <c r="AG1146" s="965">
        <f t="shared" si="88"/>
        <v>33480</v>
      </c>
      <c r="AH1146" s="861"/>
      <c r="AI1146" s="896">
        <f t="shared" si="86"/>
        <v>0</v>
      </c>
    </row>
    <row r="1147" spans="1:35" s="7" customFormat="1" ht="23.1" customHeight="1" x14ac:dyDescent="0.15">
      <c r="A1147" s="28" t="s">
        <v>1136</v>
      </c>
      <c r="B1147" s="28" t="s">
        <v>1136</v>
      </c>
      <c r="C1147" s="28" t="s">
        <v>1136</v>
      </c>
      <c r="D1147" s="28" t="s">
        <v>1136</v>
      </c>
      <c r="E1147" s="28" t="s">
        <v>1136</v>
      </c>
      <c r="F1147" s="28" t="s">
        <v>1136</v>
      </c>
      <c r="G1147" s="28" t="s">
        <v>1136</v>
      </c>
      <c r="H1147" s="28" t="s">
        <v>1136</v>
      </c>
      <c r="I1147" s="28" t="s">
        <v>1136</v>
      </c>
      <c r="J1147" s="28" t="s">
        <v>1136</v>
      </c>
      <c r="K1147" s="28" t="s">
        <v>1136</v>
      </c>
      <c r="L1147" s="28" t="s">
        <v>1136</v>
      </c>
      <c r="M1147" s="28" t="s">
        <v>1136</v>
      </c>
      <c r="N1147" s="28" t="s">
        <v>1136</v>
      </c>
      <c r="O1147" s="28" t="s">
        <v>1136</v>
      </c>
      <c r="P1147" s="28" t="s">
        <v>1136</v>
      </c>
      <c r="Q1147" s="28" t="s">
        <v>1136</v>
      </c>
      <c r="R1147" s="28"/>
      <c r="S1147" s="28" t="s">
        <v>1136</v>
      </c>
      <c r="T1147" s="28" t="s">
        <v>1136</v>
      </c>
      <c r="U1147" s="1347" t="s">
        <v>1100</v>
      </c>
      <c r="V1147" s="782" t="s">
        <v>391</v>
      </c>
      <c r="W1147" s="966" t="s">
        <v>301</v>
      </c>
      <c r="X1147" s="967" t="s">
        <v>301</v>
      </c>
      <c r="Y1147" s="1008" t="s">
        <v>301</v>
      </c>
      <c r="Z1147" s="1092" t="s">
        <v>407</v>
      </c>
      <c r="AA1147" s="862" t="s">
        <v>408</v>
      </c>
      <c r="AB1147" s="863" t="s">
        <v>1216</v>
      </c>
      <c r="AC1147" s="790" t="s">
        <v>1422</v>
      </c>
      <c r="AD1147" s="864" t="s">
        <v>811</v>
      </c>
      <c r="AE1147" s="865" t="s">
        <v>289</v>
      </c>
      <c r="AF1147" s="866">
        <v>76000</v>
      </c>
      <c r="AG1147" s="969">
        <f t="shared" si="88"/>
        <v>82080</v>
      </c>
      <c r="AH1147" s="824"/>
      <c r="AI1147" s="868">
        <f t="shared" si="86"/>
        <v>0</v>
      </c>
    </row>
    <row r="1148" spans="1:35" s="7" customFormat="1" ht="23.1" customHeight="1" x14ac:dyDescent="0.15">
      <c r="A1148" s="28" t="s">
        <v>1136</v>
      </c>
      <c r="B1148" s="28" t="s">
        <v>1136</v>
      </c>
      <c r="C1148" s="28" t="s">
        <v>1136</v>
      </c>
      <c r="D1148" s="28" t="s">
        <v>1136</v>
      </c>
      <c r="E1148" s="28" t="s">
        <v>1136</v>
      </c>
      <c r="F1148" s="28" t="s">
        <v>1136</v>
      </c>
      <c r="G1148" s="28" t="s">
        <v>1136</v>
      </c>
      <c r="H1148" s="28" t="s">
        <v>1136</v>
      </c>
      <c r="I1148" s="28" t="s">
        <v>1136</v>
      </c>
      <c r="J1148" s="28" t="s">
        <v>1136</v>
      </c>
      <c r="K1148" s="28" t="s">
        <v>1136</v>
      </c>
      <c r="L1148" s="28" t="s">
        <v>1136</v>
      </c>
      <c r="M1148" s="28" t="s">
        <v>1136</v>
      </c>
      <c r="N1148" s="28" t="s">
        <v>1136</v>
      </c>
      <c r="O1148" s="28" t="s">
        <v>1136</v>
      </c>
      <c r="P1148" s="28" t="s">
        <v>1136</v>
      </c>
      <c r="Q1148" s="28" t="s">
        <v>1136</v>
      </c>
      <c r="R1148" s="28"/>
      <c r="S1148" s="28" t="s">
        <v>1136</v>
      </c>
      <c r="T1148" s="28" t="s">
        <v>1136</v>
      </c>
      <c r="U1148" s="1341" t="s">
        <v>1100</v>
      </c>
      <c r="V1148" s="784" t="s">
        <v>391</v>
      </c>
      <c r="W1148" s="956" t="s">
        <v>301</v>
      </c>
      <c r="X1148" s="957" t="s">
        <v>301</v>
      </c>
      <c r="Y1148" s="975" t="s">
        <v>301</v>
      </c>
      <c r="Z1148" s="1093" t="s">
        <v>407</v>
      </c>
      <c r="AA1148" s="869" t="s">
        <v>408</v>
      </c>
      <c r="AB1148" s="870" t="s">
        <v>1216</v>
      </c>
      <c r="AC1148" s="798" t="s">
        <v>1422</v>
      </c>
      <c r="AD1148" s="871" t="s">
        <v>812</v>
      </c>
      <c r="AE1148" s="872" t="s">
        <v>932</v>
      </c>
      <c r="AF1148" s="873">
        <v>76000</v>
      </c>
      <c r="AG1148" s="959">
        <f t="shared" si="88"/>
        <v>82080</v>
      </c>
      <c r="AH1148" s="824"/>
      <c r="AI1148" s="875">
        <f t="shared" si="86"/>
        <v>0</v>
      </c>
    </row>
    <row r="1149" spans="1:35" s="7" customFormat="1" ht="23.1" customHeight="1" x14ac:dyDescent="0.15">
      <c r="A1149" s="28" t="s">
        <v>1136</v>
      </c>
      <c r="B1149" s="28" t="s">
        <v>1136</v>
      </c>
      <c r="C1149" s="28" t="s">
        <v>1136</v>
      </c>
      <c r="D1149" s="28" t="s">
        <v>1136</v>
      </c>
      <c r="E1149" s="28" t="s">
        <v>1136</v>
      </c>
      <c r="F1149" s="28" t="s">
        <v>1136</v>
      </c>
      <c r="G1149" s="28" t="s">
        <v>1136</v>
      </c>
      <c r="H1149" s="28" t="s">
        <v>1136</v>
      </c>
      <c r="I1149" s="28" t="s">
        <v>1136</v>
      </c>
      <c r="J1149" s="28" t="s">
        <v>1136</v>
      </c>
      <c r="K1149" s="28" t="s">
        <v>1136</v>
      </c>
      <c r="L1149" s="28" t="s">
        <v>1136</v>
      </c>
      <c r="M1149" s="28" t="s">
        <v>1136</v>
      </c>
      <c r="N1149" s="28" t="s">
        <v>1136</v>
      </c>
      <c r="O1149" s="28" t="s">
        <v>1136</v>
      </c>
      <c r="P1149" s="28" t="s">
        <v>1136</v>
      </c>
      <c r="Q1149" s="28" t="s">
        <v>1136</v>
      </c>
      <c r="R1149" s="28"/>
      <c r="S1149" s="28" t="s">
        <v>1136</v>
      </c>
      <c r="T1149" s="28" t="s">
        <v>1136</v>
      </c>
      <c r="U1149" s="1341" t="s">
        <v>1100</v>
      </c>
      <c r="V1149" s="784" t="s">
        <v>391</v>
      </c>
      <c r="W1149" s="956" t="s">
        <v>301</v>
      </c>
      <c r="X1149" s="957" t="s">
        <v>301</v>
      </c>
      <c r="Y1149" s="975" t="s">
        <v>301</v>
      </c>
      <c r="Z1149" s="1093" t="s">
        <v>407</v>
      </c>
      <c r="AA1149" s="869" t="s">
        <v>408</v>
      </c>
      <c r="AB1149" s="870" t="s">
        <v>1216</v>
      </c>
      <c r="AC1149" s="798" t="s">
        <v>1422</v>
      </c>
      <c r="AD1149" s="871" t="s">
        <v>813</v>
      </c>
      <c r="AE1149" s="872" t="s">
        <v>934</v>
      </c>
      <c r="AF1149" s="873">
        <v>76000</v>
      </c>
      <c r="AG1149" s="959">
        <f t="shared" si="88"/>
        <v>82080</v>
      </c>
      <c r="AH1149" s="824"/>
      <c r="AI1149" s="875">
        <f t="shared" si="86"/>
        <v>0</v>
      </c>
    </row>
    <row r="1150" spans="1:35" s="7" customFormat="1" ht="23.1" customHeight="1" x14ac:dyDescent="0.15">
      <c r="A1150" s="28" t="s">
        <v>1136</v>
      </c>
      <c r="B1150" s="28" t="s">
        <v>1136</v>
      </c>
      <c r="C1150" s="28" t="s">
        <v>1136</v>
      </c>
      <c r="D1150" s="28" t="s">
        <v>1136</v>
      </c>
      <c r="E1150" s="28" t="s">
        <v>1136</v>
      </c>
      <c r="F1150" s="28" t="s">
        <v>1136</v>
      </c>
      <c r="G1150" s="28" t="s">
        <v>1136</v>
      </c>
      <c r="H1150" s="28" t="s">
        <v>1136</v>
      </c>
      <c r="I1150" s="28" t="s">
        <v>1136</v>
      </c>
      <c r="J1150" s="28" t="s">
        <v>1136</v>
      </c>
      <c r="K1150" s="28" t="s">
        <v>1136</v>
      </c>
      <c r="L1150" s="28" t="s">
        <v>1136</v>
      </c>
      <c r="M1150" s="28" t="s">
        <v>1136</v>
      </c>
      <c r="N1150" s="28" t="s">
        <v>1136</v>
      </c>
      <c r="O1150" s="28" t="s">
        <v>1136</v>
      </c>
      <c r="P1150" s="28" t="s">
        <v>1136</v>
      </c>
      <c r="Q1150" s="28" t="s">
        <v>1136</v>
      </c>
      <c r="R1150" s="28"/>
      <c r="S1150" s="28" t="s">
        <v>1136</v>
      </c>
      <c r="T1150" s="28" t="s">
        <v>1136</v>
      </c>
      <c r="U1150" s="1351" t="s">
        <v>1100</v>
      </c>
      <c r="V1150" s="786" t="s">
        <v>391</v>
      </c>
      <c r="W1150" s="970" t="s">
        <v>301</v>
      </c>
      <c r="X1150" s="971" t="s">
        <v>301</v>
      </c>
      <c r="Y1150" s="1011" t="s">
        <v>301</v>
      </c>
      <c r="Z1150" s="1114" t="s">
        <v>407</v>
      </c>
      <c r="AA1150" s="876" t="s">
        <v>408</v>
      </c>
      <c r="AB1150" s="877" t="s">
        <v>1216</v>
      </c>
      <c r="AC1150" s="806" t="s">
        <v>1422</v>
      </c>
      <c r="AD1150" s="878" t="s">
        <v>814</v>
      </c>
      <c r="AE1150" s="879" t="s">
        <v>1039</v>
      </c>
      <c r="AF1150" s="880">
        <v>200000</v>
      </c>
      <c r="AG1150" s="973">
        <f t="shared" si="88"/>
        <v>216000</v>
      </c>
      <c r="AH1150" s="949"/>
      <c r="AI1150" s="882">
        <f t="shared" si="86"/>
        <v>0</v>
      </c>
    </row>
    <row r="1151" spans="1:35" s="7" customFormat="1" ht="23.1" customHeight="1" x14ac:dyDescent="0.15">
      <c r="A1151" s="28" t="s">
        <v>1136</v>
      </c>
      <c r="B1151" s="28" t="s">
        <v>1136</v>
      </c>
      <c r="C1151" s="28" t="s">
        <v>1136</v>
      </c>
      <c r="D1151" s="28" t="s">
        <v>1136</v>
      </c>
      <c r="E1151" s="28" t="s">
        <v>1136</v>
      </c>
      <c r="F1151" s="28" t="s">
        <v>1136</v>
      </c>
      <c r="G1151" s="28" t="s">
        <v>1136</v>
      </c>
      <c r="H1151" s="28" t="s">
        <v>1136</v>
      </c>
      <c r="I1151" s="28" t="s">
        <v>1136</v>
      </c>
      <c r="J1151" s="28" t="s">
        <v>1136</v>
      </c>
      <c r="K1151" s="28" t="s">
        <v>1136</v>
      </c>
      <c r="L1151" s="28" t="s">
        <v>1136</v>
      </c>
      <c r="M1151" s="28" t="s">
        <v>1136</v>
      </c>
      <c r="N1151" s="28" t="s">
        <v>1136</v>
      </c>
      <c r="O1151" s="28" t="s">
        <v>1136</v>
      </c>
      <c r="P1151" s="28" t="s">
        <v>1136</v>
      </c>
      <c r="Q1151" s="28" t="s">
        <v>1136</v>
      </c>
      <c r="R1151" s="28"/>
      <c r="S1151" s="28" t="s">
        <v>1136</v>
      </c>
      <c r="T1151" s="28" t="s">
        <v>1136</v>
      </c>
      <c r="U1151" s="1355" t="s">
        <v>1100</v>
      </c>
      <c r="V1151" s="857" t="s">
        <v>391</v>
      </c>
      <c r="W1151" s="953" t="s">
        <v>301</v>
      </c>
      <c r="X1151" s="954" t="s">
        <v>301</v>
      </c>
      <c r="Y1151" s="1003" t="s">
        <v>301</v>
      </c>
      <c r="Z1151" s="915" t="s">
        <v>407</v>
      </c>
      <c r="AA1151" s="883" t="s">
        <v>408</v>
      </c>
      <c r="AB1151" s="884" t="s">
        <v>1216</v>
      </c>
      <c r="AC1151" s="819" t="s">
        <v>1422</v>
      </c>
      <c r="AD1151" s="885" t="s">
        <v>815</v>
      </c>
      <c r="AE1151" s="886" t="s">
        <v>289</v>
      </c>
      <c r="AF1151" s="887">
        <v>96000</v>
      </c>
      <c r="AG1151" s="955">
        <f t="shared" si="88"/>
        <v>103680</v>
      </c>
      <c r="AH1151" s="950"/>
      <c r="AI1151" s="889">
        <f t="shared" si="86"/>
        <v>0</v>
      </c>
    </row>
    <row r="1152" spans="1:35" s="7" customFormat="1" ht="23.1" customHeight="1" x14ac:dyDescent="0.15">
      <c r="A1152" s="28" t="s">
        <v>1136</v>
      </c>
      <c r="B1152" s="28" t="s">
        <v>1136</v>
      </c>
      <c r="C1152" s="28" t="s">
        <v>1136</v>
      </c>
      <c r="D1152" s="28" t="s">
        <v>1136</v>
      </c>
      <c r="E1152" s="28" t="s">
        <v>1136</v>
      </c>
      <c r="F1152" s="28" t="s">
        <v>1136</v>
      </c>
      <c r="G1152" s="28" t="s">
        <v>1136</v>
      </c>
      <c r="H1152" s="28" t="s">
        <v>1136</v>
      </c>
      <c r="I1152" s="28" t="s">
        <v>1136</v>
      </c>
      <c r="J1152" s="28" t="s">
        <v>1136</v>
      </c>
      <c r="K1152" s="28" t="s">
        <v>1136</v>
      </c>
      <c r="L1152" s="28" t="s">
        <v>1136</v>
      </c>
      <c r="M1152" s="28" t="s">
        <v>1136</v>
      </c>
      <c r="N1152" s="28" t="s">
        <v>1136</v>
      </c>
      <c r="O1152" s="28" t="s">
        <v>1136</v>
      </c>
      <c r="P1152" s="28" t="s">
        <v>1136</v>
      </c>
      <c r="Q1152" s="28" t="s">
        <v>1136</v>
      </c>
      <c r="R1152" s="28"/>
      <c r="S1152" s="28" t="s">
        <v>1136</v>
      </c>
      <c r="T1152" s="28" t="s">
        <v>1136</v>
      </c>
      <c r="U1152" s="1341" t="s">
        <v>1100</v>
      </c>
      <c r="V1152" s="784" t="s">
        <v>391</v>
      </c>
      <c r="W1152" s="956" t="s">
        <v>301</v>
      </c>
      <c r="X1152" s="957" t="s">
        <v>301</v>
      </c>
      <c r="Y1152" s="975" t="s">
        <v>301</v>
      </c>
      <c r="Z1152" s="1093" t="s">
        <v>407</v>
      </c>
      <c r="AA1152" s="869" t="s">
        <v>408</v>
      </c>
      <c r="AB1152" s="870" t="s">
        <v>1216</v>
      </c>
      <c r="AC1152" s="798" t="s">
        <v>1422</v>
      </c>
      <c r="AD1152" s="871" t="s">
        <v>816</v>
      </c>
      <c r="AE1152" s="872" t="s">
        <v>932</v>
      </c>
      <c r="AF1152" s="873">
        <v>96000</v>
      </c>
      <c r="AG1152" s="959">
        <f t="shared" si="88"/>
        <v>103680</v>
      </c>
      <c r="AH1152" s="824"/>
      <c r="AI1152" s="875">
        <f t="shared" si="86"/>
        <v>0</v>
      </c>
    </row>
    <row r="1153" spans="1:35" s="7" customFormat="1" ht="23.1" customHeight="1" x14ac:dyDescent="0.15">
      <c r="A1153" s="28" t="s">
        <v>1136</v>
      </c>
      <c r="B1153" s="28" t="s">
        <v>1136</v>
      </c>
      <c r="C1153" s="28" t="s">
        <v>1136</v>
      </c>
      <c r="D1153" s="28" t="s">
        <v>1136</v>
      </c>
      <c r="E1153" s="28" t="s">
        <v>1136</v>
      </c>
      <c r="F1153" s="28" t="s">
        <v>1136</v>
      </c>
      <c r="G1153" s="28" t="s">
        <v>1136</v>
      </c>
      <c r="H1153" s="28" t="s">
        <v>1136</v>
      </c>
      <c r="I1153" s="28" t="s">
        <v>1136</v>
      </c>
      <c r="J1153" s="28" t="s">
        <v>1136</v>
      </c>
      <c r="K1153" s="28" t="s">
        <v>1136</v>
      </c>
      <c r="L1153" s="28" t="s">
        <v>1136</v>
      </c>
      <c r="M1153" s="28" t="s">
        <v>1136</v>
      </c>
      <c r="N1153" s="28" t="s">
        <v>1136</v>
      </c>
      <c r="O1153" s="28" t="s">
        <v>1136</v>
      </c>
      <c r="P1153" s="28" t="s">
        <v>1136</v>
      </c>
      <c r="Q1153" s="28" t="s">
        <v>1136</v>
      </c>
      <c r="R1153" s="28"/>
      <c r="S1153" s="28" t="s">
        <v>1136</v>
      </c>
      <c r="T1153" s="28" t="s">
        <v>1136</v>
      </c>
      <c r="U1153" s="1341" t="s">
        <v>1100</v>
      </c>
      <c r="V1153" s="784" t="s">
        <v>391</v>
      </c>
      <c r="W1153" s="956" t="s">
        <v>301</v>
      </c>
      <c r="X1153" s="957" t="s">
        <v>301</v>
      </c>
      <c r="Y1153" s="975" t="s">
        <v>301</v>
      </c>
      <c r="Z1153" s="1093" t="s">
        <v>407</v>
      </c>
      <c r="AA1153" s="869" t="s">
        <v>408</v>
      </c>
      <c r="AB1153" s="870" t="s">
        <v>1216</v>
      </c>
      <c r="AC1153" s="798" t="s">
        <v>1422</v>
      </c>
      <c r="AD1153" s="871" t="s">
        <v>817</v>
      </c>
      <c r="AE1153" s="872" t="s">
        <v>934</v>
      </c>
      <c r="AF1153" s="873">
        <v>96000</v>
      </c>
      <c r="AG1153" s="959">
        <f t="shared" si="88"/>
        <v>103680</v>
      </c>
      <c r="AH1153" s="824"/>
      <c r="AI1153" s="875">
        <f t="shared" si="86"/>
        <v>0</v>
      </c>
    </row>
    <row r="1154" spans="1:35" s="7" customFormat="1" ht="23.1" customHeight="1" x14ac:dyDescent="0.15">
      <c r="A1154" s="28" t="s">
        <v>1136</v>
      </c>
      <c r="B1154" s="28" t="s">
        <v>1136</v>
      </c>
      <c r="C1154" s="28" t="s">
        <v>1136</v>
      </c>
      <c r="D1154" s="28" t="s">
        <v>1136</v>
      </c>
      <c r="E1154" s="28" t="s">
        <v>1136</v>
      </c>
      <c r="F1154" s="28" t="s">
        <v>1136</v>
      </c>
      <c r="G1154" s="28" t="s">
        <v>1136</v>
      </c>
      <c r="H1154" s="28" t="s">
        <v>1136</v>
      </c>
      <c r="I1154" s="28" t="s">
        <v>1136</v>
      </c>
      <c r="J1154" s="28" t="s">
        <v>1136</v>
      </c>
      <c r="K1154" s="28" t="s">
        <v>1136</v>
      </c>
      <c r="L1154" s="28" t="s">
        <v>1136</v>
      </c>
      <c r="M1154" s="28" t="s">
        <v>1136</v>
      </c>
      <c r="N1154" s="28" t="s">
        <v>1136</v>
      </c>
      <c r="O1154" s="28" t="s">
        <v>1136</v>
      </c>
      <c r="P1154" s="28" t="s">
        <v>1136</v>
      </c>
      <c r="Q1154" s="28" t="s">
        <v>1136</v>
      </c>
      <c r="R1154" s="28"/>
      <c r="S1154" s="28" t="s">
        <v>1136</v>
      </c>
      <c r="T1154" s="28" t="s">
        <v>1136</v>
      </c>
      <c r="U1154" s="1343" t="s">
        <v>1100</v>
      </c>
      <c r="V1154" s="832" t="s">
        <v>391</v>
      </c>
      <c r="W1154" s="961" t="s">
        <v>301</v>
      </c>
      <c r="X1154" s="962" t="s">
        <v>301</v>
      </c>
      <c r="Y1154" s="986" t="s">
        <v>301</v>
      </c>
      <c r="Z1154" s="1118" t="s">
        <v>407</v>
      </c>
      <c r="AA1154" s="890" t="s">
        <v>408</v>
      </c>
      <c r="AB1154" s="891" t="s">
        <v>1216</v>
      </c>
      <c r="AC1154" s="837" t="s">
        <v>1422</v>
      </c>
      <c r="AD1154" s="964" t="s">
        <v>818</v>
      </c>
      <c r="AE1154" s="893" t="s">
        <v>1039</v>
      </c>
      <c r="AF1154" s="894">
        <v>250000</v>
      </c>
      <c r="AG1154" s="965">
        <f t="shared" si="88"/>
        <v>270000</v>
      </c>
      <c r="AH1154" s="949"/>
      <c r="AI1154" s="896">
        <f t="shared" si="86"/>
        <v>0</v>
      </c>
    </row>
    <row r="1155" spans="1:35" s="7" customFormat="1" ht="23.1" customHeight="1" x14ac:dyDescent="0.15">
      <c r="A1155" s="28" t="s">
        <v>1136</v>
      </c>
      <c r="B1155" s="28" t="s">
        <v>1136</v>
      </c>
      <c r="C1155" s="28" t="s">
        <v>1136</v>
      </c>
      <c r="D1155" s="28" t="s">
        <v>1136</v>
      </c>
      <c r="E1155" s="28" t="s">
        <v>1136</v>
      </c>
      <c r="F1155" s="28" t="s">
        <v>1136</v>
      </c>
      <c r="G1155" s="28" t="s">
        <v>1136</v>
      </c>
      <c r="H1155" s="28" t="s">
        <v>1136</v>
      </c>
      <c r="I1155" s="28" t="s">
        <v>1136</v>
      </c>
      <c r="J1155" s="28" t="s">
        <v>1136</v>
      </c>
      <c r="K1155" s="28" t="s">
        <v>1136</v>
      </c>
      <c r="L1155" s="28" t="s">
        <v>1136</v>
      </c>
      <c r="M1155" s="28" t="s">
        <v>1136</v>
      </c>
      <c r="N1155" s="28" t="s">
        <v>1136</v>
      </c>
      <c r="O1155" s="28" t="s">
        <v>1136</v>
      </c>
      <c r="P1155" s="28" t="s">
        <v>1136</v>
      </c>
      <c r="Q1155" s="28" t="s">
        <v>1136</v>
      </c>
      <c r="R1155" s="28"/>
      <c r="S1155" s="28" t="s">
        <v>1136</v>
      </c>
      <c r="T1155" s="28" t="s">
        <v>1136</v>
      </c>
      <c r="U1155" s="1347" t="s">
        <v>1100</v>
      </c>
      <c r="V1155" s="782" t="s">
        <v>391</v>
      </c>
      <c r="W1155" s="966" t="s">
        <v>301</v>
      </c>
      <c r="X1155" s="967" t="s">
        <v>301</v>
      </c>
      <c r="Y1155" s="1008" t="s">
        <v>301</v>
      </c>
      <c r="Z1155" s="1092" t="s">
        <v>407</v>
      </c>
      <c r="AA1155" s="862" t="s">
        <v>408</v>
      </c>
      <c r="AB1155" s="863" t="s">
        <v>1216</v>
      </c>
      <c r="AC1155" s="790" t="s">
        <v>1422</v>
      </c>
      <c r="AD1155" s="864" t="s">
        <v>1326</v>
      </c>
      <c r="AE1155" s="865" t="s">
        <v>289</v>
      </c>
      <c r="AF1155" s="866">
        <v>20000</v>
      </c>
      <c r="AG1155" s="969">
        <f t="shared" si="88"/>
        <v>21600</v>
      </c>
      <c r="AH1155" s="950"/>
      <c r="AI1155" s="868">
        <f t="shared" si="86"/>
        <v>0</v>
      </c>
    </row>
    <row r="1156" spans="1:35" s="7" customFormat="1" ht="23.1" customHeight="1" x14ac:dyDescent="0.15">
      <c r="A1156" s="28" t="s">
        <v>1136</v>
      </c>
      <c r="B1156" s="28" t="s">
        <v>1136</v>
      </c>
      <c r="C1156" s="28" t="s">
        <v>1136</v>
      </c>
      <c r="D1156" s="28" t="s">
        <v>1136</v>
      </c>
      <c r="E1156" s="28" t="s">
        <v>1136</v>
      </c>
      <c r="F1156" s="28" t="s">
        <v>1136</v>
      </c>
      <c r="G1156" s="28" t="s">
        <v>1136</v>
      </c>
      <c r="H1156" s="28" t="s">
        <v>1136</v>
      </c>
      <c r="I1156" s="28" t="s">
        <v>1136</v>
      </c>
      <c r="J1156" s="28" t="s">
        <v>1136</v>
      </c>
      <c r="K1156" s="28" t="s">
        <v>1136</v>
      </c>
      <c r="L1156" s="28" t="s">
        <v>1136</v>
      </c>
      <c r="M1156" s="28" t="s">
        <v>1136</v>
      </c>
      <c r="N1156" s="28" t="s">
        <v>1136</v>
      </c>
      <c r="O1156" s="28" t="s">
        <v>1136</v>
      </c>
      <c r="P1156" s="28" t="s">
        <v>1136</v>
      </c>
      <c r="Q1156" s="28" t="s">
        <v>1136</v>
      </c>
      <c r="R1156" s="28"/>
      <c r="S1156" s="28" t="s">
        <v>1136</v>
      </c>
      <c r="T1156" s="28" t="s">
        <v>1136</v>
      </c>
      <c r="U1156" s="1341" t="s">
        <v>1100</v>
      </c>
      <c r="V1156" s="784" t="s">
        <v>391</v>
      </c>
      <c r="W1156" s="956" t="s">
        <v>301</v>
      </c>
      <c r="X1156" s="957" t="s">
        <v>301</v>
      </c>
      <c r="Y1156" s="975" t="s">
        <v>301</v>
      </c>
      <c r="Z1156" s="1093" t="s">
        <v>407</v>
      </c>
      <c r="AA1156" s="869" t="s">
        <v>408</v>
      </c>
      <c r="AB1156" s="870" t="s">
        <v>1216</v>
      </c>
      <c r="AC1156" s="798" t="s">
        <v>1422</v>
      </c>
      <c r="AD1156" s="871" t="s">
        <v>1327</v>
      </c>
      <c r="AE1156" s="872" t="s">
        <v>932</v>
      </c>
      <c r="AF1156" s="873">
        <v>20000</v>
      </c>
      <c r="AG1156" s="959">
        <f t="shared" si="88"/>
        <v>21600</v>
      </c>
      <c r="AH1156" s="824"/>
      <c r="AI1156" s="875">
        <f t="shared" si="86"/>
        <v>0</v>
      </c>
    </row>
    <row r="1157" spans="1:35" s="7" customFormat="1" ht="23.1" customHeight="1" x14ac:dyDescent="0.15">
      <c r="A1157" s="28" t="s">
        <v>1136</v>
      </c>
      <c r="B1157" s="28" t="s">
        <v>1136</v>
      </c>
      <c r="C1157" s="28" t="s">
        <v>1136</v>
      </c>
      <c r="D1157" s="28" t="s">
        <v>1136</v>
      </c>
      <c r="E1157" s="28" t="s">
        <v>1136</v>
      </c>
      <c r="F1157" s="28" t="s">
        <v>1136</v>
      </c>
      <c r="G1157" s="28" t="s">
        <v>1136</v>
      </c>
      <c r="H1157" s="28" t="s">
        <v>1136</v>
      </c>
      <c r="I1157" s="28" t="s">
        <v>1136</v>
      </c>
      <c r="J1157" s="28" t="s">
        <v>1136</v>
      </c>
      <c r="K1157" s="28" t="s">
        <v>1136</v>
      </c>
      <c r="L1157" s="28" t="s">
        <v>1136</v>
      </c>
      <c r="M1157" s="28" t="s">
        <v>1136</v>
      </c>
      <c r="N1157" s="28" t="s">
        <v>1136</v>
      </c>
      <c r="O1157" s="28" t="s">
        <v>1136</v>
      </c>
      <c r="P1157" s="28" t="s">
        <v>1136</v>
      </c>
      <c r="Q1157" s="28" t="s">
        <v>1136</v>
      </c>
      <c r="R1157" s="28"/>
      <c r="S1157" s="28" t="s">
        <v>1136</v>
      </c>
      <c r="T1157" s="28" t="s">
        <v>1136</v>
      </c>
      <c r="U1157" s="1351" t="s">
        <v>1100</v>
      </c>
      <c r="V1157" s="786" t="s">
        <v>391</v>
      </c>
      <c r="W1157" s="970" t="s">
        <v>301</v>
      </c>
      <c r="X1157" s="971" t="s">
        <v>301</v>
      </c>
      <c r="Y1157" s="1011" t="s">
        <v>301</v>
      </c>
      <c r="Z1157" s="1114" t="s">
        <v>407</v>
      </c>
      <c r="AA1157" s="876" t="s">
        <v>408</v>
      </c>
      <c r="AB1157" s="877" t="s">
        <v>1216</v>
      </c>
      <c r="AC1157" s="806" t="s">
        <v>1422</v>
      </c>
      <c r="AD1157" s="878" t="s">
        <v>1328</v>
      </c>
      <c r="AE1157" s="879" t="s">
        <v>934</v>
      </c>
      <c r="AF1157" s="880">
        <v>20000</v>
      </c>
      <c r="AG1157" s="973">
        <f t="shared" si="88"/>
        <v>21600</v>
      </c>
      <c r="AH1157" s="949"/>
      <c r="AI1157" s="882">
        <f t="shared" si="86"/>
        <v>0</v>
      </c>
    </row>
    <row r="1158" spans="1:35" s="7" customFormat="1" ht="23.1" customHeight="1" x14ac:dyDescent="0.15">
      <c r="A1158" s="28" t="s">
        <v>1136</v>
      </c>
      <c r="B1158" s="28" t="s">
        <v>1136</v>
      </c>
      <c r="C1158" s="28" t="s">
        <v>1136</v>
      </c>
      <c r="D1158" s="28" t="s">
        <v>1136</v>
      </c>
      <c r="E1158" s="28" t="s">
        <v>1136</v>
      </c>
      <c r="F1158" s="28" t="s">
        <v>1136</v>
      </c>
      <c r="G1158" s="28" t="s">
        <v>1136</v>
      </c>
      <c r="H1158" s="28" t="s">
        <v>1136</v>
      </c>
      <c r="I1158" s="28" t="s">
        <v>1136</v>
      </c>
      <c r="J1158" s="28" t="s">
        <v>1136</v>
      </c>
      <c r="K1158" s="28" t="s">
        <v>1136</v>
      </c>
      <c r="L1158" s="28" t="s">
        <v>1136</v>
      </c>
      <c r="M1158" s="28" t="s">
        <v>1136</v>
      </c>
      <c r="N1158" s="28" t="s">
        <v>1136</v>
      </c>
      <c r="O1158" s="28" t="s">
        <v>1136</v>
      </c>
      <c r="P1158" s="28" t="s">
        <v>1136</v>
      </c>
      <c r="Q1158" s="28" t="s">
        <v>1136</v>
      </c>
      <c r="R1158" s="28"/>
      <c r="S1158" s="28" t="s">
        <v>1136</v>
      </c>
      <c r="T1158" s="28" t="s">
        <v>1136</v>
      </c>
      <c r="U1158" s="1355" t="s">
        <v>1100</v>
      </c>
      <c r="V1158" s="857" t="s">
        <v>391</v>
      </c>
      <c r="W1158" s="953" t="s">
        <v>301</v>
      </c>
      <c r="X1158" s="954" t="s">
        <v>301</v>
      </c>
      <c r="Y1158" s="1003" t="s">
        <v>301</v>
      </c>
      <c r="Z1158" s="915" t="s">
        <v>407</v>
      </c>
      <c r="AA1158" s="883" t="s">
        <v>408</v>
      </c>
      <c r="AB1158" s="884" t="s">
        <v>1216</v>
      </c>
      <c r="AC1158" s="819" t="s">
        <v>1422</v>
      </c>
      <c r="AD1158" s="885" t="s">
        <v>1329</v>
      </c>
      <c r="AE1158" s="886" t="s">
        <v>289</v>
      </c>
      <c r="AF1158" s="887">
        <v>40000</v>
      </c>
      <c r="AG1158" s="955">
        <f t="shared" si="88"/>
        <v>43200</v>
      </c>
      <c r="AH1158" s="950"/>
      <c r="AI1158" s="889">
        <f t="shared" si="86"/>
        <v>0</v>
      </c>
    </row>
    <row r="1159" spans="1:35" s="7" customFormat="1" ht="23.1" customHeight="1" x14ac:dyDescent="0.15">
      <c r="A1159" s="28" t="s">
        <v>1136</v>
      </c>
      <c r="B1159" s="28" t="s">
        <v>1136</v>
      </c>
      <c r="C1159" s="28" t="s">
        <v>1136</v>
      </c>
      <c r="D1159" s="28" t="s">
        <v>1136</v>
      </c>
      <c r="E1159" s="28" t="s">
        <v>1136</v>
      </c>
      <c r="F1159" s="28" t="s">
        <v>1136</v>
      </c>
      <c r="G1159" s="28" t="s">
        <v>1136</v>
      </c>
      <c r="H1159" s="28" t="s">
        <v>1136</v>
      </c>
      <c r="I1159" s="28" t="s">
        <v>1136</v>
      </c>
      <c r="J1159" s="28" t="s">
        <v>1136</v>
      </c>
      <c r="K1159" s="28" t="s">
        <v>1136</v>
      </c>
      <c r="L1159" s="28" t="s">
        <v>1136</v>
      </c>
      <c r="M1159" s="28" t="s">
        <v>1136</v>
      </c>
      <c r="N1159" s="28" t="s">
        <v>1136</v>
      </c>
      <c r="O1159" s="28" t="s">
        <v>1136</v>
      </c>
      <c r="P1159" s="28" t="s">
        <v>1136</v>
      </c>
      <c r="Q1159" s="28" t="s">
        <v>1136</v>
      </c>
      <c r="R1159" s="28"/>
      <c r="S1159" s="28" t="s">
        <v>1136</v>
      </c>
      <c r="T1159" s="28" t="s">
        <v>1136</v>
      </c>
      <c r="U1159" s="1341" t="s">
        <v>1100</v>
      </c>
      <c r="V1159" s="784" t="s">
        <v>391</v>
      </c>
      <c r="W1159" s="956" t="s">
        <v>301</v>
      </c>
      <c r="X1159" s="957" t="s">
        <v>301</v>
      </c>
      <c r="Y1159" s="975" t="s">
        <v>301</v>
      </c>
      <c r="Z1159" s="1093" t="s">
        <v>407</v>
      </c>
      <c r="AA1159" s="869" t="s">
        <v>408</v>
      </c>
      <c r="AB1159" s="870" t="s">
        <v>1216</v>
      </c>
      <c r="AC1159" s="798" t="s">
        <v>1422</v>
      </c>
      <c r="AD1159" s="871" t="s">
        <v>1330</v>
      </c>
      <c r="AE1159" s="872" t="s">
        <v>932</v>
      </c>
      <c r="AF1159" s="873">
        <v>40000</v>
      </c>
      <c r="AG1159" s="959">
        <f t="shared" si="88"/>
        <v>43200</v>
      </c>
      <c r="AH1159" s="824"/>
      <c r="AI1159" s="875">
        <f t="shared" si="86"/>
        <v>0</v>
      </c>
    </row>
    <row r="1160" spans="1:35" s="7" customFormat="1" ht="23.1" customHeight="1" x14ac:dyDescent="0.15">
      <c r="A1160" s="28" t="s">
        <v>1136</v>
      </c>
      <c r="B1160" s="28" t="s">
        <v>1136</v>
      </c>
      <c r="C1160" s="28" t="s">
        <v>1136</v>
      </c>
      <c r="D1160" s="28" t="s">
        <v>1136</v>
      </c>
      <c r="E1160" s="28" t="s">
        <v>1136</v>
      </c>
      <c r="F1160" s="28" t="s">
        <v>1136</v>
      </c>
      <c r="G1160" s="28" t="s">
        <v>1136</v>
      </c>
      <c r="H1160" s="28" t="s">
        <v>1136</v>
      </c>
      <c r="I1160" s="28" t="s">
        <v>1136</v>
      </c>
      <c r="J1160" s="28" t="s">
        <v>1136</v>
      </c>
      <c r="K1160" s="28" t="s">
        <v>1136</v>
      </c>
      <c r="L1160" s="28" t="s">
        <v>1136</v>
      </c>
      <c r="M1160" s="28" t="s">
        <v>1136</v>
      </c>
      <c r="N1160" s="28" t="s">
        <v>1136</v>
      </c>
      <c r="O1160" s="28" t="s">
        <v>1136</v>
      </c>
      <c r="P1160" s="28" t="s">
        <v>1136</v>
      </c>
      <c r="Q1160" s="28" t="s">
        <v>1136</v>
      </c>
      <c r="R1160" s="28"/>
      <c r="S1160" s="28" t="s">
        <v>1136</v>
      </c>
      <c r="T1160" s="28" t="s">
        <v>1136</v>
      </c>
      <c r="U1160" s="1351" t="s">
        <v>1100</v>
      </c>
      <c r="V1160" s="786" t="s">
        <v>391</v>
      </c>
      <c r="W1160" s="970" t="s">
        <v>301</v>
      </c>
      <c r="X1160" s="971" t="s">
        <v>301</v>
      </c>
      <c r="Y1160" s="1011" t="s">
        <v>301</v>
      </c>
      <c r="Z1160" s="1114" t="s">
        <v>407</v>
      </c>
      <c r="AA1160" s="876" t="s">
        <v>408</v>
      </c>
      <c r="AB1160" s="877" t="s">
        <v>1216</v>
      </c>
      <c r="AC1160" s="806" t="s">
        <v>1422</v>
      </c>
      <c r="AD1160" s="878" t="s">
        <v>1331</v>
      </c>
      <c r="AE1160" s="879" t="s">
        <v>934</v>
      </c>
      <c r="AF1160" s="880">
        <v>40000</v>
      </c>
      <c r="AG1160" s="973">
        <f t="shared" si="88"/>
        <v>43200</v>
      </c>
      <c r="AH1160" s="861"/>
      <c r="AI1160" s="882">
        <f t="shared" si="86"/>
        <v>0</v>
      </c>
    </row>
    <row r="1161" spans="1:35" s="7" customFormat="1" ht="23.1" customHeight="1" x14ac:dyDescent="0.15">
      <c r="A1161" s="28" t="s">
        <v>1136</v>
      </c>
      <c r="B1161" s="28" t="s">
        <v>1136</v>
      </c>
      <c r="C1161" s="28" t="s">
        <v>1136</v>
      </c>
      <c r="D1161" s="28" t="s">
        <v>1136</v>
      </c>
      <c r="E1161" s="28" t="s">
        <v>1136</v>
      </c>
      <c r="F1161" s="28" t="s">
        <v>1136</v>
      </c>
      <c r="G1161" s="28" t="s">
        <v>1136</v>
      </c>
      <c r="H1161" s="28" t="s">
        <v>1136</v>
      </c>
      <c r="I1161" s="28" t="s">
        <v>1136</v>
      </c>
      <c r="J1161" s="28" t="s">
        <v>1136</v>
      </c>
      <c r="K1161" s="28" t="s">
        <v>1136</v>
      </c>
      <c r="L1161" s="28" t="s">
        <v>1136</v>
      </c>
      <c r="M1161" s="28" t="s">
        <v>1136</v>
      </c>
      <c r="N1161" s="28" t="s">
        <v>1136</v>
      </c>
      <c r="O1161" s="28" t="s">
        <v>1136</v>
      </c>
      <c r="P1161" s="28" t="s">
        <v>1136</v>
      </c>
      <c r="Q1161" s="28" t="s">
        <v>1136</v>
      </c>
      <c r="R1161" s="28"/>
      <c r="S1161" s="28" t="s">
        <v>1136</v>
      </c>
      <c r="T1161" s="28" t="s">
        <v>1136</v>
      </c>
      <c r="U1161" s="1355" t="s">
        <v>1100</v>
      </c>
      <c r="V1161" s="857" t="s">
        <v>358</v>
      </c>
      <c r="W1161" s="953" t="s">
        <v>301</v>
      </c>
      <c r="X1161" s="954" t="s">
        <v>301</v>
      </c>
      <c r="Y1161" s="1003"/>
      <c r="Z1161" s="915" t="s">
        <v>303</v>
      </c>
      <c r="AA1161" s="883" t="s">
        <v>306</v>
      </c>
      <c r="AB1161" s="884" t="s">
        <v>3</v>
      </c>
      <c r="AC1161" s="819" t="s">
        <v>1422</v>
      </c>
      <c r="AD1161" s="885" t="s">
        <v>768</v>
      </c>
      <c r="AE1161" s="886" t="s">
        <v>289</v>
      </c>
      <c r="AF1161" s="887">
        <v>9500</v>
      </c>
      <c r="AG1161" s="955">
        <f t="shared" si="88"/>
        <v>10260</v>
      </c>
      <c r="AH1161" s="824"/>
      <c r="AI1161" s="889">
        <f t="shared" si="86"/>
        <v>0</v>
      </c>
    </row>
    <row r="1162" spans="1:35" s="7" customFormat="1" ht="23.1" customHeight="1" x14ac:dyDescent="0.15">
      <c r="A1162" s="28" t="s">
        <v>1136</v>
      </c>
      <c r="B1162" s="28" t="s">
        <v>1136</v>
      </c>
      <c r="C1162" s="28" t="s">
        <v>1136</v>
      </c>
      <c r="D1162" s="28" t="s">
        <v>1136</v>
      </c>
      <c r="E1162" s="28" t="s">
        <v>1136</v>
      </c>
      <c r="F1162" s="28" t="s">
        <v>1136</v>
      </c>
      <c r="G1162" s="28" t="s">
        <v>1136</v>
      </c>
      <c r="H1162" s="28" t="s">
        <v>1136</v>
      </c>
      <c r="I1162" s="28" t="s">
        <v>1136</v>
      </c>
      <c r="J1162" s="28" t="s">
        <v>1136</v>
      </c>
      <c r="K1162" s="28" t="s">
        <v>1136</v>
      </c>
      <c r="L1162" s="28" t="s">
        <v>1136</v>
      </c>
      <c r="M1162" s="28" t="s">
        <v>1136</v>
      </c>
      <c r="N1162" s="28" t="s">
        <v>1136</v>
      </c>
      <c r="O1162" s="28" t="s">
        <v>1136</v>
      </c>
      <c r="P1162" s="28" t="s">
        <v>1136</v>
      </c>
      <c r="Q1162" s="28" t="s">
        <v>1136</v>
      </c>
      <c r="R1162" s="28"/>
      <c r="S1162" s="28" t="s">
        <v>1136</v>
      </c>
      <c r="T1162" s="28" t="s">
        <v>1136</v>
      </c>
      <c r="U1162" s="1341" t="s">
        <v>1100</v>
      </c>
      <c r="V1162" s="784" t="s">
        <v>358</v>
      </c>
      <c r="W1162" s="956" t="s">
        <v>301</v>
      </c>
      <c r="X1162" s="957" t="s">
        <v>301</v>
      </c>
      <c r="Y1162" s="975"/>
      <c r="Z1162" s="1093" t="s">
        <v>303</v>
      </c>
      <c r="AA1162" s="869" t="s">
        <v>306</v>
      </c>
      <c r="AB1162" s="870" t="s">
        <v>3</v>
      </c>
      <c r="AC1162" s="798" t="s">
        <v>1422</v>
      </c>
      <c r="AD1162" s="871" t="s">
        <v>769</v>
      </c>
      <c r="AE1162" s="872" t="s">
        <v>289</v>
      </c>
      <c r="AF1162" s="873">
        <v>9500</v>
      </c>
      <c r="AG1162" s="959">
        <f t="shared" si="88"/>
        <v>10260</v>
      </c>
      <c r="AH1162" s="824"/>
      <c r="AI1162" s="875">
        <f t="shared" si="86"/>
        <v>0</v>
      </c>
    </row>
    <row r="1163" spans="1:35" s="7" customFormat="1" ht="23.1" customHeight="1" x14ac:dyDescent="0.15">
      <c r="A1163" s="28" t="s">
        <v>1136</v>
      </c>
      <c r="B1163" s="28" t="s">
        <v>1136</v>
      </c>
      <c r="C1163" s="28" t="s">
        <v>1136</v>
      </c>
      <c r="D1163" s="28" t="s">
        <v>1136</v>
      </c>
      <c r="E1163" s="28" t="s">
        <v>1136</v>
      </c>
      <c r="F1163" s="28" t="s">
        <v>1136</v>
      </c>
      <c r="G1163" s="28" t="s">
        <v>1136</v>
      </c>
      <c r="H1163" s="28" t="s">
        <v>1136</v>
      </c>
      <c r="I1163" s="28" t="s">
        <v>1136</v>
      </c>
      <c r="J1163" s="28" t="s">
        <v>1136</v>
      </c>
      <c r="K1163" s="28" t="s">
        <v>1136</v>
      </c>
      <c r="L1163" s="28" t="s">
        <v>1136</v>
      </c>
      <c r="M1163" s="28" t="s">
        <v>1136</v>
      </c>
      <c r="N1163" s="28" t="s">
        <v>1136</v>
      </c>
      <c r="O1163" s="28" t="s">
        <v>1136</v>
      </c>
      <c r="P1163" s="28" t="s">
        <v>1136</v>
      </c>
      <c r="Q1163" s="28" t="s">
        <v>1136</v>
      </c>
      <c r="R1163" s="28"/>
      <c r="S1163" s="28" t="s">
        <v>1136</v>
      </c>
      <c r="T1163" s="28" t="s">
        <v>1136</v>
      </c>
      <c r="U1163" s="1341" t="s">
        <v>1100</v>
      </c>
      <c r="V1163" s="784" t="s">
        <v>358</v>
      </c>
      <c r="W1163" s="956" t="s">
        <v>301</v>
      </c>
      <c r="X1163" s="957" t="s">
        <v>301</v>
      </c>
      <c r="Y1163" s="975"/>
      <c r="Z1163" s="1093" t="s">
        <v>303</v>
      </c>
      <c r="AA1163" s="869" t="s">
        <v>306</v>
      </c>
      <c r="AB1163" s="870" t="s">
        <v>3</v>
      </c>
      <c r="AC1163" s="798" t="s">
        <v>1422</v>
      </c>
      <c r="AD1163" s="871" t="s">
        <v>770</v>
      </c>
      <c r="AE1163" s="872" t="s">
        <v>289</v>
      </c>
      <c r="AF1163" s="873">
        <v>9500</v>
      </c>
      <c r="AG1163" s="959">
        <f t="shared" si="88"/>
        <v>10260</v>
      </c>
      <c r="AH1163" s="824"/>
      <c r="AI1163" s="875">
        <f t="shared" si="86"/>
        <v>0</v>
      </c>
    </row>
    <row r="1164" spans="1:35" s="7" customFormat="1" ht="23.1" customHeight="1" x14ac:dyDescent="0.15">
      <c r="A1164" s="28" t="s">
        <v>1136</v>
      </c>
      <c r="B1164" s="28" t="s">
        <v>1136</v>
      </c>
      <c r="C1164" s="28" t="s">
        <v>1136</v>
      </c>
      <c r="D1164" s="28" t="s">
        <v>1136</v>
      </c>
      <c r="E1164" s="28" t="s">
        <v>1136</v>
      </c>
      <c r="F1164" s="28" t="s">
        <v>1136</v>
      </c>
      <c r="G1164" s="28" t="s">
        <v>1136</v>
      </c>
      <c r="H1164" s="28" t="s">
        <v>1136</v>
      </c>
      <c r="I1164" s="28" t="s">
        <v>1136</v>
      </c>
      <c r="J1164" s="28" t="s">
        <v>1136</v>
      </c>
      <c r="K1164" s="28" t="s">
        <v>1136</v>
      </c>
      <c r="L1164" s="28" t="s">
        <v>1136</v>
      </c>
      <c r="M1164" s="28" t="s">
        <v>1136</v>
      </c>
      <c r="N1164" s="28" t="s">
        <v>1136</v>
      </c>
      <c r="O1164" s="28" t="s">
        <v>1136</v>
      </c>
      <c r="P1164" s="28" t="s">
        <v>1136</v>
      </c>
      <c r="Q1164" s="28" t="s">
        <v>1136</v>
      </c>
      <c r="R1164" s="28"/>
      <c r="S1164" s="28" t="s">
        <v>1136</v>
      </c>
      <c r="T1164" s="28" t="s">
        <v>1136</v>
      </c>
      <c r="U1164" s="1341" t="s">
        <v>1100</v>
      </c>
      <c r="V1164" s="784" t="s">
        <v>358</v>
      </c>
      <c r="W1164" s="956" t="s">
        <v>301</v>
      </c>
      <c r="X1164" s="957" t="s">
        <v>301</v>
      </c>
      <c r="Y1164" s="975"/>
      <c r="Z1164" s="1093" t="s">
        <v>303</v>
      </c>
      <c r="AA1164" s="869" t="s">
        <v>306</v>
      </c>
      <c r="AB1164" s="870" t="s">
        <v>3</v>
      </c>
      <c r="AC1164" s="798" t="s">
        <v>1422</v>
      </c>
      <c r="AD1164" s="871" t="s">
        <v>771</v>
      </c>
      <c r="AE1164" s="872" t="s">
        <v>289</v>
      </c>
      <c r="AF1164" s="873">
        <v>9500</v>
      </c>
      <c r="AG1164" s="959">
        <f t="shared" si="88"/>
        <v>10260</v>
      </c>
      <c r="AH1164" s="824"/>
      <c r="AI1164" s="875">
        <f t="shared" si="86"/>
        <v>0</v>
      </c>
    </row>
    <row r="1165" spans="1:35" s="7" customFormat="1" ht="23.1" customHeight="1" x14ac:dyDescent="0.15">
      <c r="A1165" s="28" t="s">
        <v>1136</v>
      </c>
      <c r="B1165" s="28" t="s">
        <v>1136</v>
      </c>
      <c r="C1165" s="28" t="s">
        <v>1136</v>
      </c>
      <c r="D1165" s="28" t="s">
        <v>1136</v>
      </c>
      <c r="E1165" s="28" t="s">
        <v>1136</v>
      </c>
      <c r="F1165" s="28" t="s">
        <v>1136</v>
      </c>
      <c r="G1165" s="28" t="s">
        <v>1136</v>
      </c>
      <c r="H1165" s="28" t="s">
        <v>1136</v>
      </c>
      <c r="I1165" s="28" t="s">
        <v>1136</v>
      </c>
      <c r="J1165" s="28" t="s">
        <v>1136</v>
      </c>
      <c r="K1165" s="28" t="s">
        <v>1136</v>
      </c>
      <c r="L1165" s="28" t="s">
        <v>1136</v>
      </c>
      <c r="M1165" s="28" t="s">
        <v>1136</v>
      </c>
      <c r="N1165" s="28" t="s">
        <v>1136</v>
      </c>
      <c r="O1165" s="28" t="s">
        <v>1136</v>
      </c>
      <c r="P1165" s="28" t="s">
        <v>1136</v>
      </c>
      <c r="Q1165" s="28" t="s">
        <v>1136</v>
      </c>
      <c r="R1165" s="28"/>
      <c r="S1165" s="28" t="s">
        <v>1136</v>
      </c>
      <c r="T1165" s="28" t="s">
        <v>1136</v>
      </c>
      <c r="U1165" s="1341" t="s">
        <v>1100</v>
      </c>
      <c r="V1165" s="784" t="s">
        <v>358</v>
      </c>
      <c r="W1165" s="956" t="s">
        <v>301</v>
      </c>
      <c r="X1165" s="957" t="s">
        <v>301</v>
      </c>
      <c r="Y1165" s="975"/>
      <c r="Z1165" s="1093" t="s">
        <v>303</v>
      </c>
      <c r="AA1165" s="869" t="s">
        <v>306</v>
      </c>
      <c r="AB1165" s="870" t="s">
        <v>3</v>
      </c>
      <c r="AC1165" s="798" t="s">
        <v>1422</v>
      </c>
      <c r="AD1165" s="871" t="s">
        <v>772</v>
      </c>
      <c r="AE1165" s="872" t="s">
        <v>289</v>
      </c>
      <c r="AF1165" s="873">
        <v>9500</v>
      </c>
      <c r="AG1165" s="959">
        <f t="shared" si="88"/>
        <v>10260</v>
      </c>
      <c r="AH1165" s="824"/>
      <c r="AI1165" s="875">
        <f t="shared" si="86"/>
        <v>0</v>
      </c>
    </row>
    <row r="1166" spans="1:35" s="7" customFormat="1" ht="23.1" customHeight="1" x14ac:dyDescent="0.15">
      <c r="A1166" s="28" t="s">
        <v>1136</v>
      </c>
      <c r="B1166" s="28" t="s">
        <v>1136</v>
      </c>
      <c r="C1166" s="28" t="s">
        <v>1136</v>
      </c>
      <c r="D1166" s="28" t="s">
        <v>1136</v>
      </c>
      <c r="E1166" s="28" t="s">
        <v>1136</v>
      </c>
      <c r="F1166" s="28" t="s">
        <v>1136</v>
      </c>
      <c r="G1166" s="28" t="s">
        <v>1136</v>
      </c>
      <c r="H1166" s="28" t="s">
        <v>1136</v>
      </c>
      <c r="I1166" s="28" t="s">
        <v>1136</v>
      </c>
      <c r="J1166" s="28" t="s">
        <v>1136</v>
      </c>
      <c r="K1166" s="28" t="s">
        <v>1136</v>
      </c>
      <c r="L1166" s="28" t="s">
        <v>1136</v>
      </c>
      <c r="M1166" s="28" t="s">
        <v>1136</v>
      </c>
      <c r="N1166" s="28" t="s">
        <v>1136</v>
      </c>
      <c r="O1166" s="28" t="s">
        <v>1136</v>
      </c>
      <c r="P1166" s="28" t="s">
        <v>1136</v>
      </c>
      <c r="Q1166" s="28" t="s">
        <v>1136</v>
      </c>
      <c r="R1166" s="28"/>
      <c r="S1166" s="28" t="s">
        <v>1136</v>
      </c>
      <c r="T1166" s="28" t="s">
        <v>1136</v>
      </c>
      <c r="U1166" s="1341" t="s">
        <v>1100</v>
      </c>
      <c r="V1166" s="784" t="s">
        <v>358</v>
      </c>
      <c r="W1166" s="956" t="s">
        <v>301</v>
      </c>
      <c r="X1166" s="957" t="s">
        <v>301</v>
      </c>
      <c r="Y1166" s="975"/>
      <c r="Z1166" s="1093" t="s">
        <v>303</v>
      </c>
      <c r="AA1166" s="869" t="s">
        <v>306</v>
      </c>
      <c r="AB1166" s="870" t="s">
        <v>3</v>
      </c>
      <c r="AC1166" s="798" t="s">
        <v>1422</v>
      </c>
      <c r="AD1166" s="871" t="s">
        <v>773</v>
      </c>
      <c r="AE1166" s="872" t="s">
        <v>289</v>
      </c>
      <c r="AF1166" s="873">
        <v>9500</v>
      </c>
      <c r="AG1166" s="959">
        <f t="shared" si="88"/>
        <v>10260</v>
      </c>
      <c r="AH1166" s="824"/>
      <c r="AI1166" s="875">
        <f t="shared" si="86"/>
        <v>0</v>
      </c>
    </row>
    <row r="1167" spans="1:35" s="7" customFormat="1" ht="23.1" customHeight="1" x14ac:dyDescent="0.15">
      <c r="A1167" s="28" t="s">
        <v>1136</v>
      </c>
      <c r="B1167" s="28" t="s">
        <v>1136</v>
      </c>
      <c r="C1167" s="28" t="s">
        <v>1136</v>
      </c>
      <c r="D1167" s="28" t="s">
        <v>1136</v>
      </c>
      <c r="E1167" s="28" t="s">
        <v>1136</v>
      </c>
      <c r="F1167" s="28" t="s">
        <v>1136</v>
      </c>
      <c r="G1167" s="28" t="s">
        <v>1136</v>
      </c>
      <c r="H1167" s="28" t="s">
        <v>1136</v>
      </c>
      <c r="I1167" s="28" t="s">
        <v>1136</v>
      </c>
      <c r="J1167" s="28" t="s">
        <v>1136</v>
      </c>
      <c r="K1167" s="28" t="s">
        <v>1136</v>
      </c>
      <c r="L1167" s="28" t="s">
        <v>1136</v>
      </c>
      <c r="M1167" s="28" t="s">
        <v>1136</v>
      </c>
      <c r="N1167" s="28" t="s">
        <v>1136</v>
      </c>
      <c r="O1167" s="28" t="s">
        <v>1136</v>
      </c>
      <c r="P1167" s="28" t="s">
        <v>1136</v>
      </c>
      <c r="Q1167" s="28" t="s">
        <v>1136</v>
      </c>
      <c r="R1167" s="28"/>
      <c r="S1167" s="28" t="s">
        <v>1136</v>
      </c>
      <c r="T1167" s="28" t="s">
        <v>1136</v>
      </c>
      <c r="U1167" s="1341" t="s">
        <v>1100</v>
      </c>
      <c r="V1167" s="784" t="s">
        <v>358</v>
      </c>
      <c r="W1167" s="956" t="s">
        <v>301</v>
      </c>
      <c r="X1167" s="957" t="s">
        <v>301</v>
      </c>
      <c r="Y1167" s="975"/>
      <c r="Z1167" s="1093" t="s">
        <v>303</v>
      </c>
      <c r="AA1167" s="869" t="s">
        <v>306</v>
      </c>
      <c r="AB1167" s="870" t="s">
        <v>3</v>
      </c>
      <c r="AC1167" s="798" t="s">
        <v>1422</v>
      </c>
      <c r="AD1167" s="871" t="s">
        <v>774</v>
      </c>
      <c r="AE1167" s="872" t="s">
        <v>289</v>
      </c>
      <c r="AF1167" s="873">
        <v>9500</v>
      </c>
      <c r="AG1167" s="959">
        <f t="shared" si="88"/>
        <v>10260</v>
      </c>
      <c r="AH1167" s="824"/>
      <c r="AI1167" s="875">
        <f t="shared" si="86"/>
        <v>0</v>
      </c>
    </row>
    <row r="1168" spans="1:35" s="7" customFormat="1" ht="23.1" customHeight="1" x14ac:dyDescent="0.15">
      <c r="A1168" s="28" t="s">
        <v>1136</v>
      </c>
      <c r="B1168" s="28" t="s">
        <v>1136</v>
      </c>
      <c r="C1168" s="28" t="s">
        <v>1136</v>
      </c>
      <c r="D1168" s="28" t="s">
        <v>1136</v>
      </c>
      <c r="E1168" s="28" t="s">
        <v>1136</v>
      </c>
      <c r="F1168" s="28" t="s">
        <v>1136</v>
      </c>
      <c r="G1168" s="28" t="s">
        <v>1136</v>
      </c>
      <c r="H1168" s="28" t="s">
        <v>1136</v>
      </c>
      <c r="I1168" s="28" t="s">
        <v>1136</v>
      </c>
      <c r="J1168" s="28" t="s">
        <v>1136</v>
      </c>
      <c r="K1168" s="28" t="s">
        <v>1136</v>
      </c>
      <c r="L1168" s="28" t="s">
        <v>1136</v>
      </c>
      <c r="M1168" s="28" t="s">
        <v>1136</v>
      </c>
      <c r="N1168" s="28" t="s">
        <v>1136</v>
      </c>
      <c r="O1168" s="28" t="s">
        <v>1136</v>
      </c>
      <c r="P1168" s="28" t="s">
        <v>1136</v>
      </c>
      <c r="Q1168" s="28" t="s">
        <v>1136</v>
      </c>
      <c r="R1168" s="28"/>
      <c r="S1168" s="28" t="s">
        <v>1136</v>
      </c>
      <c r="T1168" s="28" t="s">
        <v>1136</v>
      </c>
      <c r="U1168" s="1341" t="s">
        <v>1100</v>
      </c>
      <c r="V1168" s="784" t="s">
        <v>358</v>
      </c>
      <c r="W1168" s="956" t="s">
        <v>301</v>
      </c>
      <c r="X1168" s="957" t="s">
        <v>301</v>
      </c>
      <c r="Y1168" s="975"/>
      <c r="Z1168" s="1093" t="s">
        <v>303</v>
      </c>
      <c r="AA1168" s="869" t="s">
        <v>306</v>
      </c>
      <c r="AB1168" s="870" t="s">
        <v>3</v>
      </c>
      <c r="AC1168" s="798" t="s">
        <v>1422</v>
      </c>
      <c r="AD1168" s="871" t="s">
        <v>775</v>
      </c>
      <c r="AE1168" s="872" t="s">
        <v>289</v>
      </c>
      <c r="AF1168" s="873">
        <v>9500</v>
      </c>
      <c r="AG1168" s="959">
        <f t="shared" si="88"/>
        <v>10260</v>
      </c>
      <c r="AH1168" s="824"/>
      <c r="AI1168" s="875">
        <f t="shared" ref="AI1168:AI1237" si="89">+AG1168*AH1168</f>
        <v>0</v>
      </c>
    </row>
    <row r="1169" spans="1:35" s="7" customFormat="1" ht="23.1" customHeight="1" x14ac:dyDescent="0.15">
      <c r="A1169" s="28" t="s">
        <v>1136</v>
      </c>
      <c r="B1169" s="28" t="s">
        <v>1136</v>
      </c>
      <c r="C1169" s="28" t="s">
        <v>1136</v>
      </c>
      <c r="D1169" s="28" t="s">
        <v>1136</v>
      </c>
      <c r="E1169" s="28" t="s">
        <v>1136</v>
      </c>
      <c r="F1169" s="28" t="s">
        <v>1136</v>
      </c>
      <c r="G1169" s="28" t="s">
        <v>1136</v>
      </c>
      <c r="H1169" s="28" t="s">
        <v>1136</v>
      </c>
      <c r="I1169" s="28" t="s">
        <v>1136</v>
      </c>
      <c r="J1169" s="28" t="s">
        <v>1136</v>
      </c>
      <c r="K1169" s="28" t="s">
        <v>1136</v>
      </c>
      <c r="L1169" s="28" t="s">
        <v>1136</v>
      </c>
      <c r="M1169" s="28" t="s">
        <v>1136</v>
      </c>
      <c r="N1169" s="28" t="s">
        <v>1136</v>
      </c>
      <c r="O1169" s="28" t="s">
        <v>1136</v>
      </c>
      <c r="P1169" s="28" t="s">
        <v>1136</v>
      </c>
      <c r="Q1169" s="28" t="s">
        <v>1136</v>
      </c>
      <c r="R1169" s="28"/>
      <c r="S1169" s="28" t="s">
        <v>1136</v>
      </c>
      <c r="T1169" s="28" t="s">
        <v>1136</v>
      </c>
      <c r="U1169" s="1341" t="s">
        <v>1100</v>
      </c>
      <c r="V1169" s="784" t="s">
        <v>358</v>
      </c>
      <c r="W1169" s="956" t="s">
        <v>301</v>
      </c>
      <c r="X1169" s="957" t="s">
        <v>301</v>
      </c>
      <c r="Y1169" s="975"/>
      <c r="Z1169" s="1093" t="s">
        <v>303</v>
      </c>
      <c r="AA1169" s="869" t="s">
        <v>306</v>
      </c>
      <c r="AB1169" s="870" t="s">
        <v>3</v>
      </c>
      <c r="AC1169" s="798" t="s">
        <v>1422</v>
      </c>
      <c r="AD1169" s="871" t="s">
        <v>776</v>
      </c>
      <c r="AE1169" s="872" t="s">
        <v>289</v>
      </c>
      <c r="AF1169" s="873">
        <v>9500</v>
      </c>
      <c r="AG1169" s="959">
        <f t="shared" si="88"/>
        <v>10260</v>
      </c>
      <c r="AH1169" s="824"/>
      <c r="AI1169" s="875">
        <f t="shared" si="89"/>
        <v>0</v>
      </c>
    </row>
    <row r="1170" spans="1:35" s="7" customFormat="1" ht="23.1" customHeight="1" x14ac:dyDescent="0.15">
      <c r="A1170" s="28" t="s">
        <v>1136</v>
      </c>
      <c r="B1170" s="28" t="s">
        <v>1136</v>
      </c>
      <c r="C1170" s="28" t="s">
        <v>1136</v>
      </c>
      <c r="D1170" s="28" t="s">
        <v>1136</v>
      </c>
      <c r="E1170" s="28" t="s">
        <v>1136</v>
      </c>
      <c r="F1170" s="28" t="s">
        <v>1136</v>
      </c>
      <c r="G1170" s="28" t="s">
        <v>1136</v>
      </c>
      <c r="H1170" s="28" t="s">
        <v>1136</v>
      </c>
      <c r="I1170" s="28" t="s">
        <v>1136</v>
      </c>
      <c r="J1170" s="28" t="s">
        <v>1136</v>
      </c>
      <c r="K1170" s="28" t="s">
        <v>1136</v>
      </c>
      <c r="L1170" s="28" t="s">
        <v>1136</v>
      </c>
      <c r="M1170" s="28" t="s">
        <v>1136</v>
      </c>
      <c r="N1170" s="28" t="s">
        <v>1136</v>
      </c>
      <c r="O1170" s="28" t="s">
        <v>1136</v>
      </c>
      <c r="P1170" s="28" t="s">
        <v>1136</v>
      </c>
      <c r="Q1170" s="28" t="s">
        <v>1136</v>
      </c>
      <c r="R1170" s="28"/>
      <c r="S1170" s="28" t="s">
        <v>1136</v>
      </c>
      <c r="T1170" s="28" t="s">
        <v>1136</v>
      </c>
      <c r="U1170" s="1341" t="s">
        <v>1100</v>
      </c>
      <c r="V1170" s="784" t="s">
        <v>358</v>
      </c>
      <c r="W1170" s="956" t="s">
        <v>301</v>
      </c>
      <c r="X1170" s="957" t="s">
        <v>301</v>
      </c>
      <c r="Y1170" s="975"/>
      <c r="Z1170" s="1093" t="s">
        <v>303</v>
      </c>
      <c r="AA1170" s="869" t="s">
        <v>306</v>
      </c>
      <c r="AB1170" s="870" t="s">
        <v>3</v>
      </c>
      <c r="AC1170" s="798" t="s">
        <v>1422</v>
      </c>
      <c r="AD1170" s="871" t="s">
        <v>777</v>
      </c>
      <c r="AE1170" s="872" t="s">
        <v>289</v>
      </c>
      <c r="AF1170" s="873">
        <v>9500</v>
      </c>
      <c r="AG1170" s="959">
        <f t="shared" si="88"/>
        <v>10260</v>
      </c>
      <c r="AH1170" s="824"/>
      <c r="AI1170" s="875">
        <f t="shared" si="89"/>
        <v>0</v>
      </c>
    </row>
    <row r="1171" spans="1:35" s="7" customFormat="1" ht="23.1" customHeight="1" x14ac:dyDescent="0.15">
      <c r="A1171" s="28" t="s">
        <v>1136</v>
      </c>
      <c r="B1171" s="28" t="s">
        <v>1136</v>
      </c>
      <c r="C1171" s="28" t="s">
        <v>1136</v>
      </c>
      <c r="D1171" s="28" t="s">
        <v>1136</v>
      </c>
      <c r="E1171" s="28" t="s">
        <v>1136</v>
      </c>
      <c r="F1171" s="28" t="s">
        <v>1136</v>
      </c>
      <c r="G1171" s="28" t="s">
        <v>1136</v>
      </c>
      <c r="H1171" s="28" t="s">
        <v>1136</v>
      </c>
      <c r="I1171" s="28" t="s">
        <v>1136</v>
      </c>
      <c r="J1171" s="28" t="s">
        <v>1136</v>
      </c>
      <c r="K1171" s="28" t="s">
        <v>1136</v>
      </c>
      <c r="L1171" s="28" t="s">
        <v>1136</v>
      </c>
      <c r="M1171" s="28" t="s">
        <v>1136</v>
      </c>
      <c r="N1171" s="28" t="s">
        <v>1136</v>
      </c>
      <c r="O1171" s="28" t="s">
        <v>1136</v>
      </c>
      <c r="P1171" s="28" t="s">
        <v>1136</v>
      </c>
      <c r="Q1171" s="28" t="s">
        <v>1136</v>
      </c>
      <c r="R1171" s="28"/>
      <c r="S1171" s="28" t="s">
        <v>1136</v>
      </c>
      <c r="T1171" s="28" t="s">
        <v>1136</v>
      </c>
      <c r="U1171" s="1341" t="s">
        <v>1100</v>
      </c>
      <c r="V1171" s="784" t="s">
        <v>358</v>
      </c>
      <c r="W1171" s="956" t="s">
        <v>301</v>
      </c>
      <c r="X1171" s="957" t="s">
        <v>301</v>
      </c>
      <c r="Y1171" s="975"/>
      <c r="Z1171" s="1093" t="s">
        <v>303</v>
      </c>
      <c r="AA1171" s="869" t="s">
        <v>306</v>
      </c>
      <c r="AB1171" s="870" t="s">
        <v>3</v>
      </c>
      <c r="AC1171" s="798" t="s">
        <v>1422</v>
      </c>
      <c r="AD1171" s="871" t="s">
        <v>778</v>
      </c>
      <c r="AE1171" s="872" t="s">
        <v>289</v>
      </c>
      <c r="AF1171" s="873">
        <v>9500</v>
      </c>
      <c r="AG1171" s="959">
        <f t="shared" si="88"/>
        <v>10260</v>
      </c>
      <c r="AH1171" s="824"/>
      <c r="AI1171" s="875">
        <f t="shared" si="89"/>
        <v>0</v>
      </c>
    </row>
    <row r="1172" spans="1:35" s="7" customFormat="1" ht="23.1" customHeight="1" x14ac:dyDescent="0.15">
      <c r="A1172" s="28" t="s">
        <v>1136</v>
      </c>
      <c r="B1172" s="28" t="s">
        <v>1136</v>
      </c>
      <c r="C1172" s="28" t="s">
        <v>1136</v>
      </c>
      <c r="D1172" s="28" t="s">
        <v>1136</v>
      </c>
      <c r="E1172" s="28" t="s">
        <v>1136</v>
      </c>
      <c r="F1172" s="28" t="s">
        <v>1136</v>
      </c>
      <c r="G1172" s="28" t="s">
        <v>1136</v>
      </c>
      <c r="H1172" s="28" t="s">
        <v>1136</v>
      </c>
      <c r="I1172" s="28" t="s">
        <v>1136</v>
      </c>
      <c r="J1172" s="28" t="s">
        <v>1136</v>
      </c>
      <c r="K1172" s="28" t="s">
        <v>1136</v>
      </c>
      <c r="L1172" s="28" t="s">
        <v>1136</v>
      </c>
      <c r="M1172" s="28" t="s">
        <v>1136</v>
      </c>
      <c r="N1172" s="28" t="s">
        <v>1136</v>
      </c>
      <c r="O1172" s="28" t="s">
        <v>1136</v>
      </c>
      <c r="P1172" s="28" t="s">
        <v>1136</v>
      </c>
      <c r="Q1172" s="28" t="s">
        <v>1136</v>
      </c>
      <c r="R1172" s="28"/>
      <c r="S1172" s="28" t="s">
        <v>1136</v>
      </c>
      <c r="T1172" s="28" t="s">
        <v>1136</v>
      </c>
      <c r="U1172" s="1341" t="s">
        <v>1100</v>
      </c>
      <c r="V1172" s="784" t="s">
        <v>358</v>
      </c>
      <c r="W1172" s="956" t="s">
        <v>301</v>
      </c>
      <c r="X1172" s="957" t="s">
        <v>301</v>
      </c>
      <c r="Y1172" s="975"/>
      <c r="Z1172" s="1093" t="s">
        <v>303</v>
      </c>
      <c r="AA1172" s="869" t="s">
        <v>306</v>
      </c>
      <c r="AB1172" s="870" t="s">
        <v>3</v>
      </c>
      <c r="AC1172" s="798" t="s">
        <v>1422</v>
      </c>
      <c r="AD1172" s="871" t="s">
        <v>779</v>
      </c>
      <c r="AE1172" s="872" t="s">
        <v>289</v>
      </c>
      <c r="AF1172" s="873">
        <v>9500</v>
      </c>
      <c r="AG1172" s="959">
        <f t="shared" si="88"/>
        <v>10260</v>
      </c>
      <c r="AH1172" s="824"/>
      <c r="AI1172" s="875">
        <f t="shared" si="89"/>
        <v>0</v>
      </c>
    </row>
    <row r="1173" spans="1:35" s="7" customFormat="1" ht="23.1" customHeight="1" x14ac:dyDescent="0.15">
      <c r="A1173" s="28" t="s">
        <v>1136</v>
      </c>
      <c r="B1173" s="28" t="s">
        <v>1136</v>
      </c>
      <c r="C1173" s="28" t="s">
        <v>1136</v>
      </c>
      <c r="D1173" s="28" t="s">
        <v>1136</v>
      </c>
      <c r="E1173" s="28" t="s">
        <v>1136</v>
      </c>
      <c r="F1173" s="28" t="s">
        <v>1136</v>
      </c>
      <c r="G1173" s="28" t="s">
        <v>1136</v>
      </c>
      <c r="H1173" s="28" t="s">
        <v>1136</v>
      </c>
      <c r="I1173" s="28" t="s">
        <v>1136</v>
      </c>
      <c r="J1173" s="28" t="s">
        <v>1136</v>
      </c>
      <c r="K1173" s="28" t="s">
        <v>1136</v>
      </c>
      <c r="L1173" s="28" t="s">
        <v>1136</v>
      </c>
      <c r="M1173" s="28" t="s">
        <v>1136</v>
      </c>
      <c r="N1173" s="28" t="s">
        <v>1136</v>
      </c>
      <c r="O1173" s="28" t="s">
        <v>1136</v>
      </c>
      <c r="P1173" s="28" t="s">
        <v>1136</v>
      </c>
      <c r="Q1173" s="28" t="s">
        <v>1136</v>
      </c>
      <c r="R1173" s="28"/>
      <c r="S1173" s="28" t="s">
        <v>1136</v>
      </c>
      <c r="T1173" s="28" t="s">
        <v>1136</v>
      </c>
      <c r="U1173" s="1341" t="s">
        <v>1100</v>
      </c>
      <c r="V1173" s="784" t="s">
        <v>358</v>
      </c>
      <c r="W1173" s="956" t="s">
        <v>301</v>
      </c>
      <c r="X1173" s="957" t="s">
        <v>301</v>
      </c>
      <c r="Y1173" s="975"/>
      <c r="Z1173" s="1093" t="s">
        <v>303</v>
      </c>
      <c r="AA1173" s="869" t="s">
        <v>306</v>
      </c>
      <c r="AB1173" s="870" t="s">
        <v>3</v>
      </c>
      <c r="AC1173" s="798" t="s">
        <v>1422</v>
      </c>
      <c r="AD1173" s="871" t="s">
        <v>780</v>
      </c>
      <c r="AE1173" s="872" t="s">
        <v>289</v>
      </c>
      <c r="AF1173" s="873">
        <v>9500</v>
      </c>
      <c r="AG1173" s="959">
        <f t="shared" si="88"/>
        <v>10260</v>
      </c>
      <c r="AH1173" s="824"/>
      <c r="AI1173" s="875">
        <f t="shared" si="89"/>
        <v>0</v>
      </c>
    </row>
    <row r="1174" spans="1:35" s="7" customFormat="1" ht="23.1" customHeight="1" x14ac:dyDescent="0.15">
      <c r="A1174" s="28" t="s">
        <v>1136</v>
      </c>
      <c r="B1174" s="28" t="s">
        <v>1136</v>
      </c>
      <c r="C1174" s="28" t="s">
        <v>1136</v>
      </c>
      <c r="D1174" s="28" t="s">
        <v>1136</v>
      </c>
      <c r="E1174" s="28" t="s">
        <v>1136</v>
      </c>
      <c r="F1174" s="28" t="s">
        <v>1136</v>
      </c>
      <c r="G1174" s="28" t="s">
        <v>1136</v>
      </c>
      <c r="H1174" s="28" t="s">
        <v>1136</v>
      </c>
      <c r="I1174" s="28" t="s">
        <v>1136</v>
      </c>
      <c r="J1174" s="28" t="s">
        <v>1136</v>
      </c>
      <c r="K1174" s="28" t="s">
        <v>1136</v>
      </c>
      <c r="L1174" s="28" t="s">
        <v>1136</v>
      </c>
      <c r="M1174" s="28" t="s">
        <v>1136</v>
      </c>
      <c r="N1174" s="28" t="s">
        <v>1136</v>
      </c>
      <c r="O1174" s="28" t="s">
        <v>1136</v>
      </c>
      <c r="P1174" s="28" t="s">
        <v>1136</v>
      </c>
      <c r="Q1174" s="28" t="s">
        <v>1136</v>
      </c>
      <c r="R1174" s="28"/>
      <c r="S1174" s="28" t="s">
        <v>1136</v>
      </c>
      <c r="T1174" s="28" t="s">
        <v>1136</v>
      </c>
      <c r="U1174" s="1341" t="s">
        <v>1100</v>
      </c>
      <c r="V1174" s="784" t="s">
        <v>358</v>
      </c>
      <c r="W1174" s="956" t="s">
        <v>301</v>
      </c>
      <c r="X1174" s="957" t="s">
        <v>301</v>
      </c>
      <c r="Y1174" s="975"/>
      <c r="Z1174" s="1093" t="s">
        <v>303</v>
      </c>
      <c r="AA1174" s="869" t="s">
        <v>306</v>
      </c>
      <c r="AB1174" s="870" t="s">
        <v>3</v>
      </c>
      <c r="AC1174" s="798" t="s">
        <v>1422</v>
      </c>
      <c r="AD1174" s="871" t="s">
        <v>781</v>
      </c>
      <c r="AE1174" s="872" t="s">
        <v>289</v>
      </c>
      <c r="AF1174" s="873">
        <v>9500</v>
      </c>
      <c r="AG1174" s="959">
        <f t="shared" si="88"/>
        <v>10260</v>
      </c>
      <c r="AH1174" s="824"/>
      <c r="AI1174" s="875">
        <f t="shared" si="89"/>
        <v>0</v>
      </c>
    </row>
    <row r="1175" spans="1:35" s="7" customFormat="1" ht="23.1" customHeight="1" x14ac:dyDescent="0.15">
      <c r="A1175" s="28" t="s">
        <v>1136</v>
      </c>
      <c r="B1175" s="28" t="s">
        <v>1136</v>
      </c>
      <c r="C1175" s="28" t="s">
        <v>1136</v>
      </c>
      <c r="D1175" s="28" t="s">
        <v>1136</v>
      </c>
      <c r="E1175" s="28" t="s">
        <v>1136</v>
      </c>
      <c r="F1175" s="28" t="s">
        <v>1136</v>
      </c>
      <c r="G1175" s="28" t="s">
        <v>1136</v>
      </c>
      <c r="H1175" s="28" t="s">
        <v>1136</v>
      </c>
      <c r="I1175" s="28" t="s">
        <v>1136</v>
      </c>
      <c r="J1175" s="28" t="s">
        <v>1136</v>
      </c>
      <c r="K1175" s="28" t="s">
        <v>1136</v>
      </c>
      <c r="L1175" s="28" t="s">
        <v>1136</v>
      </c>
      <c r="M1175" s="28" t="s">
        <v>1136</v>
      </c>
      <c r="N1175" s="28" t="s">
        <v>1136</v>
      </c>
      <c r="O1175" s="28" t="s">
        <v>1136</v>
      </c>
      <c r="P1175" s="28" t="s">
        <v>1136</v>
      </c>
      <c r="Q1175" s="28" t="s">
        <v>1136</v>
      </c>
      <c r="R1175" s="28"/>
      <c r="S1175" s="28" t="s">
        <v>1136</v>
      </c>
      <c r="T1175" s="28" t="s">
        <v>1136</v>
      </c>
      <c r="U1175" s="1341" t="s">
        <v>1100</v>
      </c>
      <c r="V1175" s="784" t="s">
        <v>358</v>
      </c>
      <c r="W1175" s="956" t="s">
        <v>301</v>
      </c>
      <c r="X1175" s="957" t="s">
        <v>301</v>
      </c>
      <c r="Y1175" s="975"/>
      <c r="Z1175" s="1093" t="s">
        <v>303</v>
      </c>
      <c r="AA1175" s="869" t="s">
        <v>306</v>
      </c>
      <c r="AB1175" s="870" t="s">
        <v>3</v>
      </c>
      <c r="AC1175" s="798" t="s">
        <v>1422</v>
      </c>
      <c r="AD1175" s="871" t="s">
        <v>1119</v>
      </c>
      <c r="AE1175" s="872" t="s">
        <v>289</v>
      </c>
      <c r="AF1175" s="873">
        <v>9500</v>
      </c>
      <c r="AG1175" s="959">
        <f t="shared" si="88"/>
        <v>10260</v>
      </c>
      <c r="AH1175" s="824"/>
      <c r="AI1175" s="875">
        <f t="shared" si="89"/>
        <v>0</v>
      </c>
    </row>
    <row r="1176" spans="1:35" s="7" customFormat="1" ht="23.1" customHeight="1" x14ac:dyDescent="0.15">
      <c r="A1176" s="28" t="s">
        <v>1136</v>
      </c>
      <c r="B1176" s="28" t="s">
        <v>1136</v>
      </c>
      <c r="C1176" s="28" t="s">
        <v>1136</v>
      </c>
      <c r="D1176" s="28" t="s">
        <v>1136</v>
      </c>
      <c r="E1176" s="28" t="s">
        <v>1136</v>
      </c>
      <c r="F1176" s="28" t="s">
        <v>1136</v>
      </c>
      <c r="G1176" s="28" t="s">
        <v>1136</v>
      </c>
      <c r="H1176" s="28" t="s">
        <v>1136</v>
      </c>
      <c r="I1176" s="28" t="s">
        <v>1136</v>
      </c>
      <c r="J1176" s="28" t="s">
        <v>1136</v>
      </c>
      <c r="K1176" s="28" t="s">
        <v>1136</v>
      </c>
      <c r="L1176" s="28" t="s">
        <v>1136</v>
      </c>
      <c r="M1176" s="28" t="s">
        <v>1136</v>
      </c>
      <c r="N1176" s="28" t="s">
        <v>1136</v>
      </c>
      <c r="O1176" s="28" t="s">
        <v>1136</v>
      </c>
      <c r="P1176" s="28" t="s">
        <v>1136</v>
      </c>
      <c r="Q1176" s="28" t="s">
        <v>1136</v>
      </c>
      <c r="R1176" s="28"/>
      <c r="S1176" s="28" t="s">
        <v>1136</v>
      </c>
      <c r="T1176" s="28" t="s">
        <v>1136</v>
      </c>
      <c r="U1176" s="1341" t="s">
        <v>1100</v>
      </c>
      <c r="V1176" s="784" t="s">
        <v>358</v>
      </c>
      <c r="W1176" s="956" t="s">
        <v>301</v>
      </c>
      <c r="X1176" s="957" t="s">
        <v>301</v>
      </c>
      <c r="Y1176" s="975"/>
      <c r="Z1176" s="1093" t="s">
        <v>303</v>
      </c>
      <c r="AA1176" s="869" t="s">
        <v>306</v>
      </c>
      <c r="AB1176" s="870" t="s">
        <v>3</v>
      </c>
      <c r="AC1176" s="798" t="s">
        <v>1422</v>
      </c>
      <c r="AD1176" s="871" t="s">
        <v>782</v>
      </c>
      <c r="AE1176" s="872" t="s">
        <v>289</v>
      </c>
      <c r="AF1176" s="873">
        <v>9500</v>
      </c>
      <c r="AG1176" s="959">
        <f t="shared" si="88"/>
        <v>10260</v>
      </c>
      <c r="AH1176" s="824"/>
      <c r="AI1176" s="875">
        <f t="shared" si="89"/>
        <v>0</v>
      </c>
    </row>
    <row r="1177" spans="1:35" s="7" customFormat="1" ht="23.1" customHeight="1" x14ac:dyDescent="0.15">
      <c r="A1177" s="28" t="s">
        <v>1136</v>
      </c>
      <c r="B1177" s="28" t="s">
        <v>1136</v>
      </c>
      <c r="C1177" s="28" t="s">
        <v>1136</v>
      </c>
      <c r="D1177" s="28" t="s">
        <v>1136</v>
      </c>
      <c r="E1177" s="28" t="s">
        <v>1136</v>
      </c>
      <c r="F1177" s="28" t="s">
        <v>1136</v>
      </c>
      <c r="G1177" s="28" t="s">
        <v>1136</v>
      </c>
      <c r="H1177" s="28" t="s">
        <v>1136</v>
      </c>
      <c r="I1177" s="28" t="s">
        <v>1136</v>
      </c>
      <c r="J1177" s="28" t="s">
        <v>1136</v>
      </c>
      <c r="K1177" s="28" t="s">
        <v>1136</v>
      </c>
      <c r="L1177" s="28" t="s">
        <v>1136</v>
      </c>
      <c r="M1177" s="28" t="s">
        <v>1136</v>
      </c>
      <c r="N1177" s="28" t="s">
        <v>1136</v>
      </c>
      <c r="O1177" s="28" t="s">
        <v>1136</v>
      </c>
      <c r="P1177" s="28" t="s">
        <v>1136</v>
      </c>
      <c r="Q1177" s="28" t="s">
        <v>1136</v>
      </c>
      <c r="R1177" s="28"/>
      <c r="S1177" s="28" t="s">
        <v>1136</v>
      </c>
      <c r="T1177" s="28" t="s">
        <v>1136</v>
      </c>
      <c r="U1177" s="1343" t="s">
        <v>1100</v>
      </c>
      <c r="V1177" s="832" t="s">
        <v>358</v>
      </c>
      <c r="W1177" s="961" t="s">
        <v>301</v>
      </c>
      <c r="X1177" s="962" t="s">
        <v>301</v>
      </c>
      <c r="Y1177" s="986"/>
      <c r="Z1177" s="1118" t="s">
        <v>303</v>
      </c>
      <c r="AA1177" s="890" t="s">
        <v>306</v>
      </c>
      <c r="AB1177" s="891" t="s">
        <v>3</v>
      </c>
      <c r="AC1177" s="837" t="s">
        <v>1422</v>
      </c>
      <c r="AD1177" s="964" t="s">
        <v>783</v>
      </c>
      <c r="AE1177" s="893" t="s">
        <v>289</v>
      </c>
      <c r="AF1177" s="894">
        <v>9500</v>
      </c>
      <c r="AG1177" s="965">
        <f t="shared" si="88"/>
        <v>10260</v>
      </c>
      <c r="AH1177" s="861"/>
      <c r="AI1177" s="896">
        <f t="shared" si="89"/>
        <v>0</v>
      </c>
    </row>
    <row r="1178" spans="1:35" s="7" customFormat="1" ht="23.1" customHeight="1" x14ac:dyDescent="0.15">
      <c r="A1178" s="28" t="s">
        <v>1136</v>
      </c>
      <c r="B1178" s="28" t="s">
        <v>1136</v>
      </c>
      <c r="C1178" s="28" t="s">
        <v>1136</v>
      </c>
      <c r="D1178" s="28" t="s">
        <v>1136</v>
      </c>
      <c r="E1178" s="28" t="s">
        <v>1136</v>
      </c>
      <c r="F1178" s="28" t="s">
        <v>1136</v>
      </c>
      <c r="G1178" s="28" t="s">
        <v>1136</v>
      </c>
      <c r="H1178" s="28" t="s">
        <v>1136</v>
      </c>
      <c r="I1178" s="28" t="s">
        <v>1136</v>
      </c>
      <c r="J1178" s="28" t="s">
        <v>1136</v>
      </c>
      <c r="K1178" s="28" t="s">
        <v>1136</v>
      </c>
      <c r="L1178" s="28" t="s">
        <v>1136</v>
      </c>
      <c r="M1178" s="28" t="s">
        <v>1136</v>
      </c>
      <c r="N1178" s="28" t="s">
        <v>1136</v>
      </c>
      <c r="O1178" s="28" t="s">
        <v>1136</v>
      </c>
      <c r="P1178" s="28" t="s">
        <v>1136</v>
      </c>
      <c r="Q1178" s="28" t="s">
        <v>1136</v>
      </c>
      <c r="R1178" s="28"/>
      <c r="S1178" s="28" t="s">
        <v>1136</v>
      </c>
      <c r="T1178" s="28" t="s">
        <v>1136</v>
      </c>
      <c r="U1178" s="1347" t="s">
        <v>1100</v>
      </c>
      <c r="V1178" s="782" t="s">
        <v>358</v>
      </c>
      <c r="W1178" s="966" t="s">
        <v>301</v>
      </c>
      <c r="X1178" s="967" t="s">
        <v>301</v>
      </c>
      <c r="Y1178" s="1008"/>
      <c r="Z1178" s="1092" t="s">
        <v>303</v>
      </c>
      <c r="AA1178" s="862" t="s">
        <v>306</v>
      </c>
      <c r="AB1178" s="863" t="s">
        <v>3</v>
      </c>
      <c r="AC1178" s="790" t="s">
        <v>1422</v>
      </c>
      <c r="AD1178" s="864" t="s">
        <v>784</v>
      </c>
      <c r="AE1178" s="865" t="s">
        <v>932</v>
      </c>
      <c r="AF1178" s="866">
        <v>9500</v>
      </c>
      <c r="AG1178" s="969">
        <f t="shared" si="88"/>
        <v>10260</v>
      </c>
      <c r="AH1178" s="824"/>
      <c r="AI1178" s="868">
        <f t="shared" si="89"/>
        <v>0</v>
      </c>
    </row>
    <row r="1179" spans="1:35" s="7" customFormat="1" ht="23.1" customHeight="1" x14ac:dyDescent="0.15">
      <c r="A1179" s="28" t="s">
        <v>1136</v>
      </c>
      <c r="B1179" s="28" t="s">
        <v>1136</v>
      </c>
      <c r="C1179" s="28" t="s">
        <v>1136</v>
      </c>
      <c r="D1179" s="28" t="s">
        <v>1136</v>
      </c>
      <c r="E1179" s="28" t="s">
        <v>1136</v>
      </c>
      <c r="F1179" s="28" t="s">
        <v>1136</v>
      </c>
      <c r="G1179" s="28" t="s">
        <v>1136</v>
      </c>
      <c r="H1179" s="28" t="s">
        <v>1136</v>
      </c>
      <c r="I1179" s="28" t="s">
        <v>1136</v>
      </c>
      <c r="J1179" s="28" t="s">
        <v>1136</v>
      </c>
      <c r="K1179" s="28" t="s">
        <v>1136</v>
      </c>
      <c r="L1179" s="28" t="s">
        <v>1136</v>
      </c>
      <c r="M1179" s="28" t="s">
        <v>1136</v>
      </c>
      <c r="N1179" s="28" t="s">
        <v>1136</v>
      </c>
      <c r="O1179" s="28" t="s">
        <v>1136</v>
      </c>
      <c r="P1179" s="28" t="s">
        <v>1136</v>
      </c>
      <c r="Q1179" s="28" t="s">
        <v>1136</v>
      </c>
      <c r="R1179" s="28"/>
      <c r="S1179" s="28" t="s">
        <v>1136</v>
      </c>
      <c r="T1179" s="28" t="s">
        <v>1136</v>
      </c>
      <c r="U1179" s="1341" t="s">
        <v>1100</v>
      </c>
      <c r="V1179" s="784" t="s">
        <v>358</v>
      </c>
      <c r="W1179" s="956" t="s">
        <v>301</v>
      </c>
      <c r="X1179" s="957" t="s">
        <v>301</v>
      </c>
      <c r="Y1179" s="975"/>
      <c r="Z1179" s="1093" t="s">
        <v>303</v>
      </c>
      <c r="AA1179" s="869" t="s">
        <v>306</v>
      </c>
      <c r="AB1179" s="870" t="s">
        <v>3</v>
      </c>
      <c r="AC1179" s="798" t="s">
        <v>1422</v>
      </c>
      <c r="AD1179" s="871" t="s">
        <v>785</v>
      </c>
      <c r="AE1179" s="872" t="s">
        <v>932</v>
      </c>
      <c r="AF1179" s="873">
        <v>9500</v>
      </c>
      <c r="AG1179" s="959">
        <f t="shared" si="88"/>
        <v>10260</v>
      </c>
      <c r="AH1179" s="824"/>
      <c r="AI1179" s="875">
        <f t="shared" si="89"/>
        <v>0</v>
      </c>
    </row>
    <row r="1180" spans="1:35" s="7" customFormat="1" ht="23.1" customHeight="1" x14ac:dyDescent="0.15">
      <c r="A1180" s="28" t="s">
        <v>1136</v>
      </c>
      <c r="B1180" s="28" t="s">
        <v>1136</v>
      </c>
      <c r="C1180" s="28" t="s">
        <v>1136</v>
      </c>
      <c r="D1180" s="28" t="s">
        <v>1136</v>
      </c>
      <c r="E1180" s="28" t="s">
        <v>1136</v>
      </c>
      <c r="F1180" s="28" t="s">
        <v>1136</v>
      </c>
      <c r="G1180" s="28" t="s">
        <v>1136</v>
      </c>
      <c r="H1180" s="28" t="s">
        <v>1136</v>
      </c>
      <c r="I1180" s="28" t="s">
        <v>1136</v>
      </c>
      <c r="J1180" s="28" t="s">
        <v>1136</v>
      </c>
      <c r="K1180" s="28" t="s">
        <v>1136</v>
      </c>
      <c r="L1180" s="28" t="s">
        <v>1136</v>
      </c>
      <c r="M1180" s="28" t="s">
        <v>1136</v>
      </c>
      <c r="N1180" s="28" t="s">
        <v>1136</v>
      </c>
      <c r="O1180" s="28" t="s">
        <v>1136</v>
      </c>
      <c r="P1180" s="28" t="s">
        <v>1136</v>
      </c>
      <c r="Q1180" s="28" t="s">
        <v>1136</v>
      </c>
      <c r="R1180" s="28"/>
      <c r="S1180" s="28" t="s">
        <v>1136</v>
      </c>
      <c r="T1180" s="28" t="s">
        <v>1136</v>
      </c>
      <c r="U1180" s="1341" t="s">
        <v>1100</v>
      </c>
      <c r="V1180" s="784" t="s">
        <v>358</v>
      </c>
      <c r="W1180" s="956" t="s">
        <v>301</v>
      </c>
      <c r="X1180" s="957" t="s">
        <v>301</v>
      </c>
      <c r="Y1180" s="975"/>
      <c r="Z1180" s="1093" t="s">
        <v>303</v>
      </c>
      <c r="AA1180" s="869" t="s">
        <v>306</v>
      </c>
      <c r="AB1180" s="870" t="s">
        <v>3</v>
      </c>
      <c r="AC1180" s="798" t="s">
        <v>1422</v>
      </c>
      <c r="AD1180" s="871" t="s">
        <v>786</v>
      </c>
      <c r="AE1180" s="872" t="s">
        <v>932</v>
      </c>
      <c r="AF1180" s="873">
        <v>9500</v>
      </c>
      <c r="AG1180" s="959">
        <f t="shared" si="88"/>
        <v>10260</v>
      </c>
      <c r="AH1180" s="824"/>
      <c r="AI1180" s="875">
        <f t="shared" si="89"/>
        <v>0</v>
      </c>
    </row>
    <row r="1181" spans="1:35" s="7" customFormat="1" ht="23.1" customHeight="1" x14ac:dyDescent="0.15">
      <c r="A1181" s="28" t="s">
        <v>1136</v>
      </c>
      <c r="B1181" s="28" t="s">
        <v>1136</v>
      </c>
      <c r="C1181" s="28" t="s">
        <v>1136</v>
      </c>
      <c r="D1181" s="28" t="s">
        <v>1136</v>
      </c>
      <c r="E1181" s="28" t="s">
        <v>1136</v>
      </c>
      <c r="F1181" s="28" t="s">
        <v>1136</v>
      </c>
      <c r="G1181" s="28" t="s">
        <v>1136</v>
      </c>
      <c r="H1181" s="28" t="s">
        <v>1136</v>
      </c>
      <c r="I1181" s="28" t="s">
        <v>1136</v>
      </c>
      <c r="J1181" s="28" t="s">
        <v>1136</v>
      </c>
      <c r="K1181" s="28" t="s">
        <v>1136</v>
      </c>
      <c r="L1181" s="28" t="s">
        <v>1136</v>
      </c>
      <c r="M1181" s="28" t="s">
        <v>1136</v>
      </c>
      <c r="N1181" s="28" t="s">
        <v>1136</v>
      </c>
      <c r="O1181" s="28" t="s">
        <v>1136</v>
      </c>
      <c r="P1181" s="28" t="s">
        <v>1136</v>
      </c>
      <c r="Q1181" s="28" t="s">
        <v>1136</v>
      </c>
      <c r="R1181" s="28"/>
      <c r="S1181" s="28" t="s">
        <v>1136</v>
      </c>
      <c r="T1181" s="28" t="s">
        <v>1136</v>
      </c>
      <c r="U1181" s="1341" t="s">
        <v>1100</v>
      </c>
      <c r="V1181" s="784" t="s">
        <v>358</v>
      </c>
      <c r="W1181" s="956" t="s">
        <v>301</v>
      </c>
      <c r="X1181" s="957" t="s">
        <v>301</v>
      </c>
      <c r="Y1181" s="975"/>
      <c r="Z1181" s="1093" t="s">
        <v>303</v>
      </c>
      <c r="AA1181" s="869" t="s">
        <v>306</v>
      </c>
      <c r="AB1181" s="870" t="s">
        <v>3</v>
      </c>
      <c r="AC1181" s="798" t="s">
        <v>1422</v>
      </c>
      <c r="AD1181" s="871" t="s">
        <v>787</v>
      </c>
      <c r="AE1181" s="872" t="s">
        <v>932</v>
      </c>
      <c r="AF1181" s="873">
        <v>9500</v>
      </c>
      <c r="AG1181" s="959">
        <f t="shared" si="88"/>
        <v>10260</v>
      </c>
      <c r="AH1181" s="824"/>
      <c r="AI1181" s="875">
        <f t="shared" si="89"/>
        <v>0</v>
      </c>
    </row>
    <row r="1182" spans="1:35" s="7" customFormat="1" ht="23.1" customHeight="1" x14ac:dyDescent="0.15">
      <c r="A1182" s="28" t="s">
        <v>1136</v>
      </c>
      <c r="B1182" s="28" t="s">
        <v>1136</v>
      </c>
      <c r="C1182" s="28" t="s">
        <v>1136</v>
      </c>
      <c r="D1182" s="28" t="s">
        <v>1136</v>
      </c>
      <c r="E1182" s="28" t="s">
        <v>1136</v>
      </c>
      <c r="F1182" s="28" t="s">
        <v>1136</v>
      </c>
      <c r="G1182" s="28" t="s">
        <v>1136</v>
      </c>
      <c r="H1182" s="28" t="s">
        <v>1136</v>
      </c>
      <c r="I1182" s="28" t="s">
        <v>1136</v>
      </c>
      <c r="J1182" s="28" t="s">
        <v>1136</v>
      </c>
      <c r="K1182" s="28" t="s">
        <v>1136</v>
      </c>
      <c r="L1182" s="28" t="s">
        <v>1136</v>
      </c>
      <c r="M1182" s="28" t="s">
        <v>1136</v>
      </c>
      <c r="N1182" s="28" t="s">
        <v>1136</v>
      </c>
      <c r="O1182" s="28" t="s">
        <v>1136</v>
      </c>
      <c r="P1182" s="28" t="s">
        <v>1136</v>
      </c>
      <c r="Q1182" s="28" t="s">
        <v>1136</v>
      </c>
      <c r="R1182" s="28"/>
      <c r="S1182" s="28" t="s">
        <v>1136</v>
      </c>
      <c r="T1182" s="28" t="s">
        <v>1136</v>
      </c>
      <c r="U1182" s="1341" t="s">
        <v>1100</v>
      </c>
      <c r="V1182" s="784" t="s">
        <v>358</v>
      </c>
      <c r="W1182" s="956" t="s">
        <v>301</v>
      </c>
      <c r="X1182" s="957" t="s">
        <v>301</v>
      </c>
      <c r="Y1182" s="975"/>
      <c r="Z1182" s="1093" t="s">
        <v>303</v>
      </c>
      <c r="AA1182" s="869" t="s">
        <v>306</v>
      </c>
      <c r="AB1182" s="870" t="s">
        <v>3</v>
      </c>
      <c r="AC1182" s="798" t="s">
        <v>1422</v>
      </c>
      <c r="AD1182" s="871" t="s">
        <v>788</v>
      </c>
      <c r="AE1182" s="872" t="s">
        <v>932</v>
      </c>
      <c r="AF1182" s="873">
        <v>9500</v>
      </c>
      <c r="AG1182" s="959">
        <f t="shared" si="88"/>
        <v>10260</v>
      </c>
      <c r="AH1182" s="824"/>
      <c r="AI1182" s="875">
        <f t="shared" si="89"/>
        <v>0</v>
      </c>
    </row>
    <row r="1183" spans="1:35" s="7" customFormat="1" ht="23.1" customHeight="1" x14ac:dyDescent="0.15">
      <c r="A1183" s="28" t="s">
        <v>1136</v>
      </c>
      <c r="B1183" s="28" t="s">
        <v>1136</v>
      </c>
      <c r="C1183" s="28" t="s">
        <v>1136</v>
      </c>
      <c r="D1183" s="28" t="s">
        <v>1136</v>
      </c>
      <c r="E1183" s="28" t="s">
        <v>1136</v>
      </c>
      <c r="F1183" s="28" t="s">
        <v>1136</v>
      </c>
      <c r="G1183" s="28" t="s">
        <v>1136</v>
      </c>
      <c r="H1183" s="28" t="s">
        <v>1136</v>
      </c>
      <c r="I1183" s="28" t="s">
        <v>1136</v>
      </c>
      <c r="J1183" s="28" t="s">
        <v>1136</v>
      </c>
      <c r="K1183" s="28" t="s">
        <v>1136</v>
      </c>
      <c r="L1183" s="28" t="s">
        <v>1136</v>
      </c>
      <c r="M1183" s="28" t="s">
        <v>1136</v>
      </c>
      <c r="N1183" s="28" t="s">
        <v>1136</v>
      </c>
      <c r="O1183" s="28" t="s">
        <v>1136</v>
      </c>
      <c r="P1183" s="28" t="s">
        <v>1136</v>
      </c>
      <c r="Q1183" s="28" t="s">
        <v>1136</v>
      </c>
      <c r="R1183" s="28"/>
      <c r="S1183" s="28" t="s">
        <v>1136</v>
      </c>
      <c r="T1183" s="28" t="s">
        <v>1136</v>
      </c>
      <c r="U1183" s="1341" t="s">
        <v>1100</v>
      </c>
      <c r="V1183" s="784" t="s">
        <v>358</v>
      </c>
      <c r="W1183" s="956" t="s">
        <v>301</v>
      </c>
      <c r="X1183" s="957" t="s">
        <v>301</v>
      </c>
      <c r="Y1183" s="975"/>
      <c r="Z1183" s="1093" t="s">
        <v>303</v>
      </c>
      <c r="AA1183" s="869" t="s">
        <v>306</v>
      </c>
      <c r="AB1183" s="870" t="s">
        <v>3</v>
      </c>
      <c r="AC1183" s="798" t="s">
        <v>1422</v>
      </c>
      <c r="AD1183" s="871" t="s">
        <v>789</v>
      </c>
      <c r="AE1183" s="872" t="s">
        <v>932</v>
      </c>
      <c r="AF1183" s="873">
        <v>9500</v>
      </c>
      <c r="AG1183" s="959">
        <f t="shared" si="88"/>
        <v>10260</v>
      </c>
      <c r="AH1183" s="824"/>
      <c r="AI1183" s="875">
        <f t="shared" si="89"/>
        <v>0</v>
      </c>
    </row>
    <row r="1184" spans="1:35" s="7" customFormat="1" ht="23.1" customHeight="1" x14ac:dyDescent="0.15">
      <c r="A1184" s="28" t="s">
        <v>1136</v>
      </c>
      <c r="B1184" s="28" t="s">
        <v>1136</v>
      </c>
      <c r="C1184" s="28" t="s">
        <v>1136</v>
      </c>
      <c r="D1184" s="28" t="s">
        <v>1136</v>
      </c>
      <c r="E1184" s="28" t="s">
        <v>1136</v>
      </c>
      <c r="F1184" s="28" t="s">
        <v>1136</v>
      </c>
      <c r="G1184" s="28" t="s">
        <v>1136</v>
      </c>
      <c r="H1184" s="28" t="s">
        <v>1136</v>
      </c>
      <c r="I1184" s="28" t="s">
        <v>1136</v>
      </c>
      <c r="J1184" s="28" t="s">
        <v>1136</v>
      </c>
      <c r="K1184" s="28" t="s">
        <v>1136</v>
      </c>
      <c r="L1184" s="28" t="s">
        <v>1136</v>
      </c>
      <c r="M1184" s="28" t="s">
        <v>1136</v>
      </c>
      <c r="N1184" s="28" t="s">
        <v>1136</v>
      </c>
      <c r="O1184" s="28" t="s">
        <v>1136</v>
      </c>
      <c r="P1184" s="28" t="s">
        <v>1136</v>
      </c>
      <c r="Q1184" s="28" t="s">
        <v>1136</v>
      </c>
      <c r="R1184" s="28"/>
      <c r="S1184" s="28" t="s">
        <v>1136</v>
      </c>
      <c r="T1184" s="28" t="s">
        <v>1136</v>
      </c>
      <c r="U1184" s="1341" t="s">
        <v>1100</v>
      </c>
      <c r="V1184" s="784" t="s">
        <v>358</v>
      </c>
      <c r="W1184" s="956" t="s">
        <v>301</v>
      </c>
      <c r="X1184" s="957" t="s">
        <v>301</v>
      </c>
      <c r="Y1184" s="975"/>
      <c r="Z1184" s="1093" t="s">
        <v>303</v>
      </c>
      <c r="AA1184" s="869" t="s">
        <v>306</v>
      </c>
      <c r="AB1184" s="870" t="s">
        <v>3</v>
      </c>
      <c r="AC1184" s="798" t="s">
        <v>1422</v>
      </c>
      <c r="AD1184" s="871" t="s">
        <v>790</v>
      </c>
      <c r="AE1184" s="872" t="s">
        <v>932</v>
      </c>
      <c r="AF1184" s="873">
        <v>9500</v>
      </c>
      <c r="AG1184" s="959">
        <f t="shared" si="88"/>
        <v>10260</v>
      </c>
      <c r="AH1184" s="824"/>
      <c r="AI1184" s="875">
        <f t="shared" si="89"/>
        <v>0</v>
      </c>
    </row>
    <row r="1185" spans="1:35" s="7" customFormat="1" ht="23.1" customHeight="1" x14ac:dyDescent="0.15">
      <c r="A1185" s="28" t="s">
        <v>1136</v>
      </c>
      <c r="B1185" s="28" t="s">
        <v>1136</v>
      </c>
      <c r="C1185" s="28" t="s">
        <v>1136</v>
      </c>
      <c r="D1185" s="28" t="s">
        <v>1136</v>
      </c>
      <c r="E1185" s="28" t="s">
        <v>1136</v>
      </c>
      <c r="F1185" s="28" t="s">
        <v>1136</v>
      </c>
      <c r="G1185" s="28" t="s">
        <v>1136</v>
      </c>
      <c r="H1185" s="28" t="s">
        <v>1136</v>
      </c>
      <c r="I1185" s="28" t="s">
        <v>1136</v>
      </c>
      <c r="J1185" s="28" t="s">
        <v>1136</v>
      </c>
      <c r="K1185" s="28" t="s">
        <v>1136</v>
      </c>
      <c r="L1185" s="28" t="s">
        <v>1136</v>
      </c>
      <c r="M1185" s="28" t="s">
        <v>1136</v>
      </c>
      <c r="N1185" s="28" t="s">
        <v>1136</v>
      </c>
      <c r="O1185" s="28" t="s">
        <v>1136</v>
      </c>
      <c r="P1185" s="28" t="s">
        <v>1136</v>
      </c>
      <c r="Q1185" s="28" t="s">
        <v>1136</v>
      </c>
      <c r="R1185" s="28"/>
      <c r="S1185" s="28" t="s">
        <v>1136</v>
      </c>
      <c r="T1185" s="28" t="s">
        <v>1136</v>
      </c>
      <c r="U1185" s="1341" t="s">
        <v>1100</v>
      </c>
      <c r="V1185" s="784" t="s">
        <v>358</v>
      </c>
      <c r="W1185" s="956" t="s">
        <v>301</v>
      </c>
      <c r="X1185" s="957" t="s">
        <v>301</v>
      </c>
      <c r="Y1185" s="975"/>
      <c r="Z1185" s="1093" t="s">
        <v>303</v>
      </c>
      <c r="AA1185" s="869" t="s">
        <v>306</v>
      </c>
      <c r="AB1185" s="870" t="s">
        <v>3</v>
      </c>
      <c r="AC1185" s="798" t="s">
        <v>1422</v>
      </c>
      <c r="AD1185" s="871" t="s">
        <v>791</v>
      </c>
      <c r="AE1185" s="872" t="s">
        <v>932</v>
      </c>
      <c r="AF1185" s="873">
        <v>9500</v>
      </c>
      <c r="AG1185" s="959">
        <f t="shared" si="88"/>
        <v>10260</v>
      </c>
      <c r="AH1185" s="824"/>
      <c r="AI1185" s="875">
        <f t="shared" si="89"/>
        <v>0</v>
      </c>
    </row>
    <row r="1186" spans="1:35" s="7" customFormat="1" ht="23.1" customHeight="1" x14ac:dyDescent="0.15">
      <c r="A1186" s="28" t="s">
        <v>1136</v>
      </c>
      <c r="B1186" s="28" t="s">
        <v>1136</v>
      </c>
      <c r="C1186" s="28" t="s">
        <v>1136</v>
      </c>
      <c r="D1186" s="28" t="s">
        <v>1136</v>
      </c>
      <c r="E1186" s="28" t="s">
        <v>1136</v>
      </c>
      <c r="F1186" s="28" t="s">
        <v>1136</v>
      </c>
      <c r="G1186" s="28" t="s">
        <v>1136</v>
      </c>
      <c r="H1186" s="28" t="s">
        <v>1136</v>
      </c>
      <c r="I1186" s="28" t="s">
        <v>1136</v>
      </c>
      <c r="J1186" s="28" t="s">
        <v>1136</v>
      </c>
      <c r="K1186" s="28" t="s">
        <v>1136</v>
      </c>
      <c r="L1186" s="28" t="s">
        <v>1136</v>
      </c>
      <c r="M1186" s="28" t="s">
        <v>1136</v>
      </c>
      <c r="N1186" s="28" t="s">
        <v>1136</v>
      </c>
      <c r="O1186" s="28" t="s">
        <v>1136</v>
      </c>
      <c r="P1186" s="28" t="s">
        <v>1136</v>
      </c>
      <c r="Q1186" s="28" t="s">
        <v>1136</v>
      </c>
      <c r="R1186" s="28"/>
      <c r="S1186" s="28" t="s">
        <v>1136</v>
      </c>
      <c r="T1186" s="28" t="s">
        <v>1136</v>
      </c>
      <c r="U1186" s="1341" t="s">
        <v>1100</v>
      </c>
      <c r="V1186" s="784" t="s">
        <v>358</v>
      </c>
      <c r="W1186" s="956" t="s">
        <v>301</v>
      </c>
      <c r="X1186" s="957" t="s">
        <v>301</v>
      </c>
      <c r="Y1186" s="975"/>
      <c r="Z1186" s="1093" t="s">
        <v>303</v>
      </c>
      <c r="AA1186" s="869" t="s">
        <v>306</v>
      </c>
      <c r="AB1186" s="870" t="s">
        <v>3</v>
      </c>
      <c r="AC1186" s="798" t="s">
        <v>1422</v>
      </c>
      <c r="AD1186" s="871" t="s">
        <v>792</v>
      </c>
      <c r="AE1186" s="872" t="s">
        <v>932</v>
      </c>
      <c r="AF1186" s="873">
        <v>9500</v>
      </c>
      <c r="AG1186" s="959">
        <f t="shared" si="88"/>
        <v>10260</v>
      </c>
      <c r="AH1186" s="824"/>
      <c r="AI1186" s="875">
        <f t="shared" si="89"/>
        <v>0</v>
      </c>
    </row>
    <row r="1187" spans="1:35" s="7" customFormat="1" ht="23.1" customHeight="1" x14ac:dyDescent="0.15">
      <c r="A1187" s="28" t="s">
        <v>1136</v>
      </c>
      <c r="B1187" s="28" t="s">
        <v>1136</v>
      </c>
      <c r="C1187" s="28" t="s">
        <v>1136</v>
      </c>
      <c r="D1187" s="28" t="s">
        <v>1136</v>
      </c>
      <c r="E1187" s="28" t="s">
        <v>1136</v>
      </c>
      <c r="F1187" s="28" t="s">
        <v>1136</v>
      </c>
      <c r="G1187" s="28" t="s">
        <v>1136</v>
      </c>
      <c r="H1187" s="28" t="s">
        <v>1136</v>
      </c>
      <c r="I1187" s="28" t="s">
        <v>1136</v>
      </c>
      <c r="J1187" s="28" t="s">
        <v>1136</v>
      </c>
      <c r="K1187" s="28" t="s">
        <v>1136</v>
      </c>
      <c r="L1187" s="28" t="s">
        <v>1136</v>
      </c>
      <c r="M1187" s="28" t="s">
        <v>1136</v>
      </c>
      <c r="N1187" s="28" t="s">
        <v>1136</v>
      </c>
      <c r="O1187" s="28" t="s">
        <v>1136</v>
      </c>
      <c r="P1187" s="28" t="s">
        <v>1136</v>
      </c>
      <c r="Q1187" s="28" t="s">
        <v>1136</v>
      </c>
      <c r="R1187" s="28"/>
      <c r="S1187" s="28" t="s">
        <v>1136</v>
      </c>
      <c r="T1187" s="28" t="s">
        <v>1136</v>
      </c>
      <c r="U1187" s="1341" t="s">
        <v>1100</v>
      </c>
      <c r="V1187" s="784" t="s">
        <v>358</v>
      </c>
      <c r="W1187" s="956" t="s">
        <v>301</v>
      </c>
      <c r="X1187" s="957" t="s">
        <v>301</v>
      </c>
      <c r="Y1187" s="975"/>
      <c r="Z1187" s="1093" t="s">
        <v>303</v>
      </c>
      <c r="AA1187" s="869" t="s">
        <v>306</v>
      </c>
      <c r="AB1187" s="870" t="s">
        <v>3</v>
      </c>
      <c r="AC1187" s="798" t="s">
        <v>1422</v>
      </c>
      <c r="AD1187" s="871" t="s">
        <v>793</v>
      </c>
      <c r="AE1187" s="872" t="s">
        <v>932</v>
      </c>
      <c r="AF1187" s="873">
        <v>9500</v>
      </c>
      <c r="AG1187" s="959">
        <f t="shared" si="88"/>
        <v>10260</v>
      </c>
      <c r="AH1187" s="824"/>
      <c r="AI1187" s="875">
        <f t="shared" si="89"/>
        <v>0</v>
      </c>
    </row>
    <row r="1188" spans="1:35" s="7" customFormat="1" ht="23.1" customHeight="1" x14ac:dyDescent="0.15">
      <c r="A1188" s="28" t="s">
        <v>1136</v>
      </c>
      <c r="B1188" s="28" t="s">
        <v>1136</v>
      </c>
      <c r="C1188" s="28" t="s">
        <v>1136</v>
      </c>
      <c r="D1188" s="28" t="s">
        <v>1136</v>
      </c>
      <c r="E1188" s="28" t="s">
        <v>1136</v>
      </c>
      <c r="F1188" s="28" t="s">
        <v>1136</v>
      </c>
      <c r="G1188" s="28" t="s">
        <v>1136</v>
      </c>
      <c r="H1188" s="28" t="s">
        <v>1136</v>
      </c>
      <c r="I1188" s="28" t="s">
        <v>1136</v>
      </c>
      <c r="J1188" s="28" t="s">
        <v>1136</v>
      </c>
      <c r="K1188" s="28" t="s">
        <v>1136</v>
      </c>
      <c r="L1188" s="28" t="s">
        <v>1136</v>
      </c>
      <c r="M1188" s="28" t="s">
        <v>1136</v>
      </c>
      <c r="N1188" s="28" t="s">
        <v>1136</v>
      </c>
      <c r="O1188" s="28" t="s">
        <v>1136</v>
      </c>
      <c r="P1188" s="28" t="s">
        <v>1136</v>
      </c>
      <c r="Q1188" s="28" t="s">
        <v>1136</v>
      </c>
      <c r="R1188" s="28"/>
      <c r="S1188" s="28" t="s">
        <v>1136</v>
      </c>
      <c r="T1188" s="28" t="s">
        <v>1136</v>
      </c>
      <c r="U1188" s="1341" t="s">
        <v>1100</v>
      </c>
      <c r="V1188" s="784" t="s">
        <v>358</v>
      </c>
      <c r="W1188" s="956" t="s">
        <v>301</v>
      </c>
      <c r="X1188" s="957" t="s">
        <v>301</v>
      </c>
      <c r="Y1188" s="975"/>
      <c r="Z1188" s="1093" t="s">
        <v>303</v>
      </c>
      <c r="AA1188" s="869" t="s">
        <v>306</v>
      </c>
      <c r="AB1188" s="870" t="s">
        <v>3</v>
      </c>
      <c r="AC1188" s="798" t="s">
        <v>1422</v>
      </c>
      <c r="AD1188" s="871" t="s">
        <v>794</v>
      </c>
      <c r="AE1188" s="872" t="s">
        <v>932</v>
      </c>
      <c r="AF1188" s="873">
        <v>9500</v>
      </c>
      <c r="AG1188" s="959">
        <f t="shared" si="88"/>
        <v>10260</v>
      </c>
      <c r="AH1188" s="824"/>
      <c r="AI1188" s="875">
        <f t="shared" si="89"/>
        <v>0</v>
      </c>
    </row>
    <row r="1189" spans="1:35" s="7" customFormat="1" ht="23.1" customHeight="1" x14ac:dyDescent="0.15">
      <c r="A1189" s="28" t="s">
        <v>1136</v>
      </c>
      <c r="B1189" s="28" t="s">
        <v>1136</v>
      </c>
      <c r="C1189" s="28" t="s">
        <v>1136</v>
      </c>
      <c r="D1189" s="28" t="s">
        <v>1136</v>
      </c>
      <c r="E1189" s="28" t="s">
        <v>1136</v>
      </c>
      <c r="F1189" s="28" t="s">
        <v>1136</v>
      </c>
      <c r="G1189" s="28" t="s">
        <v>1136</v>
      </c>
      <c r="H1189" s="28" t="s">
        <v>1136</v>
      </c>
      <c r="I1189" s="28" t="s">
        <v>1136</v>
      </c>
      <c r="J1189" s="28" t="s">
        <v>1136</v>
      </c>
      <c r="K1189" s="28" t="s">
        <v>1136</v>
      </c>
      <c r="L1189" s="28" t="s">
        <v>1136</v>
      </c>
      <c r="M1189" s="28" t="s">
        <v>1136</v>
      </c>
      <c r="N1189" s="28" t="s">
        <v>1136</v>
      </c>
      <c r="O1189" s="28" t="s">
        <v>1136</v>
      </c>
      <c r="P1189" s="28" t="s">
        <v>1136</v>
      </c>
      <c r="Q1189" s="28" t="s">
        <v>1136</v>
      </c>
      <c r="R1189" s="28"/>
      <c r="S1189" s="28" t="s">
        <v>1136</v>
      </c>
      <c r="T1189" s="28" t="s">
        <v>1136</v>
      </c>
      <c r="U1189" s="1341" t="s">
        <v>1100</v>
      </c>
      <c r="V1189" s="784" t="s">
        <v>358</v>
      </c>
      <c r="W1189" s="956" t="s">
        <v>301</v>
      </c>
      <c r="X1189" s="957" t="s">
        <v>301</v>
      </c>
      <c r="Y1189" s="975"/>
      <c r="Z1189" s="1093" t="s">
        <v>303</v>
      </c>
      <c r="AA1189" s="869" t="s">
        <v>306</v>
      </c>
      <c r="AB1189" s="870" t="s">
        <v>3</v>
      </c>
      <c r="AC1189" s="798" t="s">
        <v>1422</v>
      </c>
      <c r="AD1189" s="871" t="s">
        <v>795</v>
      </c>
      <c r="AE1189" s="872" t="s">
        <v>932</v>
      </c>
      <c r="AF1189" s="873">
        <v>9500</v>
      </c>
      <c r="AG1189" s="959">
        <f t="shared" si="88"/>
        <v>10260</v>
      </c>
      <c r="AH1189" s="824"/>
      <c r="AI1189" s="875">
        <f t="shared" si="89"/>
        <v>0</v>
      </c>
    </row>
    <row r="1190" spans="1:35" s="7" customFormat="1" ht="23.1" customHeight="1" x14ac:dyDescent="0.15">
      <c r="A1190" s="28" t="s">
        <v>1136</v>
      </c>
      <c r="B1190" s="28" t="s">
        <v>1136</v>
      </c>
      <c r="C1190" s="28" t="s">
        <v>1136</v>
      </c>
      <c r="D1190" s="28" t="s">
        <v>1136</v>
      </c>
      <c r="E1190" s="28" t="s">
        <v>1136</v>
      </c>
      <c r="F1190" s="28" t="s">
        <v>1136</v>
      </c>
      <c r="G1190" s="28" t="s">
        <v>1136</v>
      </c>
      <c r="H1190" s="28" t="s">
        <v>1136</v>
      </c>
      <c r="I1190" s="28" t="s">
        <v>1136</v>
      </c>
      <c r="J1190" s="28" t="s">
        <v>1136</v>
      </c>
      <c r="K1190" s="28" t="s">
        <v>1136</v>
      </c>
      <c r="L1190" s="28" t="s">
        <v>1136</v>
      </c>
      <c r="M1190" s="28" t="s">
        <v>1136</v>
      </c>
      <c r="N1190" s="28" t="s">
        <v>1136</v>
      </c>
      <c r="O1190" s="28" t="s">
        <v>1136</v>
      </c>
      <c r="P1190" s="28" t="s">
        <v>1136</v>
      </c>
      <c r="Q1190" s="28" t="s">
        <v>1136</v>
      </c>
      <c r="R1190" s="28"/>
      <c r="S1190" s="28" t="s">
        <v>1136</v>
      </c>
      <c r="T1190" s="28" t="s">
        <v>1136</v>
      </c>
      <c r="U1190" s="1341" t="s">
        <v>1100</v>
      </c>
      <c r="V1190" s="784" t="s">
        <v>358</v>
      </c>
      <c r="W1190" s="956" t="s">
        <v>301</v>
      </c>
      <c r="X1190" s="957" t="s">
        <v>301</v>
      </c>
      <c r="Y1190" s="975"/>
      <c r="Z1190" s="1093" t="s">
        <v>303</v>
      </c>
      <c r="AA1190" s="869" t="s">
        <v>306</v>
      </c>
      <c r="AB1190" s="870" t="s">
        <v>3</v>
      </c>
      <c r="AC1190" s="798" t="s">
        <v>1422</v>
      </c>
      <c r="AD1190" s="871" t="s">
        <v>796</v>
      </c>
      <c r="AE1190" s="872" t="s">
        <v>932</v>
      </c>
      <c r="AF1190" s="873">
        <v>9500</v>
      </c>
      <c r="AG1190" s="959">
        <f t="shared" si="88"/>
        <v>10260</v>
      </c>
      <c r="AH1190" s="824"/>
      <c r="AI1190" s="875">
        <f t="shared" si="89"/>
        <v>0</v>
      </c>
    </row>
    <row r="1191" spans="1:35" s="7" customFormat="1" ht="23.1" customHeight="1" x14ac:dyDescent="0.15">
      <c r="A1191" s="28" t="s">
        <v>1136</v>
      </c>
      <c r="B1191" s="28" t="s">
        <v>1136</v>
      </c>
      <c r="C1191" s="28" t="s">
        <v>1136</v>
      </c>
      <c r="D1191" s="28" t="s">
        <v>1136</v>
      </c>
      <c r="E1191" s="28" t="s">
        <v>1136</v>
      </c>
      <c r="F1191" s="28" t="s">
        <v>1136</v>
      </c>
      <c r="G1191" s="28" t="s">
        <v>1136</v>
      </c>
      <c r="H1191" s="28" t="s">
        <v>1136</v>
      </c>
      <c r="I1191" s="28" t="s">
        <v>1136</v>
      </c>
      <c r="J1191" s="28" t="s">
        <v>1136</v>
      </c>
      <c r="K1191" s="28" t="s">
        <v>1136</v>
      </c>
      <c r="L1191" s="28" t="s">
        <v>1136</v>
      </c>
      <c r="M1191" s="28" t="s">
        <v>1136</v>
      </c>
      <c r="N1191" s="28" t="s">
        <v>1136</v>
      </c>
      <c r="O1191" s="28" t="s">
        <v>1136</v>
      </c>
      <c r="P1191" s="28" t="s">
        <v>1136</v>
      </c>
      <c r="Q1191" s="28" t="s">
        <v>1136</v>
      </c>
      <c r="R1191" s="28"/>
      <c r="S1191" s="28" t="s">
        <v>1136</v>
      </c>
      <c r="T1191" s="28" t="s">
        <v>1136</v>
      </c>
      <c r="U1191" s="1351" t="s">
        <v>1100</v>
      </c>
      <c r="V1191" s="786" t="s">
        <v>358</v>
      </c>
      <c r="W1191" s="970" t="s">
        <v>301</v>
      </c>
      <c r="X1191" s="971" t="s">
        <v>301</v>
      </c>
      <c r="Y1191" s="1011"/>
      <c r="Z1191" s="1114" t="s">
        <v>303</v>
      </c>
      <c r="AA1191" s="876" t="s">
        <v>306</v>
      </c>
      <c r="AB1191" s="877" t="s">
        <v>3</v>
      </c>
      <c r="AC1191" s="806" t="s">
        <v>1422</v>
      </c>
      <c r="AD1191" s="878" t="s">
        <v>797</v>
      </c>
      <c r="AE1191" s="879" t="s">
        <v>932</v>
      </c>
      <c r="AF1191" s="880">
        <v>9500</v>
      </c>
      <c r="AG1191" s="973">
        <f t="shared" si="88"/>
        <v>10260</v>
      </c>
      <c r="AH1191" s="861"/>
      <c r="AI1191" s="882">
        <f t="shared" si="89"/>
        <v>0</v>
      </c>
    </row>
    <row r="1192" spans="1:35" s="7" customFormat="1" ht="23.1" customHeight="1" x14ac:dyDescent="0.15">
      <c r="A1192" s="28" t="s">
        <v>1136</v>
      </c>
      <c r="B1192" s="28" t="s">
        <v>1136</v>
      </c>
      <c r="C1192" s="28" t="s">
        <v>1136</v>
      </c>
      <c r="D1192" s="28" t="s">
        <v>1136</v>
      </c>
      <c r="E1192" s="28" t="s">
        <v>1136</v>
      </c>
      <c r="F1192" s="28" t="s">
        <v>1136</v>
      </c>
      <c r="G1192" s="28" t="s">
        <v>1136</v>
      </c>
      <c r="H1192" s="28" t="s">
        <v>1136</v>
      </c>
      <c r="I1192" s="28" t="s">
        <v>1136</v>
      </c>
      <c r="J1192" s="28" t="s">
        <v>1136</v>
      </c>
      <c r="K1192" s="28" t="s">
        <v>1136</v>
      </c>
      <c r="L1192" s="28" t="s">
        <v>1136</v>
      </c>
      <c r="M1192" s="28" t="s">
        <v>1136</v>
      </c>
      <c r="N1192" s="28" t="s">
        <v>1136</v>
      </c>
      <c r="O1192" s="28" t="s">
        <v>1136</v>
      </c>
      <c r="P1192" s="28" t="s">
        <v>1136</v>
      </c>
      <c r="Q1192" s="28" t="s">
        <v>1136</v>
      </c>
      <c r="R1192" s="28"/>
      <c r="S1192" s="28" t="s">
        <v>1136</v>
      </c>
      <c r="T1192" s="28" t="s">
        <v>1136</v>
      </c>
      <c r="U1192" s="1355" t="s">
        <v>1100</v>
      </c>
      <c r="V1192" s="857" t="s">
        <v>358</v>
      </c>
      <c r="W1192" s="953" t="s">
        <v>301</v>
      </c>
      <c r="X1192" s="954" t="s">
        <v>301</v>
      </c>
      <c r="Y1192" s="1003"/>
      <c r="Z1192" s="915" t="s">
        <v>303</v>
      </c>
      <c r="AA1192" s="883" t="s">
        <v>306</v>
      </c>
      <c r="AB1192" s="884" t="s">
        <v>3</v>
      </c>
      <c r="AC1192" s="819" t="s">
        <v>1422</v>
      </c>
      <c r="AD1192" s="885" t="s">
        <v>798</v>
      </c>
      <c r="AE1192" s="886" t="s">
        <v>934</v>
      </c>
      <c r="AF1192" s="887">
        <v>9500</v>
      </c>
      <c r="AG1192" s="955">
        <f t="shared" si="88"/>
        <v>10260</v>
      </c>
      <c r="AH1192" s="824"/>
      <c r="AI1192" s="889">
        <f t="shared" si="89"/>
        <v>0</v>
      </c>
    </row>
    <row r="1193" spans="1:35" s="7" customFormat="1" ht="23.1" customHeight="1" x14ac:dyDescent="0.15">
      <c r="A1193" s="28" t="s">
        <v>1136</v>
      </c>
      <c r="B1193" s="28" t="s">
        <v>1136</v>
      </c>
      <c r="C1193" s="28" t="s">
        <v>1136</v>
      </c>
      <c r="D1193" s="28" t="s">
        <v>1136</v>
      </c>
      <c r="E1193" s="28" t="s">
        <v>1136</v>
      </c>
      <c r="F1193" s="28" t="s">
        <v>1136</v>
      </c>
      <c r="G1193" s="28" t="s">
        <v>1136</v>
      </c>
      <c r="H1193" s="28" t="s">
        <v>1136</v>
      </c>
      <c r="I1193" s="28" t="s">
        <v>1136</v>
      </c>
      <c r="J1193" s="28" t="s">
        <v>1136</v>
      </c>
      <c r="K1193" s="28" t="s">
        <v>1136</v>
      </c>
      <c r="L1193" s="28" t="s">
        <v>1136</v>
      </c>
      <c r="M1193" s="28" t="s">
        <v>1136</v>
      </c>
      <c r="N1193" s="28" t="s">
        <v>1136</v>
      </c>
      <c r="O1193" s="28" t="s">
        <v>1136</v>
      </c>
      <c r="P1193" s="28" t="s">
        <v>1136</v>
      </c>
      <c r="Q1193" s="28" t="s">
        <v>1136</v>
      </c>
      <c r="R1193" s="28"/>
      <c r="S1193" s="28" t="s">
        <v>1136</v>
      </c>
      <c r="T1193" s="28" t="s">
        <v>1136</v>
      </c>
      <c r="U1193" s="1341" t="s">
        <v>1100</v>
      </c>
      <c r="V1193" s="784" t="s">
        <v>358</v>
      </c>
      <c r="W1193" s="956" t="s">
        <v>301</v>
      </c>
      <c r="X1193" s="957" t="s">
        <v>301</v>
      </c>
      <c r="Y1193" s="975"/>
      <c r="Z1193" s="1093" t="s">
        <v>303</v>
      </c>
      <c r="AA1193" s="869" t="s">
        <v>306</v>
      </c>
      <c r="AB1193" s="870" t="s">
        <v>3</v>
      </c>
      <c r="AC1193" s="798" t="s">
        <v>1422</v>
      </c>
      <c r="AD1193" s="871" t="s">
        <v>799</v>
      </c>
      <c r="AE1193" s="872" t="s">
        <v>934</v>
      </c>
      <c r="AF1193" s="873">
        <v>9500</v>
      </c>
      <c r="AG1193" s="959">
        <f t="shared" si="88"/>
        <v>10260</v>
      </c>
      <c r="AH1193" s="824"/>
      <c r="AI1193" s="875">
        <f t="shared" si="89"/>
        <v>0</v>
      </c>
    </row>
    <row r="1194" spans="1:35" s="7" customFormat="1" ht="23.1" customHeight="1" x14ac:dyDescent="0.15">
      <c r="A1194" s="28" t="s">
        <v>1136</v>
      </c>
      <c r="B1194" s="28" t="s">
        <v>1136</v>
      </c>
      <c r="C1194" s="28" t="s">
        <v>1136</v>
      </c>
      <c r="D1194" s="28" t="s">
        <v>1136</v>
      </c>
      <c r="E1194" s="28" t="s">
        <v>1136</v>
      </c>
      <c r="F1194" s="28" t="s">
        <v>1136</v>
      </c>
      <c r="G1194" s="28" t="s">
        <v>1136</v>
      </c>
      <c r="H1194" s="28" t="s">
        <v>1136</v>
      </c>
      <c r="I1194" s="28" t="s">
        <v>1136</v>
      </c>
      <c r="J1194" s="28" t="s">
        <v>1136</v>
      </c>
      <c r="K1194" s="28" t="s">
        <v>1136</v>
      </c>
      <c r="L1194" s="28" t="s">
        <v>1136</v>
      </c>
      <c r="M1194" s="28" t="s">
        <v>1136</v>
      </c>
      <c r="N1194" s="28" t="s">
        <v>1136</v>
      </c>
      <c r="O1194" s="28" t="s">
        <v>1136</v>
      </c>
      <c r="P1194" s="28" t="s">
        <v>1136</v>
      </c>
      <c r="Q1194" s="28" t="s">
        <v>1136</v>
      </c>
      <c r="R1194" s="28"/>
      <c r="S1194" s="28" t="s">
        <v>1136</v>
      </c>
      <c r="T1194" s="28" t="s">
        <v>1136</v>
      </c>
      <c r="U1194" s="1341" t="s">
        <v>1100</v>
      </c>
      <c r="V1194" s="784" t="s">
        <v>358</v>
      </c>
      <c r="W1194" s="956" t="s">
        <v>301</v>
      </c>
      <c r="X1194" s="957" t="s">
        <v>301</v>
      </c>
      <c r="Y1194" s="975"/>
      <c r="Z1194" s="1093" t="s">
        <v>303</v>
      </c>
      <c r="AA1194" s="869" t="s">
        <v>306</v>
      </c>
      <c r="AB1194" s="870" t="s">
        <v>3</v>
      </c>
      <c r="AC1194" s="798" t="s">
        <v>1422</v>
      </c>
      <c r="AD1194" s="871" t="s">
        <v>800</v>
      </c>
      <c r="AE1194" s="872" t="s">
        <v>934</v>
      </c>
      <c r="AF1194" s="873">
        <v>9500</v>
      </c>
      <c r="AG1194" s="959">
        <f t="shared" si="88"/>
        <v>10260</v>
      </c>
      <c r="AH1194" s="824"/>
      <c r="AI1194" s="875">
        <f t="shared" si="89"/>
        <v>0</v>
      </c>
    </row>
    <row r="1195" spans="1:35" s="7" customFormat="1" ht="23.1" customHeight="1" x14ac:dyDescent="0.15">
      <c r="A1195" s="28" t="s">
        <v>1136</v>
      </c>
      <c r="B1195" s="28" t="s">
        <v>1136</v>
      </c>
      <c r="C1195" s="28" t="s">
        <v>1136</v>
      </c>
      <c r="D1195" s="28" t="s">
        <v>1136</v>
      </c>
      <c r="E1195" s="28" t="s">
        <v>1136</v>
      </c>
      <c r="F1195" s="28" t="s">
        <v>1136</v>
      </c>
      <c r="G1195" s="28" t="s">
        <v>1136</v>
      </c>
      <c r="H1195" s="28" t="s">
        <v>1136</v>
      </c>
      <c r="I1195" s="28" t="s">
        <v>1136</v>
      </c>
      <c r="J1195" s="28" t="s">
        <v>1136</v>
      </c>
      <c r="K1195" s="28" t="s">
        <v>1136</v>
      </c>
      <c r="L1195" s="28" t="s">
        <v>1136</v>
      </c>
      <c r="M1195" s="28" t="s">
        <v>1136</v>
      </c>
      <c r="N1195" s="28" t="s">
        <v>1136</v>
      </c>
      <c r="O1195" s="28" t="s">
        <v>1136</v>
      </c>
      <c r="P1195" s="28" t="s">
        <v>1136</v>
      </c>
      <c r="Q1195" s="28" t="s">
        <v>1136</v>
      </c>
      <c r="R1195" s="28"/>
      <c r="S1195" s="28" t="s">
        <v>1136</v>
      </c>
      <c r="T1195" s="28" t="s">
        <v>1136</v>
      </c>
      <c r="U1195" s="1341" t="s">
        <v>1100</v>
      </c>
      <c r="V1195" s="784" t="s">
        <v>358</v>
      </c>
      <c r="W1195" s="956" t="s">
        <v>301</v>
      </c>
      <c r="X1195" s="957" t="s">
        <v>301</v>
      </c>
      <c r="Y1195" s="975"/>
      <c r="Z1195" s="1093" t="s">
        <v>303</v>
      </c>
      <c r="AA1195" s="869" t="s">
        <v>306</v>
      </c>
      <c r="AB1195" s="870" t="s">
        <v>3</v>
      </c>
      <c r="AC1195" s="798" t="s">
        <v>1422</v>
      </c>
      <c r="AD1195" s="871" t="s">
        <v>801</v>
      </c>
      <c r="AE1195" s="872" t="s">
        <v>934</v>
      </c>
      <c r="AF1195" s="873">
        <v>9500</v>
      </c>
      <c r="AG1195" s="959">
        <f t="shared" si="88"/>
        <v>10260</v>
      </c>
      <c r="AH1195" s="824"/>
      <c r="AI1195" s="875">
        <f t="shared" si="89"/>
        <v>0</v>
      </c>
    </row>
    <row r="1196" spans="1:35" s="7" customFormat="1" ht="23.1" customHeight="1" x14ac:dyDescent="0.15">
      <c r="A1196" s="28" t="s">
        <v>1136</v>
      </c>
      <c r="B1196" s="28" t="s">
        <v>1136</v>
      </c>
      <c r="C1196" s="28" t="s">
        <v>1136</v>
      </c>
      <c r="D1196" s="28" t="s">
        <v>1136</v>
      </c>
      <c r="E1196" s="28" t="s">
        <v>1136</v>
      </c>
      <c r="F1196" s="28" t="s">
        <v>1136</v>
      </c>
      <c r="G1196" s="28" t="s">
        <v>1136</v>
      </c>
      <c r="H1196" s="28" t="s">
        <v>1136</v>
      </c>
      <c r="I1196" s="28" t="s">
        <v>1136</v>
      </c>
      <c r="J1196" s="28" t="s">
        <v>1136</v>
      </c>
      <c r="K1196" s="28" t="s">
        <v>1136</v>
      </c>
      <c r="L1196" s="28" t="s">
        <v>1136</v>
      </c>
      <c r="M1196" s="28" t="s">
        <v>1136</v>
      </c>
      <c r="N1196" s="28" t="s">
        <v>1136</v>
      </c>
      <c r="O1196" s="28" t="s">
        <v>1136</v>
      </c>
      <c r="P1196" s="28" t="s">
        <v>1136</v>
      </c>
      <c r="Q1196" s="28" t="s">
        <v>1136</v>
      </c>
      <c r="R1196" s="28"/>
      <c r="S1196" s="28" t="s">
        <v>1136</v>
      </c>
      <c r="T1196" s="28" t="s">
        <v>1136</v>
      </c>
      <c r="U1196" s="1341" t="s">
        <v>1100</v>
      </c>
      <c r="V1196" s="784" t="s">
        <v>358</v>
      </c>
      <c r="W1196" s="956" t="s">
        <v>301</v>
      </c>
      <c r="X1196" s="957" t="s">
        <v>301</v>
      </c>
      <c r="Y1196" s="975"/>
      <c r="Z1196" s="1093" t="s">
        <v>303</v>
      </c>
      <c r="AA1196" s="869" t="s">
        <v>306</v>
      </c>
      <c r="AB1196" s="870" t="s">
        <v>3</v>
      </c>
      <c r="AC1196" s="798" t="s">
        <v>1422</v>
      </c>
      <c r="AD1196" s="871" t="s">
        <v>802</v>
      </c>
      <c r="AE1196" s="872" t="s">
        <v>934</v>
      </c>
      <c r="AF1196" s="873">
        <v>9500</v>
      </c>
      <c r="AG1196" s="959">
        <f t="shared" si="88"/>
        <v>10260</v>
      </c>
      <c r="AH1196" s="824"/>
      <c r="AI1196" s="875">
        <f t="shared" si="89"/>
        <v>0</v>
      </c>
    </row>
    <row r="1197" spans="1:35" s="7" customFormat="1" ht="23.1" customHeight="1" x14ac:dyDescent="0.15">
      <c r="A1197" s="28" t="s">
        <v>1136</v>
      </c>
      <c r="B1197" s="28" t="s">
        <v>1136</v>
      </c>
      <c r="C1197" s="28" t="s">
        <v>1136</v>
      </c>
      <c r="D1197" s="28" t="s">
        <v>1136</v>
      </c>
      <c r="E1197" s="28" t="s">
        <v>1136</v>
      </c>
      <c r="F1197" s="28" t="s">
        <v>1136</v>
      </c>
      <c r="G1197" s="28" t="s">
        <v>1136</v>
      </c>
      <c r="H1197" s="28" t="s">
        <v>1136</v>
      </c>
      <c r="I1197" s="28" t="s">
        <v>1136</v>
      </c>
      <c r="J1197" s="28" t="s">
        <v>1136</v>
      </c>
      <c r="K1197" s="28" t="s">
        <v>1136</v>
      </c>
      <c r="L1197" s="28" t="s">
        <v>1136</v>
      </c>
      <c r="M1197" s="28" t="s">
        <v>1136</v>
      </c>
      <c r="N1197" s="28" t="s">
        <v>1136</v>
      </c>
      <c r="O1197" s="28" t="s">
        <v>1136</v>
      </c>
      <c r="P1197" s="28" t="s">
        <v>1136</v>
      </c>
      <c r="Q1197" s="28" t="s">
        <v>1136</v>
      </c>
      <c r="R1197" s="28"/>
      <c r="S1197" s="28" t="s">
        <v>1136</v>
      </c>
      <c r="T1197" s="28" t="s">
        <v>1136</v>
      </c>
      <c r="U1197" s="1341" t="s">
        <v>1100</v>
      </c>
      <c r="V1197" s="784" t="s">
        <v>358</v>
      </c>
      <c r="W1197" s="956" t="s">
        <v>301</v>
      </c>
      <c r="X1197" s="957" t="s">
        <v>301</v>
      </c>
      <c r="Y1197" s="975"/>
      <c r="Z1197" s="1093" t="s">
        <v>303</v>
      </c>
      <c r="AA1197" s="869" t="s">
        <v>306</v>
      </c>
      <c r="AB1197" s="870" t="s">
        <v>3</v>
      </c>
      <c r="AC1197" s="798" t="s">
        <v>1422</v>
      </c>
      <c r="AD1197" s="871" t="s">
        <v>803</v>
      </c>
      <c r="AE1197" s="872" t="s">
        <v>934</v>
      </c>
      <c r="AF1197" s="873">
        <v>9500</v>
      </c>
      <c r="AG1197" s="959">
        <f t="shared" si="88"/>
        <v>10260</v>
      </c>
      <c r="AH1197" s="824"/>
      <c r="AI1197" s="875">
        <f t="shared" si="89"/>
        <v>0</v>
      </c>
    </row>
    <row r="1198" spans="1:35" s="7" customFormat="1" ht="23.1" customHeight="1" x14ac:dyDescent="0.15">
      <c r="A1198" s="28" t="s">
        <v>1136</v>
      </c>
      <c r="B1198" s="28" t="s">
        <v>1136</v>
      </c>
      <c r="C1198" s="28" t="s">
        <v>1136</v>
      </c>
      <c r="D1198" s="28" t="s">
        <v>1136</v>
      </c>
      <c r="E1198" s="28" t="s">
        <v>1136</v>
      </c>
      <c r="F1198" s="28" t="s">
        <v>1136</v>
      </c>
      <c r="G1198" s="28" t="s">
        <v>1136</v>
      </c>
      <c r="H1198" s="28" t="s">
        <v>1136</v>
      </c>
      <c r="I1198" s="28" t="s">
        <v>1136</v>
      </c>
      <c r="J1198" s="28" t="s">
        <v>1136</v>
      </c>
      <c r="K1198" s="28" t="s">
        <v>1136</v>
      </c>
      <c r="L1198" s="28" t="s">
        <v>1136</v>
      </c>
      <c r="M1198" s="28" t="s">
        <v>1136</v>
      </c>
      <c r="N1198" s="28" t="s">
        <v>1136</v>
      </c>
      <c r="O1198" s="28" t="s">
        <v>1136</v>
      </c>
      <c r="P1198" s="28" t="s">
        <v>1136</v>
      </c>
      <c r="Q1198" s="28" t="s">
        <v>1136</v>
      </c>
      <c r="R1198" s="28"/>
      <c r="S1198" s="28" t="s">
        <v>1136</v>
      </c>
      <c r="T1198" s="28" t="s">
        <v>1136</v>
      </c>
      <c r="U1198" s="1341" t="s">
        <v>1100</v>
      </c>
      <c r="V1198" s="784" t="s">
        <v>358</v>
      </c>
      <c r="W1198" s="956" t="s">
        <v>301</v>
      </c>
      <c r="X1198" s="957" t="s">
        <v>301</v>
      </c>
      <c r="Y1198" s="975"/>
      <c r="Z1198" s="1093" t="s">
        <v>303</v>
      </c>
      <c r="AA1198" s="869" t="s">
        <v>306</v>
      </c>
      <c r="AB1198" s="870" t="s">
        <v>3</v>
      </c>
      <c r="AC1198" s="798" t="s">
        <v>1422</v>
      </c>
      <c r="AD1198" s="871" t="s">
        <v>804</v>
      </c>
      <c r="AE1198" s="872" t="s">
        <v>934</v>
      </c>
      <c r="AF1198" s="873">
        <v>9500</v>
      </c>
      <c r="AG1198" s="959">
        <f t="shared" si="88"/>
        <v>10260</v>
      </c>
      <c r="AH1198" s="824"/>
      <c r="AI1198" s="875">
        <f t="shared" si="89"/>
        <v>0</v>
      </c>
    </row>
    <row r="1199" spans="1:35" s="7" customFormat="1" ht="23.1" customHeight="1" x14ac:dyDescent="0.15">
      <c r="A1199" s="28" t="s">
        <v>1136</v>
      </c>
      <c r="B1199" s="28" t="s">
        <v>1136</v>
      </c>
      <c r="C1199" s="28" t="s">
        <v>1136</v>
      </c>
      <c r="D1199" s="28" t="s">
        <v>1136</v>
      </c>
      <c r="E1199" s="28" t="s">
        <v>1136</v>
      </c>
      <c r="F1199" s="28" t="s">
        <v>1136</v>
      </c>
      <c r="G1199" s="28" t="s">
        <v>1136</v>
      </c>
      <c r="H1199" s="28" t="s">
        <v>1136</v>
      </c>
      <c r="I1199" s="28" t="s">
        <v>1136</v>
      </c>
      <c r="J1199" s="28" t="s">
        <v>1136</v>
      </c>
      <c r="K1199" s="28" t="s">
        <v>1136</v>
      </c>
      <c r="L1199" s="28" t="s">
        <v>1136</v>
      </c>
      <c r="M1199" s="28" t="s">
        <v>1136</v>
      </c>
      <c r="N1199" s="28" t="s">
        <v>1136</v>
      </c>
      <c r="O1199" s="28" t="s">
        <v>1136</v>
      </c>
      <c r="P1199" s="28" t="s">
        <v>1136</v>
      </c>
      <c r="Q1199" s="28" t="s">
        <v>1136</v>
      </c>
      <c r="R1199" s="28"/>
      <c r="S1199" s="28" t="s">
        <v>1136</v>
      </c>
      <c r="T1199" s="28" t="s">
        <v>1136</v>
      </c>
      <c r="U1199" s="1341" t="s">
        <v>1100</v>
      </c>
      <c r="V1199" s="784" t="s">
        <v>358</v>
      </c>
      <c r="W1199" s="956" t="s">
        <v>301</v>
      </c>
      <c r="X1199" s="957" t="s">
        <v>301</v>
      </c>
      <c r="Y1199" s="975"/>
      <c r="Z1199" s="1093" t="s">
        <v>303</v>
      </c>
      <c r="AA1199" s="869" t="s">
        <v>306</v>
      </c>
      <c r="AB1199" s="870" t="s">
        <v>3</v>
      </c>
      <c r="AC1199" s="798" t="s">
        <v>1422</v>
      </c>
      <c r="AD1199" s="871" t="s">
        <v>805</v>
      </c>
      <c r="AE1199" s="872" t="s">
        <v>934</v>
      </c>
      <c r="AF1199" s="873">
        <v>9500</v>
      </c>
      <c r="AG1199" s="959">
        <f t="shared" si="88"/>
        <v>10260</v>
      </c>
      <c r="AH1199" s="824"/>
      <c r="AI1199" s="875">
        <f t="shared" si="89"/>
        <v>0</v>
      </c>
    </row>
    <row r="1200" spans="1:35" s="7" customFormat="1" ht="23.1" customHeight="1" x14ac:dyDescent="0.15">
      <c r="A1200" s="28" t="s">
        <v>1136</v>
      </c>
      <c r="B1200" s="28" t="s">
        <v>1136</v>
      </c>
      <c r="C1200" s="28" t="s">
        <v>1136</v>
      </c>
      <c r="D1200" s="28" t="s">
        <v>1136</v>
      </c>
      <c r="E1200" s="28" t="s">
        <v>1136</v>
      </c>
      <c r="F1200" s="28" t="s">
        <v>1136</v>
      </c>
      <c r="G1200" s="28" t="s">
        <v>1136</v>
      </c>
      <c r="H1200" s="28" t="s">
        <v>1136</v>
      </c>
      <c r="I1200" s="28" t="s">
        <v>1136</v>
      </c>
      <c r="J1200" s="28" t="s">
        <v>1136</v>
      </c>
      <c r="K1200" s="28" t="s">
        <v>1136</v>
      </c>
      <c r="L1200" s="28" t="s">
        <v>1136</v>
      </c>
      <c r="M1200" s="28" t="s">
        <v>1136</v>
      </c>
      <c r="N1200" s="28" t="s">
        <v>1136</v>
      </c>
      <c r="O1200" s="28" t="s">
        <v>1136</v>
      </c>
      <c r="P1200" s="28" t="s">
        <v>1136</v>
      </c>
      <c r="Q1200" s="28" t="s">
        <v>1136</v>
      </c>
      <c r="R1200" s="28"/>
      <c r="S1200" s="28" t="s">
        <v>1136</v>
      </c>
      <c r="T1200" s="28" t="s">
        <v>1136</v>
      </c>
      <c r="U1200" s="1341" t="s">
        <v>1100</v>
      </c>
      <c r="V1200" s="784" t="s">
        <v>358</v>
      </c>
      <c r="W1200" s="956" t="s">
        <v>301</v>
      </c>
      <c r="X1200" s="957" t="s">
        <v>301</v>
      </c>
      <c r="Y1200" s="975"/>
      <c r="Z1200" s="1093" t="s">
        <v>303</v>
      </c>
      <c r="AA1200" s="869" t="s">
        <v>306</v>
      </c>
      <c r="AB1200" s="870" t="s">
        <v>3</v>
      </c>
      <c r="AC1200" s="798" t="s">
        <v>1422</v>
      </c>
      <c r="AD1200" s="871" t="s">
        <v>806</v>
      </c>
      <c r="AE1200" s="872" t="s">
        <v>934</v>
      </c>
      <c r="AF1200" s="873">
        <v>9500</v>
      </c>
      <c r="AG1200" s="959">
        <f t="shared" ref="AG1200:AG1209" si="90">+AF1200*1.08</f>
        <v>10260</v>
      </c>
      <c r="AH1200" s="824"/>
      <c r="AI1200" s="875">
        <f t="shared" si="89"/>
        <v>0</v>
      </c>
    </row>
    <row r="1201" spans="1:35" s="7" customFormat="1" ht="23.1" customHeight="1" x14ac:dyDescent="0.15">
      <c r="A1201" s="28" t="s">
        <v>1136</v>
      </c>
      <c r="B1201" s="28" t="s">
        <v>1136</v>
      </c>
      <c r="C1201" s="28" t="s">
        <v>1136</v>
      </c>
      <c r="D1201" s="28" t="s">
        <v>1136</v>
      </c>
      <c r="E1201" s="28" t="s">
        <v>1136</v>
      </c>
      <c r="F1201" s="28" t="s">
        <v>1136</v>
      </c>
      <c r="G1201" s="28" t="s">
        <v>1136</v>
      </c>
      <c r="H1201" s="28" t="s">
        <v>1136</v>
      </c>
      <c r="I1201" s="28" t="s">
        <v>1136</v>
      </c>
      <c r="J1201" s="28" t="s">
        <v>1136</v>
      </c>
      <c r="K1201" s="28" t="s">
        <v>1136</v>
      </c>
      <c r="L1201" s="28" t="s">
        <v>1136</v>
      </c>
      <c r="M1201" s="28" t="s">
        <v>1136</v>
      </c>
      <c r="N1201" s="28" t="s">
        <v>1136</v>
      </c>
      <c r="O1201" s="28" t="s">
        <v>1136</v>
      </c>
      <c r="P1201" s="28" t="s">
        <v>1136</v>
      </c>
      <c r="Q1201" s="28" t="s">
        <v>1136</v>
      </c>
      <c r="R1201" s="28"/>
      <c r="S1201" s="28" t="s">
        <v>1136</v>
      </c>
      <c r="T1201" s="28" t="s">
        <v>1136</v>
      </c>
      <c r="U1201" s="1341" t="s">
        <v>1100</v>
      </c>
      <c r="V1201" s="784" t="s">
        <v>358</v>
      </c>
      <c r="W1201" s="956" t="s">
        <v>301</v>
      </c>
      <c r="X1201" s="957" t="s">
        <v>301</v>
      </c>
      <c r="Y1201" s="975"/>
      <c r="Z1201" s="1093" t="s">
        <v>303</v>
      </c>
      <c r="AA1201" s="869" t="s">
        <v>306</v>
      </c>
      <c r="AB1201" s="870" t="s">
        <v>3</v>
      </c>
      <c r="AC1201" s="798" t="s">
        <v>1422</v>
      </c>
      <c r="AD1201" s="871" t="s">
        <v>807</v>
      </c>
      <c r="AE1201" s="872" t="s">
        <v>934</v>
      </c>
      <c r="AF1201" s="873">
        <v>9500</v>
      </c>
      <c r="AG1201" s="959">
        <f t="shared" si="90"/>
        <v>10260</v>
      </c>
      <c r="AH1201" s="824"/>
      <c r="AI1201" s="875">
        <f t="shared" si="89"/>
        <v>0</v>
      </c>
    </row>
    <row r="1202" spans="1:35" s="7" customFormat="1" ht="23.1" customHeight="1" x14ac:dyDescent="0.15">
      <c r="A1202" s="28" t="s">
        <v>1136</v>
      </c>
      <c r="B1202" s="28" t="s">
        <v>1136</v>
      </c>
      <c r="C1202" s="28" t="s">
        <v>1136</v>
      </c>
      <c r="D1202" s="28" t="s">
        <v>1136</v>
      </c>
      <c r="E1202" s="28" t="s">
        <v>1136</v>
      </c>
      <c r="F1202" s="28" t="s">
        <v>1136</v>
      </c>
      <c r="G1202" s="28" t="s">
        <v>1136</v>
      </c>
      <c r="H1202" s="28" t="s">
        <v>1136</v>
      </c>
      <c r="I1202" s="28" t="s">
        <v>1136</v>
      </c>
      <c r="J1202" s="28" t="s">
        <v>1136</v>
      </c>
      <c r="K1202" s="28" t="s">
        <v>1136</v>
      </c>
      <c r="L1202" s="28" t="s">
        <v>1136</v>
      </c>
      <c r="M1202" s="28" t="s">
        <v>1136</v>
      </c>
      <c r="N1202" s="28" t="s">
        <v>1136</v>
      </c>
      <c r="O1202" s="28" t="s">
        <v>1136</v>
      </c>
      <c r="P1202" s="28" t="s">
        <v>1136</v>
      </c>
      <c r="Q1202" s="28" t="s">
        <v>1136</v>
      </c>
      <c r="R1202" s="28"/>
      <c r="S1202" s="28" t="s">
        <v>1136</v>
      </c>
      <c r="T1202" s="28" t="s">
        <v>1136</v>
      </c>
      <c r="U1202" s="1341" t="s">
        <v>1100</v>
      </c>
      <c r="V1202" s="784" t="s">
        <v>358</v>
      </c>
      <c r="W1202" s="956" t="s">
        <v>301</v>
      </c>
      <c r="X1202" s="957" t="s">
        <v>301</v>
      </c>
      <c r="Y1202" s="975"/>
      <c r="Z1202" s="1093" t="s">
        <v>303</v>
      </c>
      <c r="AA1202" s="869" t="s">
        <v>306</v>
      </c>
      <c r="AB1202" s="870" t="s">
        <v>3</v>
      </c>
      <c r="AC1202" s="798" t="s">
        <v>1422</v>
      </c>
      <c r="AD1202" s="871" t="s">
        <v>808</v>
      </c>
      <c r="AE1202" s="872" t="s">
        <v>934</v>
      </c>
      <c r="AF1202" s="873">
        <v>9500</v>
      </c>
      <c r="AG1202" s="959">
        <f t="shared" si="90"/>
        <v>10260</v>
      </c>
      <c r="AH1202" s="824"/>
      <c r="AI1202" s="875">
        <f t="shared" si="89"/>
        <v>0</v>
      </c>
    </row>
    <row r="1203" spans="1:35" s="7" customFormat="1" ht="23.1" customHeight="1" x14ac:dyDescent="0.15">
      <c r="A1203" s="28" t="s">
        <v>1136</v>
      </c>
      <c r="B1203" s="28" t="s">
        <v>1136</v>
      </c>
      <c r="C1203" s="28" t="s">
        <v>1136</v>
      </c>
      <c r="D1203" s="28" t="s">
        <v>1136</v>
      </c>
      <c r="E1203" s="28" t="s">
        <v>1136</v>
      </c>
      <c r="F1203" s="28" t="s">
        <v>1136</v>
      </c>
      <c r="G1203" s="28" t="s">
        <v>1136</v>
      </c>
      <c r="H1203" s="28" t="s">
        <v>1136</v>
      </c>
      <c r="I1203" s="28" t="s">
        <v>1136</v>
      </c>
      <c r="J1203" s="28" t="s">
        <v>1136</v>
      </c>
      <c r="K1203" s="28" t="s">
        <v>1136</v>
      </c>
      <c r="L1203" s="28" t="s">
        <v>1136</v>
      </c>
      <c r="M1203" s="28" t="s">
        <v>1136</v>
      </c>
      <c r="N1203" s="28" t="s">
        <v>1136</v>
      </c>
      <c r="O1203" s="28" t="s">
        <v>1136</v>
      </c>
      <c r="P1203" s="28" t="s">
        <v>1136</v>
      </c>
      <c r="Q1203" s="28" t="s">
        <v>1136</v>
      </c>
      <c r="R1203" s="28"/>
      <c r="S1203" s="28" t="s">
        <v>1136</v>
      </c>
      <c r="T1203" s="28" t="s">
        <v>1136</v>
      </c>
      <c r="U1203" s="1351" t="s">
        <v>1100</v>
      </c>
      <c r="V1203" s="786" t="s">
        <v>358</v>
      </c>
      <c r="W1203" s="970" t="s">
        <v>301</v>
      </c>
      <c r="X1203" s="971" t="s">
        <v>301</v>
      </c>
      <c r="Y1203" s="1011"/>
      <c r="Z1203" s="1114" t="s">
        <v>303</v>
      </c>
      <c r="AA1203" s="876" t="s">
        <v>306</v>
      </c>
      <c r="AB1203" s="877" t="s">
        <v>3</v>
      </c>
      <c r="AC1203" s="806" t="s">
        <v>1422</v>
      </c>
      <c r="AD1203" s="878" t="s">
        <v>809</v>
      </c>
      <c r="AE1203" s="879" t="s">
        <v>934</v>
      </c>
      <c r="AF1203" s="880">
        <v>9500</v>
      </c>
      <c r="AG1203" s="973">
        <f t="shared" si="90"/>
        <v>10260</v>
      </c>
      <c r="AH1203" s="861"/>
      <c r="AI1203" s="882">
        <f t="shared" si="89"/>
        <v>0</v>
      </c>
    </row>
    <row r="1204" spans="1:35" s="7" customFormat="1" ht="23.1" customHeight="1" x14ac:dyDescent="0.15">
      <c r="A1204" s="28" t="s">
        <v>1136</v>
      </c>
      <c r="B1204" s="28" t="s">
        <v>1136</v>
      </c>
      <c r="C1204" s="28" t="s">
        <v>1136</v>
      </c>
      <c r="D1204" s="28" t="s">
        <v>1136</v>
      </c>
      <c r="E1204" s="28" t="s">
        <v>1136</v>
      </c>
      <c r="F1204" s="28" t="s">
        <v>1136</v>
      </c>
      <c r="G1204" s="28" t="s">
        <v>1136</v>
      </c>
      <c r="H1204" s="28" t="s">
        <v>1136</v>
      </c>
      <c r="I1204" s="28" t="s">
        <v>1136</v>
      </c>
      <c r="J1204" s="28" t="s">
        <v>1136</v>
      </c>
      <c r="K1204" s="28" t="s">
        <v>1136</v>
      </c>
      <c r="L1204" s="28" t="s">
        <v>1136</v>
      </c>
      <c r="M1204" s="28" t="s">
        <v>1136</v>
      </c>
      <c r="N1204" s="28" t="s">
        <v>1136</v>
      </c>
      <c r="O1204" s="28" t="s">
        <v>1136</v>
      </c>
      <c r="P1204" s="28" t="s">
        <v>1136</v>
      </c>
      <c r="Q1204" s="28" t="s">
        <v>1136</v>
      </c>
      <c r="R1204" s="28"/>
      <c r="S1204" s="28" t="s">
        <v>1136</v>
      </c>
      <c r="T1204" s="28" t="s">
        <v>1136</v>
      </c>
      <c r="U1204" s="1355" t="s">
        <v>1100</v>
      </c>
      <c r="V1204" s="857" t="s">
        <v>358</v>
      </c>
      <c r="W1204" s="953" t="s">
        <v>301</v>
      </c>
      <c r="X1204" s="954" t="s">
        <v>301</v>
      </c>
      <c r="Y1204" s="1003"/>
      <c r="Z1204" s="915" t="s">
        <v>303</v>
      </c>
      <c r="AA1204" s="883" t="s">
        <v>306</v>
      </c>
      <c r="AB1204" s="884" t="s">
        <v>3</v>
      </c>
      <c r="AC1204" s="819" t="s">
        <v>1200</v>
      </c>
      <c r="AD1204" s="885" t="s">
        <v>810</v>
      </c>
      <c r="AE1204" s="886" t="s">
        <v>1039</v>
      </c>
      <c r="AF1204" s="887">
        <v>76000</v>
      </c>
      <c r="AG1204" s="955">
        <f t="shared" si="90"/>
        <v>82080</v>
      </c>
      <c r="AH1204" s="861"/>
      <c r="AI1204" s="889">
        <f t="shared" si="89"/>
        <v>0</v>
      </c>
    </row>
    <row r="1205" spans="1:35" s="7" customFormat="1" ht="23.1" customHeight="1" x14ac:dyDescent="0.15">
      <c r="A1205" s="28" t="s">
        <v>1531</v>
      </c>
      <c r="B1205" s="28" t="s">
        <v>1531</v>
      </c>
      <c r="C1205" s="28" t="s">
        <v>1531</v>
      </c>
      <c r="D1205" s="28" t="s">
        <v>1531</v>
      </c>
      <c r="E1205" s="28" t="s">
        <v>1531</v>
      </c>
      <c r="F1205" s="28" t="s">
        <v>1531</v>
      </c>
      <c r="G1205" s="28" t="s">
        <v>1531</v>
      </c>
      <c r="H1205" s="28" t="s">
        <v>1531</v>
      </c>
      <c r="I1205" s="28" t="s">
        <v>1531</v>
      </c>
      <c r="J1205" s="28" t="s">
        <v>1531</v>
      </c>
      <c r="K1205" s="28" t="s">
        <v>1531</v>
      </c>
      <c r="L1205" s="28" t="s">
        <v>1531</v>
      </c>
      <c r="M1205" s="28" t="s">
        <v>1531</v>
      </c>
      <c r="N1205" s="28" t="s">
        <v>1531</v>
      </c>
      <c r="O1205" s="28" t="s">
        <v>1531</v>
      </c>
      <c r="P1205" s="28" t="s">
        <v>1531</v>
      </c>
      <c r="Q1205" s="28" t="s">
        <v>1531</v>
      </c>
      <c r="R1205" s="28" t="s">
        <v>1531</v>
      </c>
      <c r="S1205" s="28" t="s">
        <v>1531</v>
      </c>
      <c r="T1205" s="28" t="s">
        <v>1531</v>
      </c>
      <c r="U1205" s="1347" t="s">
        <v>1100</v>
      </c>
      <c r="V1205" s="782" t="s">
        <v>391</v>
      </c>
      <c r="W1205" s="966" t="s">
        <v>301</v>
      </c>
      <c r="X1205" s="967" t="s">
        <v>301</v>
      </c>
      <c r="Y1205" s="1008"/>
      <c r="Z1205" s="1092" t="s">
        <v>479</v>
      </c>
      <c r="AA1205" s="862"/>
      <c r="AB1205" s="1028" t="s">
        <v>1424</v>
      </c>
      <c r="AC1205" s="1029" t="s">
        <v>1200</v>
      </c>
      <c r="AD1205" s="1030" t="s">
        <v>819</v>
      </c>
      <c r="AE1205" s="968" t="s">
        <v>1039</v>
      </c>
      <c r="AF1205" s="1031">
        <v>200000</v>
      </c>
      <c r="AG1205" s="1032">
        <f t="shared" si="90"/>
        <v>216000</v>
      </c>
      <c r="AH1205" s="824"/>
      <c r="AI1205" s="868">
        <f>+AG1205*AH1205</f>
        <v>0</v>
      </c>
    </row>
    <row r="1206" spans="1:35" s="7" customFormat="1" ht="23.1" customHeight="1" x14ac:dyDescent="0.15">
      <c r="A1206" s="28" t="s">
        <v>1531</v>
      </c>
      <c r="B1206" s="28" t="s">
        <v>1531</v>
      </c>
      <c r="C1206" s="28" t="s">
        <v>1531</v>
      </c>
      <c r="D1206" s="28" t="s">
        <v>1531</v>
      </c>
      <c r="E1206" s="28" t="s">
        <v>1531</v>
      </c>
      <c r="F1206" s="28" t="s">
        <v>1531</v>
      </c>
      <c r="G1206" s="28" t="s">
        <v>1531</v>
      </c>
      <c r="H1206" s="28" t="s">
        <v>1531</v>
      </c>
      <c r="I1206" s="28" t="s">
        <v>1531</v>
      </c>
      <c r="J1206" s="28" t="s">
        <v>1531</v>
      </c>
      <c r="K1206" s="28" t="s">
        <v>1531</v>
      </c>
      <c r="L1206" s="28" t="s">
        <v>1531</v>
      </c>
      <c r="M1206" s="28" t="s">
        <v>1531</v>
      </c>
      <c r="N1206" s="28" t="s">
        <v>1531</v>
      </c>
      <c r="O1206" s="28" t="s">
        <v>1531</v>
      </c>
      <c r="P1206" s="28" t="s">
        <v>1531</v>
      </c>
      <c r="Q1206" s="28" t="s">
        <v>1531</v>
      </c>
      <c r="R1206" s="28" t="s">
        <v>1531</v>
      </c>
      <c r="S1206" s="28" t="s">
        <v>1531</v>
      </c>
      <c r="T1206" s="28" t="s">
        <v>1531</v>
      </c>
      <c r="U1206" s="1351" t="s">
        <v>1100</v>
      </c>
      <c r="V1206" s="786" t="s">
        <v>391</v>
      </c>
      <c r="W1206" s="970" t="s">
        <v>301</v>
      </c>
      <c r="X1206" s="971" t="s">
        <v>301</v>
      </c>
      <c r="Y1206" s="1011"/>
      <c r="Z1206" s="1114" t="s">
        <v>479</v>
      </c>
      <c r="AA1206" s="876"/>
      <c r="AB1206" s="1038" t="s">
        <v>1424</v>
      </c>
      <c r="AC1206" s="1039" t="s">
        <v>1200</v>
      </c>
      <c r="AD1206" s="1040" t="s">
        <v>820</v>
      </c>
      <c r="AE1206" s="972" t="s">
        <v>1039</v>
      </c>
      <c r="AF1206" s="1041">
        <v>50000</v>
      </c>
      <c r="AG1206" s="1042">
        <f t="shared" si="90"/>
        <v>54000</v>
      </c>
      <c r="AH1206" s="861"/>
      <c r="AI1206" s="882">
        <f>+AG1206*AH1206</f>
        <v>0</v>
      </c>
    </row>
    <row r="1207" spans="1:35" s="7" customFormat="1" ht="23.1" customHeight="1" x14ac:dyDescent="0.15">
      <c r="A1207" s="28" t="s">
        <v>1531</v>
      </c>
      <c r="B1207" s="28" t="s">
        <v>1531</v>
      </c>
      <c r="C1207" s="28" t="s">
        <v>1531</v>
      </c>
      <c r="D1207" s="28" t="s">
        <v>1531</v>
      </c>
      <c r="E1207" s="28" t="s">
        <v>1531</v>
      </c>
      <c r="F1207" s="28" t="s">
        <v>1531</v>
      </c>
      <c r="G1207" s="28" t="s">
        <v>1531</v>
      </c>
      <c r="H1207" s="28" t="s">
        <v>1531</v>
      </c>
      <c r="I1207" s="28" t="s">
        <v>1531</v>
      </c>
      <c r="J1207" s="28" t="s">
        <v>1531</v>
      </c>
      <c r="K1207" s="28" t="s">
        <v>1531</v>
      </c>
      <c r="L1207" s="28" t="s">
        <v>1531</v>
      </c>
      <c r="M1207" s="28" t="s">
        <v>1531</v>
      </c>
      <c r="N1207" s="28" t="s">
        <v>1531</v>
      </c>
      <c r="O1207" s="28" t="s">
        <v>1531</v>
      </c>
      <c r="P1207" s="28" t="s">
        <v>1531</v>
      </c>
      <c r="Q1207" s="28" t="s">
        <v>1531</v>
      </c>
      <c r="R1207" s="28" t="s">
        <v>1531</v>
      </c>
      <c r="S1207" s="28" t="s">
        <v>1531</v>
      </c>
      <c r="T1207" s="28" t="s">
        <v>1531</v>
      </c>
      <c r="U1207" s="1356" t="s">
        <v>1100</v>
      </c>
      <c r="V1207" s="1016" t="s">
        <v>391</v>
      </c>
      <c r="W1207" s="1017" t="s">
        <v>301</v>
      </c>
      <c r="X1207" s="1018" t="s">
        <v>301</v>
      </c>
      <c r="Y1207" s="1019"/>
      <c r="Z1207" s="1123" t="s">
        <v>310</v>
      </c>
      <c r="AA1207" s="1021" t="s">
        <v>461</v>
      </c>
      <c r="AB1207" s="1022" t="s">
        <v>1424</v>
      </c>
      <c r="AC1207" s="1023" t="s">
        <v>1200</v>
      </c>
      <c r="AD1207" s="1014" t="s">
        <v>821</v>
      </c>
      <c r="AE1207" s="1024" t="s">
        <v>1039</v>
      </c>
      <c r="AF1207" s="1025">
        <v>300000</v>
      </c>
      <c r="AG1207" s="1026">
        <f t="shared" si="90"/>
        <v>324000</v>
      </c>
      <c r="AH1207" s="861"/>
      <c r="AI1207" s="1027">
        <f>+AG1207*AH1207</f>
        <v>0</v>
      </c>
    </row>
    <row r="1208" spans="1:35" s="7" customFormat="1" ht="23.1" customHeight="1" x14ac:dyDescent="0.15">
      <c r="A1208" s="28" t="s">
        <v>1531</v>
      </c>
      <c r="B1208" s="28" t="s">
        <v>1531</v>
      </c>
      <c r="C1208" s="28" t="s">
        <v>1531</v>
      </c>
      <c r="D1208" s="28" t="s">
        <v>1531</v>
      </c>
      <c r="E1208" s="28" t="s">
        <v>1531</v>
      </c>
      <c r="F1208" s="28" t="s">
        <v>1531</v>
      </c>
      <c r="G1208" s="28" t="s">
        <v>1531</v>
      </c>
      <c r="H1208" s="28" t="s">
        <v>1531</v>
      </c>
      <c r="I1208" s="28" t="s">
        <v>1531</v>
      </c>
      <c r="J1208" s="28" t="s">
        <v>1531</v>
      </c>
      <c r="K1208" s="28" t="s">
        <v>1531</v>
      </c>
      <c r="L1208" s="28" t="s">
        <v>1531</v>
      </c>
      <c r="M1208" s="28" t="s">
        <v>1531</v>
      </c>
      <c r="N1208" s="28" t="s">
        <v>1531</v>
      </c>
      <c r="O1208" s="28" t="s">
        <v>1531</v>
      </c>
      <c r="P1208" s="28" t="s">
        <v>1531</v>
      </c>
      <c r="Q1208" s="28" t="s">
        <v>1531</v>
      </c>
      <c r="R1208" s="28" t="s">
        <v>1531</v>
      </c>
      <c r="S1208" s="28" t="s">
        <v>1531</v>
      </c>
      <c r="T1208" s="28" t="s">
        <v>1531</v>
      </c>
      <c r="U1208" s="1347" t="s">
        <v>1100</v>
      </c>
      <c r="V1208" s="782" t="s">
        <v>391</v>
      </c>
      <c r="W1208" s="966" t="s">
        <v>301</v>
      </c>
      <c r="X1208" s="967" t="s">
        <v>301</v>
      </c>
      <c r="Y1208" s="1008"/>
      <c r="Z1208" s="1092" t="s">
        <v>479</v>
      </c>
      <c r="AA1208" s="862"/>
      <c r="AB1208" s="1028" t="s">
        <v>1424</v>
      </c>
      <c r="AC1208" s="1029" t="s">
        <v>1200</v>
      </c>
      <c r="AD1208" s="1030" t="s">
        <v>822</v>
      </c>
      <c r="AE1208" s="968" t="s">
        <v>1039</v>
      </c>
      <c r="AF1208" s="1031">
        <v>70000</v>
      </c>
      <c r="AG1208" s="1032">
        <f t="shared" si="90"/>
        <v>75600</v>
      </c>
      <c r="AH1208" s="824"/>
      <c r="AI1208" s="868">
        <f>+AG1208*AH1208</f>
        <v>0</v>
      </c>
    </row>
    <row r="1209" spans="1:35" s="7" customFormat="1" ht="23.1" customHeight="1" thickBot="1" x14ac:dyDescent="0.2">
      <c r="A1209" s="28" t="s">
        <v>1531</v>
      </c>
      <c r="B1209" s="28" t="s">
        <v>1531</v>
      </c>
      <c r="C1209" s="28" t="s">
        <v>1531</v>
      </c>
      <c r="D1209" s="28" t="s">
        <v>1531</v>
      </c>
      <c r="E1209" s="28" t="s">
        <v>1531</v>
      </c>
      <c r="F1209" s="28" t="s">
        <v>1531</v>
      </c>
      <c r="G1209" s="28" t="s">
        <v>1531</v>
      </c>
      <c r="H1209" s="28" t="s">
        <v>1531</v>
      </c>
      <c r="I1209" s="28" t="s">
        <v>1531</v>
      </c>
      <c r="J1209" s="28" t="s">
        <v>1531</v>
      </c>
      <c r="K1209" s="28" t="s">
        <v>1531</v>
      </c>
      <c r="L1209" s="28" t="s">
        <v>1531</v>
      </c>
      <c r="M1209" s="28" t="s">
        <v>1531</v>
      </c>
      <c r="N1209" s="28" t="s">
        <v>1531</v>
      </c>
      <c r="O1209" s="28" t="s">
        <v>1531</v>
      </c>
      <c r="P1209" s="28" t="s">
        <v>1531</v>
      </c>
      <c r="Q1209" s="28" t="s">
        <v>1531</v>
      </c>
      <c r="R1209" s="28" t="s">
        <v>1531</v>
      </c>
      <c r="S1209" s="28" t="s">
        <v>1531</v>
      </c>
      <c r="T1209" s="28" t="s">
        <v>1531</v>
      </c>
      <c r="U1209" s="1351" t="s">
        <v>1100</v>
      </c>
      <c r="V1209" s="786" t="s">
        <v>391</v>
      </c>
      <c r="W1209" s="970" t="s">
        <v>301</v>
      </c>
      <c r="X1209" s="971" t="s">
        <v>301</v>
      </c>
      <c r="Y1209" s="1011"/>
      <c r="Z1209" s="1114" t="s">
        <v>479</v>
      </c>
      <c r="AA1209" s="876"/>
      <c r="AB1209" s="1038" t="s">
        <v>1424</v>
      </c>
      <c r="AC1209" s="1039" t="s">
        <v>1200</v>
      </c>
      <c r="AD1209" s="1040" t="s">
        <v>823</v>
      </c>
      <c r="AE1209" s="972" t="s">
        <v>1039</v>
      </c>
      <c r="AF1209" s="1041">
        <v>280000</v>
      </c>
      <c r="AG1209" s="1042">
        <f t="shared" si="90"/>
        <v>302400</v>
      </c>
      <c r="AH1209" s="824"/>
      <c r="AI1209" s="882">
        <f>+AG1209*AH1209</f>
        <v>0</v>
      </c>
    </row>
    <row r="1210" spans="1:35" s="6" customFormat="1" ht="23.1" customHeight="1" thickTop="1" thickBot="1" x14ac:dyDescent="0.2">
      <c r="A1210" s="28" t="s">
        <v>1136</v>
      </c>
      <c r="B1210" s="28" t="s">
        <v>1136</v>
      </c>
      <c r="C1210" s="28" t="s">
        <v>1136</v>
      </c>
      <c r="D1210" s="28" t="s">
        <v>1136</v>
      </c>
      <c r="E1210" s="28" t="s">
        <v>1136</v>
      </c>
      <c r="F1210" s="28" t="s">
        <v>1136</v>
      </c>
      <c r="G1210" s="28" t="s">
        <v>1136</v>
      </c>
      <c r="H1210" s="28" t="s">
        <v>1136</v>
      </c>
      <c r="I1210" s="28" t="s">
        <v>1136</v>
      </c>
      <c r="J1210" s="28" t="s">
        <v>1136</v>
      </c>
      <c r="K1210" s="28" t="s">
        <v>1136</v>
      </c>
      <c r="L1210" s="28" t="s">
        <v>1136</v>
      </c>
      <c r="M1210" s="28" t="s">
        <v>1136</v>
      </c>
      <c r="N1210" s="28" t="s">
        <v>1136</v>
      </c>
      <c r="O1210" s="28" t="s">
        <v>1136</v>
      </c>
      <c r="P1210" s="28" t="s">
        <v>1136</v>
      </c>
      <c r="Q1210" s="28" t="s">
        <v>1136</v>
      </c>
      <c r="R1210" s="28" t="s">
        <v>1531</v>
      </c>
      <c r="S1210" s="28" t="s">
        <v>1136</v>
      </c>
      <c r="T1210" s="28" t="s">
        <v>1136</v>
      </c>
      <c r="U1210" s="935" t="s">
        <v>1100</v>
      </c>
      <c r="V1210" s="936" t="s">
        <v>358</v>
      </c>
      <c r="W1210" s="937" t="s">
        <v>301</v>
      </c>
      <c r="X1210" s="938" t="s">
        <v>301</v>
      </c>
      <c r="Y1210" s="939"/>
      <c r="Z1210" s="940"/>
      <c r="AA1210" s="941"/>
      <c r="AB1210" s="942"/>
      <c r="AC1210" s="943"/>
      <c r="AD1210" s="943"/>
      <c r="AE1210" s="943"/>
      <c r="AF1210" s="1472" t="s">
        <v>1299</v>
      </c>
      <c r="AG1210" s="1473"/>
      <c r="AH1210" s="944">
        <f>SUM(AH1132:AH1209)</f>
        <v>0</v>
      </c>
      <c r="AI1210" s="945">
        <f>SUM(AI1132:AI1209)</f>
        <v>0</v>
      </c>
    </row>
    <row r="1211" spans="1:35" s="7" customFormat="1" ht="23.1" customHeight="1" x14ac:dyDescent="0.1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 t="s">
        <v>1136</v>
      </c>
      <c r="S1211" s="28"/>
      <c r="T1211" s="28"/>
      <c r="U1211" s="1355" t="s">
        <v>1100</v>
      </c>
      <c r="V1211" s="857" t="s">
        <v>913</v>
      </c>
      <c r="W1211" s="956"/>
      <c r="X1211" s="957"/>
      <c r="Y1211" s="957"/>
      <c r="Z1211" s="1171"/>
      <c r="AA1211" s="817" t="s">
        <v>309</v>
      </c>
      <c r="AB1211" s="818" t="s">
        <v>293</v>
      </c>
      <c r="AC1211" s="819" t="s">
        <v>1199</v>
      </c>
      <c r="AD1211" s="820" t="s">
        <v>1090</v>
      </c>
      <c r="AE1211" s="821" t="s">
        <v>289</v>
      </c>
      <c r="AF1211" s="822">
        <v>320</v>
      </c>
      <c r="AG1211" s="946">
        <v>320</v>
      </c>
      <c r="AH1211" s="824"/>
      <c r="AI1211" s="825">
        <f t="shared" si="89"/>
        <v>0</v>
      </c>
    </row>
    <row r="1212" spans="1:35" s="7" customFormat="1" ht="23.1" customHeight="1" x14ac:dyDescent="0.15">
      <c r="A1212" s="28"/>
      <c r="B1212" s="28"/>
      <c r="C1212" s="28"/>
      <c r="D1212" s="28"/>
      <c r="E1212" s="28"/>
      <c r="F1212" s="28"/>
      <c r="G1212" s="28" t="s">
        <v>1136</v>
      </c>
      <c r="H1212" s="28"/>
      <c r="I1212" s="28"/>
      <c r="J1212" s="28"/>
      <c r="K1212" s="28"/>
      <c r="L1212" s="28" t="s">
        <v>1136</v>
      </c>
      <c r="M1212" s="28"/>
      <c r="N1212" s="28"/>
      <c r="O1212" s="28"/>
      <c r="P1212" s="28"/>
      <c r="Q1212" s="28"/>
      <c r="R1212" s="28" t="s">
        <v>1136</v>
      </c>
      <c r="S1212" s="28"/>
      <c r="T1212" s="28"/>
      <c r="U1212" s="1341" t="s">
        <v>1100</v>
      </c>
      <c r="V1212" s="784" t="s">
        <v>913</v>
      </c>
      <c r="W1212" s="956"/>
      <c r="X1212" s="957"/>
      <c r="Y1212" s="957"/>
      <c r="Z1212" s="1072"/>
      <c r="AA1212" s="796" t="s">
        <v>309</v>
      </c>
      <c r="AB1212" s="797" t="s">
        <v>293</v>
      </c>
      <c r="AC1212" s="798" t="s">
        <v>1199</v>
      </c>
      <c r="AD1212" s="799" t="s">
        <v>1091</v>
      </c>
      <c r="AE1212" s="800" t="s">
        <v>932</v>
      </c>
      <c r="AF1212" s="801">
        <v>320</v>
      </c>
      <c r="AG1212" s="947">
        <v>320</v>
      </c>
      <c r="AH1212" s="824"/>
      <c r="AI1212" s="830">
        <f t="shared" si="89"/>
        <v>0</v>
      </c>
    </row>
    <row r="1213" spans="1:35" s="7" customFormat="1" ht="23.1" customHeight="1" x14ac:dyDescent="0.15">
      <c r="A1213" s="28"/>
      <c r="B1213" s="28"/>
      <c r="C1213" s="28"/>
      <c r="D1213" s="28"/>
      <c r="E1213" s="28"/>
      <c r="F1213" s="28"/>
      <c r="G1213" s="28" t="s">
        <v>1136</v>
      </c>
      <c r="H1213" s="28"/>
      <c r="I1213" s="28"/>
      <c r="J1213" s="28"/>
      <c r="K1213" s="28"/>
      <c r="L1213" s="28" t="s">
        <v>1136</v>
      </c>
      <c r="M1213" s="28"/>
      <c r="N1213" s="28"/>
      <c r="O1213" s="28"/>
      <c r="P1213" s="28"/>
      <c r="Q1213" s="28"/>
      <c r="R1213" s="28" t="s">
        <v>1136</v>
      </c>
      <c r="S1213" s="28"/>
      <c r="T1213" s="28"/>
      <c r="U1213" s="1343" t="s">
        <v>1100</v>
      </c>
      <c r="V1213" s="832" t="s">
        <v>913</v>
      </c>
      <c r="W1213" s="961"/>
      <c r="X1213" s="962"/>
      <c r="Y1213" s="962"/>
      <c r="Z1213" s="1172"/>
      <c r="AA1213" s="835" t="s">
        <v>309</v>
      </c>
      <c r="AB1213" s="836" t="s">
        <v>293</v>
      </c>
      <c r="AC1213" s="837" t="s">
        <v>1199</v>
      </c>
      <c r="AD1213" s="838" t="s">
        <v>1092</v>
      </c>
      <c r="AE1213" s="839" t="s">
        <v>934</v>
      </c>
      <c r="AF1213" s="840">
        <v>320</v>
      </c>
      <c r="AG1213" s="948">
        <v>320</v>
      </c>
      <c r="AH1213" s="949"/>
      <c r="AI1213" s="842">
        <f t="shared" si="89"/>
        <v>0</v>
      </c>
    </row>
    <row r="1214" spans="1:35" s="7" customFormat="1" ht="23.1" customHeight="1" x14ac:dyDescent="0.1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 t="s">
        <v>1136</v>
      </c>
      <c r="S1214" s="28"/>
      <c r="T1214" s="28"/>
      <c r="U1214" s="1347" t="s">
        <v>1100</v>
      </c>
      <c r="V1214" s="782" t="s">
        <v>913</v>
      </c>
      <c r="W1214" s="966"/>
      <c r="X1214" s="967"/>
      <c r="Y1214" s="967"/>
      <c r="Z1214" s="1173"/>
      <c r="AA1214" s="788" t="s">
        <v>309</v>
      </c>
      <c r="AB1214" s="789" t="s">
        <v>294</v>
      </c>
      <c r="AC1214" s="790" t="s">
        <v>1199</v>
      </c>
      <c r="AD1214" s="791" t="s">
        <v>1035</v>
      </c>
      <c r="AE1214" s="792" t="s">
        <v>289</v>
      </c>
      <c r="AF1214" s="793">
        <v>27000</v>
      </c>
      <c r="AG1214" s="1010">
        <f t="shared" ref="AG1214:AG1243" si="91">+AF1214*1.08</f>
        <v>29160.000000000004</v>
      </c>
      <c r="AH1214" s="950"/>
      <c r="AI1214" s="848">
        <f t="shared" si="89"/>
        <v>0</v>
      </c>
    </row>
    <row r="1215" spans="1:35" s="7" customFormat="1" ht="23.1" customHeight="1" x14ac:dyDescent="0.15">
      <c r="A1215" s="28"/>
      <c r="B1215" s="28"/>
      <c r="C1215" s="28"/>
      <c r="D1215" s="28"/>
      <c r="E1215" s="28"/>
      <c r="F1215" s="28"/>
      <c r="G1215" s="28" t="s">
        <v>1136</v>
      </c>
      <c r="H1215" s="28"/>
      <c r="I1215" s="28"/>
      <c r="J1215" s="28"/>
      <c r="K1215" s="28"/>
      <c r="L1215" s="28" t="s">
        <v>1136</v>
      </c>
      <c r="M1215" s="28"/>
      <c r="N1215" s="28"/>
      <c r="O1215" s="28"/>
      <c r="P1215" s="28"/>
      <c r="Q1215" s="28"/>
      <c r="R1215" s="28" t="s">
        <v>1136</v>
      </c>
      <c r="S1215" s="28"/>
      <c r="T1215" s="28"/>
      <c r="U1215" s="1341" t="s">
        <v>1100</v>
      </c>
      <c r="V1215" s="784" t="s">
        <v>913</v>
      </c>
      <c r="W1215" s="956"/>
      <c r="X1215" s="957"/>
      <c r="Y1215" s="957"/>
      <c r="Z1215" s="1072"/>
      <c r="AA1215" s="796" t="s">
        <v>309</v>
      </c>
      <c r="AB1215" s="797" t="s">
        <v>294</v>
      </c>
      <c r="AC1215" s="798" t="s">
        <v>1199</v>
      </c>
      <c r="AD1215" s="799" t="s">
        <v>1036</v>
      </c>
      <c r="AE1215" s="800" t="s">
        <v>932</v>
      </c>
      <c r="AF1215" s="801">
        <v>27000</v>
      </c>
      <c r="AG1215" s="1006">
        <f t="shared" si="91"/>
        <v>29160.000000000004</v>
      </c>
      <c r="AH1215" s="824"/>
      <c r="AI1215" s="830">
        <f t="shared" si="89"/>
        <v>0</v>
      </c>
    </row>
    <row r="1216" spans="1:35" s="7" customFormat="1" ht="23.1" customHeight="1" x14ac:dyDescent="0.15">
      <c r="A1216" s="28"/>
      <c r="B1216" s="28"/>
      <c r="C1216" s="28"/>
      <c r="D1216" s="28"/>
      <c r="E1216" s="28"/>
      <c r="F1216" s="28"/>
      <c r="G1216" s="28" t="s">
        <v>1136</v>
      </c>
      <c r="H1216" s="28"/>
      <c r="I1216" s="28"/>
      <c r="J1216" s="28"/>
      <c r="K1216" s="28"/>
      <c r="L1216" s="28" t="s">
        <v>1136</v>
      </c>
      <c r="M1216" s="28"/>
      <c r="N1216" s="28"/>
      <c r="O1216" s="28"/>
      <c r="P1216" s="28"/>
      <c r="Q1216" s="28"/>
      <c r="R1216" s="28" t="s">
        <v>1136</v>
      </c>
      <c r="S1216" s="28"/>
      <c r="T1216" s="28"/>
      <c r="U1216" s="1351" t="s">
        <v>1100</v>
      </c>
      <c r="V1216" s="786" t="s">
        <v>913</v>
      </c>
      <c r="W1216" s="970"/>
      <c r="X1216" s="971"/>
      <c r="Y1216" s="971"/>
      <c r="Z1216" s="1174"/>
      <c r="AA1216" s="804" t="s">
        <v>309</v>
      </c>
      <c r="AB1216" s="805" t="s">
        <v>294</v>
      </c>
      <c r="AC1216" s="806" t="s">
        <v>1199</v>
      </c>
      <c r="AD1216" s="807" t="s">
        <v>1037</v>
      </c>
      <c r="AE1216" s="808" t="s">
        <v>934</v>
      </c>
      <c r="AF1216" s="809">
        <v>27000</v>
      </c>
      <c r="AG1216" s="1013">
        <f t="shared" si="91"/>
        <v>29160.000000000004</v>
      </c>
      <c r="AH1216" s="949"/>
      <c r="AI1216" s="855">
        <f t="shared" si="89"/>
        <v>0</v>
      </c>
    </row>
    <row r="1217" spans="1:35" s="7" customFormat="1" ht="23.1" customHeight="1" x14ac:dyDescent="0.1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 t="s">
        <v>1136</v>
      </c>
      <c r="S1217" s="28"/>
      <c r="T1217" s="28"/>
      <c r="U1217" s="1355" t="s">
        <v>1100</v>
      </c>
      <c r="V1217" s="857" t="s">
        <v>394</v>
      </c>
      <c r="W1217" s="953" t="s">
        <v>301</v>
      </c>
      <c r="X1217" s="954" t="s">
        <v>301</v>
      </c>
      <c r="Y1217" s="954" t="s">
        <v>301</v>
      </c>
      <c r="Z1217" s="816" t="s">
        <v>303</v>
      </c>
      <c r="AA1217" s="883" t="s">
        <v>309</v>
      </c>
      <c r="AB1217" s="1117" t="s">
        <v>321</v>
      </c>
      <c r="AC1217" s="819" t="s">
        <v>1422</v>
      </c>
      <c r="AD1217" s="885" t="s">
        <v>826</v>
      </c>
      <c r="AE1217" s="886" t="s">
        <v>289</v>
      </c>
      <c r="AF1217" s="887">
        <v>45000</v>
      </c>
      <c r="AG1217" s="955">
        <f t="shared" si="91"/>
        <v>48600</v>
      </c>
      <c r="AH1217" s="950"/>
      <c r="AI1217" s="889">
        <f t="shared" si="89"/>
        <v>0</v>
      </c>
    </row>
    <row r="1218" spans="1:35" s="7" customFormat="1" ht="23.1" customHeight="1" x14ac:dyDescent="0.15">
      <c r="A1218" s="28"/>
      <c r="B1218" s="28"/>
      <c r="C1218" s="28"/>
      <c r="D1218" s="28"/>
      <c r="E1218" s="28"/>
      <c r="F1218" s="28"/>
      <c r="G1218" s="28" t="s">
        <v>1136</v>
      </c>
      <c r="H1218" s="28"/>
      <c r="I1218" s="28"/>
      <c r="J1218" s="28"/>
      <c r="K1218" s="28"/>
      <c r="L1218" s="28" t="s">
        <v>1136</v>
      </c>
      <c r="M1218" s="28"/>
      <c r="N1218" s="28"/>
      <c r="O1218" s="28"/>
      <c r="P1218" s="28"/>
      <c r="Q1218" s="28"/>
      <c r="R1218" s="28" t="s">
        <v>1136</v>
      </c>
      <c r="S1218" s="28"/>
      <c r="T1218" s="28"/>
      <c r="U1218" s="1341" t="s">
        <v>1100</v>
      </c>
      <c r="V1218" s="784" t="s">
        <v>394</v>
      </c>
      <c r="W1218" s="956" t="s">
        <v>301</v>
      </c>
      <c r="X1218" s="957" t="s">
        <v>301</v>
      </c>
      <c r="Y1218" s="957" t="s">
        <v>301</v>
      </c>
      <c r="Z1218" s="828" t="s">
        <v>303</v>
      </c>
      <c r="AA1218" s="869" t="s">
        <v>309</v>
      </c>
      <c r="AB1218" s="1127" t="s">
        <v>321</v>
      </c>
      <c r="AC1218" s="798" t="s">
        <v>1422</v>
      </c>
      <c r="AD1218" s="871" t="s">
        <v>827</v>
      </c>
      <c r="AE1218" s="872" t="s">
        <v>932</v>
      </c>
      <c r="AF1218" s="873">
        <v>45000</v>
      </c>
      <c r="AG1218" s="959">
        <f t="shared" si="91"/>
        <v>48600</v>
      </c>
      <c r="AH1218" s="824"/>
      <c r="AI1218" s="875">
        <f t="shared" si="89"/>
        <v>0</v>
      </c>
    </row>
    <row r="1219" spans="1:35" s="7" customFormat="1" ht="23.1" customHeight="1" x14ac:dyDescent="0.15">
      <c r="A1219" s="28"/>
      <c r="B1219" s="28"/>
      <c r="C1219" s="28"/>
      <c r="D1219" s="28"/>
      <c r="E1219" s="28"/>
      <c r="F1219" s="28"/>
      <c r="G1219" s="28" t="s">
        <v>1136</v>
      </c>
      <c r="H1219" s="28"/>
      <c r="I1219" s="28"/>
      <c r="J1219" s="28"/>
      <c r="K1219" s="28"/>
      <c r="L1219" s="28" t="s">
        <v>1136</v>
      </c>
      <c r="M1219" s="28"/>
      <c r="N1219" s="28"/>
      <c r="O1219" s="28"/>
      <c r="P1219" s="28"/>
      <c r="Q1219" s="28"/>
      <c r="R1219" s="28" t="s">
        <v>1136</v>
      </c>
      <c r="S1219" s="28"/>
      <c r="T1219" s="28"/>
      <c r="U1219" s="1343" t="s">
        <v>1100</v>
      </c>
      <c r="V1219" s="832" t="s">
        <v>394</v>
      </c>
      <c r="W1219" s="961" t="s">
        <v>301</v>
      </c>
      <c r="X1219" s="962" t="s">
        <v>301</v>
      </c>
      <c r="Y1219" s="962" t="s">
        <v>301</v>
      </c>
      <c r="Z1219" s="834" t="s">
        <v>303</v>
      </c>
      <c r="AA1219" s="890" t="s">
        <v>309</v>
      </c>
      <c r="AB1219" s="1119" t="s">
        <v>321</v>
      </c>
      <c r="AC1219" s="837" t="s">
        <v>1422</v>
      </c>
      <c r="AD1219" s="964" t="s">
        <v>828</v>
      </c>
      <c r="AE1219" s="893" t="s">
        <v>934</v>
      </c>
      <c r="AF1219" s="894">
        <v>45000</v>
      </c>
      <c r="AG1219" s="965">
        <f t="shared" si="91"/>
        <v>48600</v>
      </c>
      <c r="AH1219" s="949"/>
      <c r="AI1219" s="896">
        <f t="shared" si="89"/>
        <v>0</v>
      </c>
    </row>
    <row r="1220" spans="1:35" s="7" customFormat="1" ht="23.1" customHeight="1" x14ac:dyDescent="0.1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 t="s">
        <v>1136</v>
      </c>
      <c r="S1220" s="28"/>
      <c r="T1220" s="28"/>
      <c r="U1220" s="1347" t="s">
        <v>1100</v>
      </c>
      <c r="V1220" s="782" t="s">
        <v>394</v>
      </c>
      <c r="W1220" s="966" t="s">
        <v>301</v>
      </c>
      <c r="X1220" s="967" t="s">
        <v>301</v>
      </c>
      <c r="Y1220" s="967" t="s">
        <v>301</v>
      </c>
      <c r="Z1220" s="845" t="s">
        <v>303</v>
      </c>
      <c r="AA1220" s="862" t="s">
        <v>309</v>
      </c>
      <c r="AB1220" s="1125" t="s">
        <v>321</v>
      </c>
      <c r="AC1220" s="790" t="s">
        <v>1422</v>
      </c>
      <c r="AD1220" s="864" t="s">
        <v>829</v>
      </c>
      <c r="AE1220" s="865" t="s">
        <v>289</v>
      </c>
      <c r="AF1220" s="866">
        <v>25000</v>
      </c>
      <c r="AG1220" s="969">
        <f t="shared" si="91"/>
        <v>27000</v>
      </c>
      <c r="AH1220" s="950"/>
      <c r="AI1220" s="868">
        <f t="shared" si="89"/>
        <v>0</v>
      </c>
    </row>
    <row r="1221" spans="1:35" s="7" customFormat="1" ht="23.1" customHeight="1" x14ac:dyDescent="0.15">
      <c r="A1221" s="28"/>
      <c r="B1221" s="28"/>
      <c r="C1221" s="28"/>
      <c r="D1221" s="28"/>
      <c r="E1221" s="28"/>
      <c r="F1221" s="28"/>
      <c r="G1221" s="28" t="s">
        <v>1136</v>
      </c>
      <c r="H1221" s="28"/>
      <c r="I1221" s="28"/>
      <c r="J1221" s="28"/>
      <c r="K1221" s="28"/>
      <c r="L1221" s="28" t="s">
        <v>1136</v>
      </c>
      <c r="M1221" s="28"/>
      <c r="N1221" s="28"/>
      <c r="O1221" s="28"/>
      <c r="P1221" s="28"/>
      <c r="Q1221" s="28"/>
      <c r="R1221" s="28" t="s">
        <v>1136</v>
      </c>
      <c r="S1221" s="28"/>
      <c r="T1221" s="28"/>
      <c r="U1221" s="1341" t="s">
        <v>1100</v>
      </c>
      <c r="V1221" s="784" t="s">
        <v>394</v>
      </c>
      <c r="W1221" s="956" t="s">
        <v>301</v>
      </c>
      <c r="X1221" s="957" t="s">
        <v>301</v>
      </c>
      <c r="Y1221" s="957" t="s">
        <v>301</v>
      </c>
      <c r="Z1221" s="828" t="s">
        <v>303</v>
      </c>
      <c r="AA1221" s="869" t="s">
        <v>309</v>
      </c>
      <c r="AB1221" s="1127" t="s">
        <v>321</v>
      </c>
      <c r="AC1221" s="798" t="s">
        <v>1422</v>
      </c>
      <c r="AD1221" s="871" t="s">
        <v>830</v>
      </c>
      <c r="AE1221" s="872" t="s">
        <v>932</v>
      </c>
      <c r="AF1221" s="873">
        <v>25000</v>
      </c>
      <c r="AG1221" s="959">
        <f t="shared" si="91"/>
        <v>27000</v>
      </c>
      <c r="AH1221" s="824"/>
      <c r="AI1221" s="875">
        <f t="shared" si="89"/>
        <v>0</v>
      </c>
    </row>
    <row r="1222" spans="1:35" s="7" customFormat="1" ht="23.1" customHeight="1" x14ac:dyDescent="0.15">
      <c r="A1222" s="28"/>
      <c r="B1222" s="28"/>
      <c r="C1222" s="28"/>
      <c r="D1222" s="28"/>
      <c r="E1222" s="28"/>
      <c r="F1222" s="28"/>
      <c r="G1222" s="28" t="s">
        <v>1136</v>
      </c>
      <c r="H1222" s="28"/>
      <c r="I1222" s="28"/>
      <c r="J1222" s="28"/>
      <c r="K1222" s="28"/>
      <c r="L1222" s="28" t="s">
        <v>1136</v>
      </c>
      <c r="M1222" s="28"/>
      <c r="N1222" s="28"/>
      <c r="O1222" s="28"/>
      <c r="P1222" s="28"/>
      <c r="Q1222" s="28"/>
      <c r="R1222" s="28" t="s">
        <v>1136</v>
      </c>
      <c r="S1222" s="28"/>
      <c r="T1222" s="28"/>
      <c r="U1222" s="1351" t="s">
        <v>1100</v>
      </c>
      <c r="V1222" s="786" t="s">
        <v>394</v>
      </c>
      <c r="W1222" s="970" t="s">
        <v>301</v>
      </c>
      <c r="X1222" s="971" t="s">
        <v>301</v>
      </c>
      <c r="Y1222" s="971" t="s">
        <v>301</v>
      </c>
      <c r="Z1222" s="853" t="s">
        <v>303</v>
      </c>
      <c r="AA1222" s="876" t="s">
        <v>309</v>
      </c>
      <c r="AB1222" s="1126" t="s">
        <v>321</v>
      </c>
      <c r="AC1222" s="806" t="s">
        <v>1422</v>
      </c>
      <c r="AD1222" s="878" t="s">
        <v>831</v>
      </c>
      <c r="AE1222" s="879" t="s">
        <v>934</v>
      </c>
      <c r="AF1222" s="880">
        <v>25000</v>
      </c>
      <c r="AG1222" s="973">
        <f t="shared" si="91"/>
        <v>27000</v>
      </c>
      <c r="AH1222" s="949"/>
      <c r="AI1222" s="882">
        <f t="shared" si="89"/>
        <v>0</v>
      </c>
    </row>
    <row r="1223" spans="1:35" s="7" customFormat="1" ht="23.1" customHeight="1" x14ac:dyDescent="0.1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 t="s">
        <v>1136</v>
      </c>
      <c r="S1223" s="28"/>
      <c r="T1223" s="28"/>
      <c r="U1223" s="1355" t="s">
        <v>1100</v>
      </c>
      <c r="V1223" s="857" t="s">
        <v>394</v>
      </c>
      <c r="W1223" s="953" t="s">
        <v>301</v>
      </c>
      <c r="X1223" s="954" t="s">
        <v>301</v>
      </c>
      <c r="Y1223" s="954" t="s">
        <v>301</v>
      </c>
      <c r="Z1223" s="816" t="s">
        <v>303</v>
      </c>
      <c r="AA1223" s="883" t="s">
        <v>309</v>
      </c>
      <c r="AB1223" s="884" t="s">
        <v>1216</v>
      </c>
      <c r="AC1223" s="819" t="s">
        <v>1423</v>
      </c>
      <c r="AD1223" s="885" t="s">
        <v>1432</v>
      </c>
      <c r="AE1223" s="886" t="s">
        <v>289</v>
      </c>
      <c r="AF1223" s="887">
        <v>80000</v>
      </c>
      <c r="AG1223" s="955">
        <f t="shared" si="91"/>
        <v>86400</v>
      </c>
      <c r="AH1223" s="950"/>
      <c r="AI1223" s="889">
        <f t="shared" si="89"/>
        <v>0</v>
      </c>
    </row>
    <row r="1224" spans="1:35" s="7" customFormat="1" ht="23.1" customHeight="1" x14ac:dyDescent="0.15">
      <c r="A1224" s="28"/>
      <c r="B1224" s="28"/>
      <c r="C1224" s="28"/>
      <c r="D1224" s="28"/>
      <c r="E1224" s="28"/>
      <c r="F1224" s="28"/>
      <c r="G1224" s="28" t="s">
        <v>1136</v>
      </c>
      <c r="H1224" s="28"/>
      <c r="I1224" s="28"/>
      <c r="J1224" s="28"/>
      <c r="K1224" s="28"/>
      <c r="L1224" s="28" t="s">
        <v>1136</v>
      </c>
      <c r="M1224" s="28"/>
      <c r="N1224" s="28"/>
      <c r="O1224" s="28"/>
      <c r="P1224" s="28"/>
      <c r="Q1224" s="28"/>
      <c r="R1224" s="28" t="s">
        <v>1136</v>
      </c>
      <c r="S1224" s="28"/>
      <c r="T1224" s="28"/>
      <c r="U1224" s="1341" t="s">
        <v>1100</v>
      </c>
      <c r="V1224" s="784" t="s">
        <v>394</v>
      </c>
      <c r="W1224" s="956" t="s">
        <v>301</v>
      </c>
      <c r="X1224" s="957" t="s">
        <v>301</v>
      </c>
      <c r="Y1224" s="957" t="s">
        <v>301</v>
      </c>
      <c r="Z1224" s="828" t="s">
        <v>303</v>
      </c>
      <c r="AA1224" s="869" t="s">
        <v>309</v>
      </c>
      <c r="AB1224" s="870" t="s">
        <v>1216</v>
      </c>
      <c r="AC1224" s="798" t="s">
        <v>1423</v>
      </c>
      <c r="AD1224" s="871" t="s">
        <v>1433</v>
      </c>
      <c r="AE1224" s="872" t="s">
        <v>932</v>
      </c>
      <c r="AF1224" s="873">
        <v>80000</v>
      </c>
      <c r="AG1224" s="959">
        <f t="shared" si="91"/>
        <v>86400</v>
      </c>
      <c r="AH1224" s="824"/>
      <c r="AI1224" s="875">
        <f t="shared" si="89"/>
        <v>0</v>
      </c>
    </row>
    <row r="1225" spans="1:35" s="7" customFormat="1" ht="23.1" customHeight="1" x14ac:dyDescent="0.15">
      <c r="A1225" s="28"/>
      <c r="B1225" s="28"/>
      <c r="C1225" s="28"/>
      <c r="D1225" s="28"/>
      <c r="E1225" s="28"/>
      <c r="F1225" s="28"/>
      <c r="G1225" s="28" t="s">
        <v>1136</v>
      </c>
      <c r="H1225" s="28"/>
      <c r="I1225" s="28"/>
      <c r="J1225" s="28"/>
      <c r="K1225" s="28"/>
      <c r="L1225" s="28" t="s">
        <v>1136</v>
      </c>
      <c r="M1225" s="28"/>
      <c r="N1225" s="28"/>
      <c r="O1225" s="28"/>
      <c r="P1225" s="28"/>
      <c r="Q1225" s="28"/>
      <c r="R1225" s="28" t="s">
        <v>1136</v>
      </c>
      <c r="S1225" s="28"/>
      <c r="T1225" s="28"/>
      <c r="U1225" s="1341" t="s">
        <v>1100</v>
      </c>
      <c r="V1225" s="784" t="s">
        <v>394</v>
      </c>
      <c r="W1225" s="956" t="s">
        <v>301</v>
      </c>
      <c r="X1225" s="957" t="s">
        <v>301</v>
      </c>
      <c r="Y1225" s="957" t="s">
        <v>301</v>
      </c>
      <c r="Z1225" s="828" t="s">
        <v>303</v>
      </c>
      <c r="AA1225" s="869" t="s">
        <v>309</v>
      </c>
      <c r="AB1225" s="870" t="s">
        <v>1216</v>
      </c>
      <c r="AC1225" s="798" t="s">
        <v>1423</v>
      </c>
      <c r="AD1225" s="871" t="s">
        <v>1434</v>
      </c>
      <c r="AE1225" s="872" t="s">
        <v>934</v>
      </c>
      <c r="AF1225" s="873">
        <v>80000</v>
      </c>
      <c r="AG1225" s="959">
        <f t="shared" si="91"/>
        <v>86400</v>
      </c>
      <c r="AH1225" s="824"/>
      <c r="AI1225" s="875">
        <f t="shared" si="89"/>
        <v>0</v>
      </c>
    </row>
    <row r="1226" spans="1:35" s="7" customFormat="1" ht="23.1" customHeight="1" x14ac:dyDescent="0.1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 t="s">
        <v>1136</v>
      </c>
      <c r="S1226" s="28"/>
      <c r="T1226" s="28"/>
      <c r="U1226" s="1341" t="s">
        <v>1100</v>
      </c>
      <c r="V1226" s="784" t="s">
        <v>394</v>
      </c>
      <c r="W1226" s="956" t="s">
        <v>301</v>
      </c>
      <c r="X1226" s="957" t="s">
        <v>301</v>
      </c>
      <c r="Y1226" s="957" t="s">
        <v>301</v>
      </c>
      <c r="Z1226" s="828" t="s">
        <v>303</v>
      </c>
      <c r="AA1226" s="869" t="s">
        <v>309</v>
      </c>
      <c r="AB1226" s="870" t="s">
        <v>1216</v>
      </c>
      <c r="AC1226" s="798" t="s">
        <v>1423</v>
      </c>
      <c r="AD1226" s="871" t="s">
        <v>1303</v>
      </c>
      <c r="AE1226" s="872" t="s">
        <v>289</v>
      </c>
      <c r="AF1226" s="873">
        <v>24000</v>
      </c>
      <c r="AG1226" s="959">
        <f t="shared" si="91"/>
        <v>25920</v>
      </c>
      <c r="AH1226" s="824"/>
      <c r="AI1226" s="875">
        <f t="shared" si="89"/>
        <v>0</v>
      </c>
    </row>
    <row r="1227" spans="1:35" s="7" customFormat="1" ht="23.1" customHeight="1" x14ac:dyDescent="0.15">
      <c r="A1227" s="28"/>
      <c r="B1227" s="28"/>
      <c r="C1227" s="28"/>
      <c r="D1227" s="28"/>
      <c r="E1227" s="28"/>
      <c r="F1227" s="28"/>
      <c r="G1227" s="28" t="s">
        <v>1136</v>
      </c>
      <c r="H1227" s="28"/>
      <c r="I1227" s="28"/>
      <c r="J1227" s="28"/>
      <c r="K1227" s="28"/>
      <c r="L1227" s="28" t="s">
        <v>1136</v>
      </c>
      <c r="M1227" s="28"/>
      <c r="N1227" s="28"/>
      <c r="O1227" s="28"/>
      <c r="P1227" s="28"/>
      <c r="Q1227" s="28"/>
      <c r="R1227" s="28" t="s">
        <v>1136</v>
      </c>
      <c r="S1227" s="28"/>
      <c r="T1227" s="28"/>
      <c r="U1227" s="1341" t="s">
        <v>1100</v>
      </c>
      <c r="V1227" s="784" t="s">
        <v>394</v>
      </c>
      <c r="W1227" s="956" t="s">
        <v>301</v>
      </c>
      <c r="X1227" s="957" t="s">
        <v>301</v>
      </c>
      <c r="Y1227" s="957" t="s">
        <v>301</v>
      </c>
      <c r="Z1227" s="828" t="s">
        <v>303</v>
      </c>
      <c r="AA1227" s="869" t="s">
        <v>309</v>
      </c>
      <c r="AB1227" s="870" t="s">
        <v>1216</v>
      </c>
      <c r="AC1227" s="798" t="s">
        <v>1423</v>
      </c>
      <c r="AD1227" s="871" t="s">
        <v>1435</v>
      </c>
      <c r="AE1227" s="872" t="s">
        <v>932</v>
      </c>
      <c r="AF1227" s="873">
        <v>24000</v>
      </c>
      <c r="AG1227" s="959">
        <f t="shared" si="91"/>
        <v>25920</v>
      </c>
      <c r="AH1227" s="824"/>
      <c r="AI1227" s="875">
        <f t="shared" si="89"/>
        <v>0</v>
      </c>
    </row>
    <row r="1228" spans="1:35" s="7" customFormat="1" ht="23.1" customHeight="1" x14ac:dyDescent="0.15">
      <c r="A1228" s="28"/>
      <c r="B1228" s="28"/>
      <c r="C1228" s="28"/>
      <c r="D1228" s="28"/>
      <c r="E1228" s="28"/>
      <c r="F1228" s="28"/>
      <c r="G1228" s="28" t="s">
        <v>1136</v>
      </c>
      <c r="H1228" s="28"/>
      <c r="I1228" s="28"/>
      <c r="J1228" s="28"/>
      <c r="K1228" s="28"/>
      <c r="L1228" s="28" t="s">
        <v>1136</v>
      </c>
      <c r="M1228" s="28"/>
      <c r="N1228" s="28"/>
      <c r="O1228" s="28"/>
      <c r="P1228" s="28"/>
      <c r="Q1228" s="28"/>
      <c r="R1228" s="28" t="s">
        <v>1136</v>
      </c>
      <c r="S1228" s="28"/>
      <c r="T1228" s="28"/>
      <c r="U1228" s="1341" t="s">
        <v>1100</v>
      </c>
      <c r="V1228" s="784" t="s">
        <v>394</v>
      </c>
      <c r="W1228" s="956" t="s">
        <v>301</v>
      </c>
      <c r="X1228" s="957" t="s">
        <v>301</v>
      </c>
      <c r="Y1228" s="957" t="s">
        <v>301</v>
      </c>
      <c r="Z1228" s="828" t="s">
        <v>303</v>
      </c>
      <c r="AA1228" s="869" t="s">
        <v>309</v>
      </c>
      <c r="AB1228" s="870" t="s">
        <v>1216</v>
      </c>
      <c r="AC1228" s="798" t="s">
        <v>1423</v>
      </c>
      <c r="AD1228" s="871" t="s">
        <v>1436</v>
      </c>
      <c r="AE1228" s="872" t="s">
        <v>934</v>
      </c>
      <c r="AF1228" s="873">
        <v>24000</v>
      </c>
      <c r="AG1228" s="959">
        <f t="shared" si="91"/>
        <v>25920</v>
      </c>
      <c r="AH1228" s="824"/>
      <c r="AI1228" s="875">
        <f t="shared" si="89"/>
        <v>0</v>
      </c>
    </row>
    <row r="1229" spans="1:35" s="7" customFormat="1" ht="23.1" customHeight="1" x14ac:dyDescent="0.1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 t="s">
        <v>1136</v>
      </c>
      <c r="S1229" s="28"/>
      <c r="T1229" s="28"/>
      <c r="U1229" s="1341" t="s">
        <v>1100</v>
      </c>
      <c r="V1229" s="784" t="s">
        <v>394</v>
      </c>
      <c r="W1229" s="956" t="s">
        <v>301</v>
      </c>
      <c r="X1229" s="957" t="s">
        <v>301</v>
      </c>
      <c r="Y1229" s="957" t="s">
        <v>301</v>
      </c>
      <c r="Z1229" s="828" t="s">
        <v>303</v>
      </c>
      <c r="AA1229" s="869" t="s">
        <v>309</v>
      </c>
      <c r="AB1229" s="870" t="s">
        <v>1216</v>
      </c>
      <c r="AC1229" s="798" t="s">
        <v>1423</v>
      </c>
      <c r="AD1229" s="871" t="s">
        <v>1304</v>
      </c>
      <c r="AE1229" s="872" t="s">
        <v>289</v>
      </c>
      <c r="AF1229" s="873">
        <v>24000</v>
      </c>
      <c r="AG1229" s="959">
        <f t="shared" si="91"/>
        <v>25920</v>
      </c>
      <c r="AH1229" s="824"/>
      <c r="AI1229" s="875">
        <f t="shared" si="89"/>
        <v>0</v>
      </c>
    </row>
    <row r="1230" spans="1:35" s="7" customFormat="1" ht="23.1" customHeight="1" x14ac:dyDescent="0.15">
      <c r="A1230" s="28"/>
      <c r="B1230" s="28"/>
      <c r="C1230" s="28"/>
      <c r="D1230" s="28"/>
      <c r="E1230" s="28"/>
      <c r="F1230" s="28"/>
      <c r="G1230" s="28" t="s">
        <v>1136</v>
      </c>
      <c r="H1230" s="28"/>
      <c r="I1230" s="28"/>
      <c r="J1230" s="28"/>
      <c r="K1230" s="28"/>
      <c r="L1230" s="28" t="s">
        <v>1136</v>
      </c>
      <c r="M1230" s="28"/>
      <c r="N1230" s="28"/>
      <c r="O1230" s="28"/>
      <c r="P1230" s="28"/>
      <c r="Q1230" s="28"/>
      <c r="R1230" s="28" t="s">
        <v>1136</v>
      </c>
      <c r="S1230" s="28"/>
      <c r="T1230" s="28"/>
      <c r="U1230" s="1341" t="s">
        <v>1100</v>
      </c>
      <c r="V1230" s="784" t="s">
        <v>394</v>
      </c>
      <c r="W1230" s="956" t="s">
        <v>301</v>
      </c>
      <c r="X1230" s="957" t="s">
        <v>301</v>
      </c>
      <c r="Y1230" s="957" t="s">
        <v>301</v>
      </c>
      <c r="Z1230" s="828" t="s">
        <v>303</v>
      </c>
      <c r="AA1230" s="869" t="s">
        <v>309</v>
      </c>
      <c r="AB1230" s="870" t="s">
        <v>1216</v>
      </c>
      <c r="AC1230" s="798" t="s">
        <v>1423</v>
      </c>
      <c r="AD1230" s="871" t="s">
        <v>1305</v>
      </c>
      <c r="AE1230" s="872" t="s">
        <v>932</v>
      </c>
      <c r="AF1230" s="873">
        <v>24000</v>
      </c>
      <c r="AG1230" s="959">
        <f t="shared" si="91"/>
        <v>25920</v>
      </c>
      <c r="AH1230" s="824"/>
      <c r="AI1230" s="875">
        <f t="shared" si="89"/>
        <v>0</v>
      </c>
    </row>
    <row r="1231" spans="1:35" s="7" customFormat="1" ht="23.1" customHeight="1" x14ac:dyDescent="0.15">
      <c r="A1231" s="28"/>
      <c r="B1231" s="28"/>
      <c r="C1231" s="28"/>
      <c r="D1231" s="28"/>
      <c r="E1231" s="28"/>
      <c r="F1231" s="28"/>
      <c r="G1231" s="28" t="s">
        <v>1136</v>
      </c>
      <c r="H1231" s="28"/>
      <c r="I1231" s="28"/>
      <c r="J1231" s="28"/>
      <c r="K1231" s="28"/>
      <c r="L1231" s="28" t="s">
        <v>1136</v>
      </c>
      <c r="M1231" s="28"/>
      <c r="N1231" s="28"/>
      <c r="O1231" s="28"/>
      <c r="P1231" s="28"/>
      <c r="Q1231" s="28"/>
      <c r="R1231" s="28" t="s">
        <v>1136</v>
      </c>
      <c r="S1231" s="28"/>
      <c r="T1231" s="28"/>
      <c r="U1231" s="1341" t="s">
        <v>1100</v>
      </c>
      <c r="V1231" s="784" t="s">
        <v>394</v>
      </c>
      <c r="W1231" s="956" t="s">
        <v>301</v>
      </c>
      <c r="X1231" s="957" t="s">
        <v>301</v>
      </c>
      <c r="Y1231" s="957" t="s">
        <v>301</v>
      </c>
      <c r="Z1231" s="828" t="s">
        <v>303</v>
      </c>
      <c r="AA1231" s="869" t="s">
        <v>309</v>
      </c>
      <c r="AB1231" s="870" t="s">
        <v>1216</v>
      </c>
      <c r="AC1231" s="798" t="s">
        <v>1423</v>
      </c>
      <c r="AD1231" s="871" t="s">
        <v>1306</v>
      </c>
      <c r="AE1231" s="872" t="s">
        <v>934</v>
      </c>
      <c r="AF1231" s="873">
        <v>24000</v>
      </c>
      <c r="AG1231" s="959">
        <f t="shared" si="91"/>
        <v>25920</v>
      </c>
      <c r="AH1231" s="824"/>
      <c r="AI1231" s="875">
        <f t="shared" si="89"/>
        <v>0</v>
      </c>
    </row>
    <row r="1232" spans="1:35" s="7" customFormat="1" ht="23.1" customHeight="1" x14ac:dyDescent="0.1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 t="s">
        <v>1136</v>
      </c>
      <c r="S1232" s="28"/>
      <c r="T1232" s="28"/>
      <c r="U1232" s="1341" t="s">
        <v>1100</v>
      </c>
      <c r="V1232" s="784" t="s">
        <v>394</v>
      </c>
      <c r="W1232" s="956" t="s">
        <v>301</v>
      </c>
      <c r="X1232" s="957" t="s">
        <v>301</v>
      </c>
      <c r="Y1232" s="957" t="s">
        <v>301</v>
      </c>
      <c r="Z1232" s="828" t="s">
        <v>303</v>
      </c>
      <c r="AA1232" s="869" t="s">
        <v>309</v>
      </c>
      <c r="AB1232" s="870" t="s">
        <v>1216</v>
      </c>
      <c r="AC1232" s="798" t="s">
        <v>1423</v>
      </c>
      <c r="AD1232" s="871" t="s">
        <v>1307</v>
      </c>
      <c r="AE1232" s="872" t="s">
        <v>289</v>
      </c>
      <c r="AF1232" s="873">
        <v>3000</v>
      </c>
      <c r="AG1232" s="959">
        <f t="shared" si="91"/>
        <v>3240</v>
      </c>
      <c r="AH1232" s="824"/>
      <c r="AI1232" s="875">
        <f t="shared" si="89"/>
        <v>0</v>
      </c>
    </row>
    <row r="1233" spans="1:35" s="7" customFormat="1" ht="23.1" customHeight="1" x14ac:dyDescent="0.15">
      <c r="A1233" s="28"/>
      <c r="B1233" s="28"/>
      <c r="C1233" s="28"/>
      <c r="D1233" s="28"/>
      <c r="E1233" s="28"/>
      <c r="F1233" s="28"/>
      <c r="G1233" s="28" t="s">
        <v>1136</v>
      </c>
      <c r="H1233" s="28"/>
      <c r="I1233" s="28"/>
      <c r="J1233" s="28"/>
      <c r="K1233" s="28"/>
      <c r="L1233" s="28" t="s">
        <v>1136</v>
      </c>
      <c r="M1233" s="28"/>
      <c r="N1233" s="28"/>
      <c r="O1233" s="28"/>
      <c r="P1233" s="28"/>
      <c r="Q1233" s="28"/>
      <c r="R1233" s="28" t="s">
        <v>1136</v>
      </c>
      <c r="S1233" s="28"/>
      <c r="T1233" s="28"/>
      <c r="U1233" s="1341" t="s">
        <v>1100</v>
      </c>
      <c r="V1233" s="784" t="s">
        <v>394</v>
      </c>
      <c r="W1233" s="956" t="s">
        <v>301</v>
      </c>
      <c r="X1233" s="957" t="s">
        <v>301</v>
      </c>
      <c r="Y1233" s="957" t="s">
        <v>301</v>
      </c>
      <c r="Z1233" s="828" t="s">
        <v>303</v>
      </c>
      <c r="AA1233" s="869" t="s">
        <v>309</v>
      </c>
      <c r="AB1233" s="870" t="s">
        <v>1216</v>
      </c>
      <c r="AC1233" s="798" t="s">
        <v>1423</v>
      </c>
      <c r="AD1233" s="871" t="s">
        <v>1308</v>
      </c>
      <c r="AE1233" s="872" t="s">
        <v>932</v>
      </c>
      <c r="AF1233" s="873">
        <v>3000</v>
      </c>
      <c r="AG1233" s="959">
        <f t="shared" si="91"/>
        <v>3240</v>
      </c>
      <c r="AH1233" s="824"/>
      <c r="AI1233" s="875">
        <f t="shared" si="89"/>
        <v>0</v>
      </c>
    </row>
    <row r="1234" spans="1:35" s="7" customFormat="1" ht="23.1" customHeight="1" x14ac:dyDescent="0.15">
      <c r="A1234" s="28"/>
      <c r="B1234" s="28"/>
      <c r="C1234" s="28"/>
      <c r="D1234" s="28"/>
      <c r="E1234" s="28"/>
      <c r="F1234" s="28"/>
      <c r="G1234" s="28" t="s">
        <v>1136</v>
      </c>
      <c r="H1234" s="28"/>
      <c r="I1234" s="28"/>
      <c r="J1234" s="28"/>
      <c r="K1234" s="28"/>
      <c r="L1234" s="28" t="s">
        <v>1136</v>
      </c>
      <c r="M1234" s="28"/>
      <c r="N1234" s="28"/>
      <c r="O1234" s="28"/>
      <c r="P1234" s="28"/>
      <c r="Q1234" s="28"/>
      <c r="R1234" s="28" t="s">
        <v>1136</v>
      </c>
      <c r="S1234" s="28"/>
      <c r="T1234" s="28"/>
      <c r="U1234" s="1341" t="s">
        <v>1100</v>
      </c>
      <c r="V1234" s="784" t="s">
        <v>394</v>
      </c>
      <c r="W1234" s="956" t="s">
        <v>301</v>
      </c>
      <c r="X1234" s="957" t="s">
        <v>301</v>
      </c>
      <c r="Y1234" s="957" t="s">
        <v>301</v>
      </c>
      <c r="Z1234" s="828" t="s">
        <v>303</v>
      </c>
      <c r="AA1234" s="869" t="s">
        <v>309</v>
      </c>
      <c r="AB1234" s="870" t="s">
        <v>1216</v>
      </c>
      <c r="AC1234" s="798" t="s">
        <v>1423</v>
      </c>
      <c r="AD1234" s="871" t="s">
        <v>1309</v>
      </c>
      <c r="AE1234" s="872" t="s">
        <v>934</v>
      </c>
      <c r="AF1234" s="873">
        <v>3000</v>
      </c>
      <c r="AG1234" s="959">
        <f t="shared" si="91"/>
        <v>3240</v>
      </c>
      <c r="AH1234" s="824"/>
      <c r="AI1234" s="875">
        <f t="shared" si="89"/>
        <v>0</v>
      </c>
    </row>
    <row r="1235" spans="1:35" s="7" customFormat="1" ht="23.1" customHeight="1" x14ac:dyDescent="0.1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 t="s">
        <v>1136</v>
      </c>
      <c r="S1235" s="28"/>
      <c r="T1235" s="28"/>
      <c r="U1235" s="1341" t="s">
        <v>1100</v>
      </c>
      <c r="V1235" s="784" t="s">
        <v>394</v>
      </c>
      <c r="W1235" s="956" t="s">
        <v>301</v>
      </c>
      <c r="X1235" s="957" t="s">
        <v>301</v>
      </c>
      <c r="Y1235" s="957" t="s">
        <v>301</v>
      </c>
      <c r="Z1235" s="828" t="s">
        <v>303</v>
      </c>
      <c r="AA1235" s="869" t="s">
        <v>309</v>
      </c>
      <c r="AB1235" s="870" t="s">
        <v>1216</v>
      </c>
      <c r="AC1235" s="798" t="s">
        <v>1423</v>
      </c>
      <c r="AD1235" s="871" t="s">
        <v>1310</v>
      </c>
      <c r="AE1235" s="872" t="s">
        <v>289</v>
      </c>
      <c r="AF1235" s="873">
        <v>3000</v>
      </c>
      <c r="AG1235" s="959">
        <f t="shared" si="91"/>
        <v>3240</v>
      </c>
      <c r="AH1235" s="824"/>
      <c r="AI1235" s="875">
        <f t="shared" si="89"/>
        <v>0</v>
      </c>
    </row>
    <row r="1236" spans="1:35" s="7" customFormat="1" ht="23.1" customHeight="1" x14ac:dyDescent="0.15">
      <c r="A1236" s="28"/>
      <c r="B1236" s="28"/>
      <c r="C1236" s="28"/>
      <c r="D1236" s="28"/>
      <c r="E1236" s="28"/>
      <c r="F1236" s="28"/>
      <c r="G1236" s="28" t="s">
        <v>1136</v>
      </c>
      <c r="H1236" s="28"/>
      <c r="I1236" s="28"/>
      <c r="J1236" s="28"/>
      <c r="K1236" s="28"/>
      <c r="L1236" s="28" t="s">
        <v>1136</v>
      </c>
      <c r="M1236" s="28"/>
      <c r="N1236" s="28"/>
      <c r="O1236" s="28"/>
      <c r="P1236" s="28"/>
      <c r="Q1236" s="28"/>
      <c r="R1236" s="28" t="s">
        <v>1136</v>
      </c>
      <c r="S1236" s="28"/>
      <c r="T1236" s="28"/>
      <c r="U1236" s="1341" t="s">
        <v>1100</v>
      </c>
      <c r="V1236" s="784" t="s">
        <v>394</v>
      </c>
      <c r="W1236" s="956" t="s">
        <v>301</v>
      </c>
      <c r="X1236" s="957" t="s">
        <v>301</v>
      </c>
      <c r="Y1236" s="957" t="s">
        <v>301</v>
      </c>
      <c r="Z1236" s="828" t="s">
        <v>303</v>
      </c>
      <c r="AA1236" s="869" t="s">
        <v>309</v>
      </c>
      <c r="AB1236" s="870" t="s">
        <v>1216</v>
      </c>
      <c r="AC1236" s="798" t="s">
        <v>1423</v>
      </c>
      <c r="AD1236" s="871" t="s">
        <v>1311</v>
      </c>
      <c r="AE1236" s="872" t="s">
        <v>932</v>
      </c>
      <c r="AF1236" s="873">
        <v>3000</v>
      </c>
      <c r="AG1236" s="959">
        <f t="shared" si="91"/>
        <v>3240</v>
      </c>
      <c r="AH1236" s="824"/>
      <c r="AI1236" s="875">
        <f t="shared" si="89"/>
        <v>0</v>
      </c>
    </row>
    <row r="1237" spans="1:35" s="7" customFormat="1" ht="23.1" customHeight="1" x14ac:dyDescent="0.15">
      <c r="A1237" s="28"/>
      <c r="B1237" s="28"/>
      <c r="C1237" s="28"/>
      <c r="D1237" s="28"/>
      <c r="E1237" s="28"/>
      <c r="F1237" s="28"/>
      <c r="G1237" s="28" t="s">
        <v>1136</v>
      </c>
      <c r="H1237" s="28"/>
      <c r="I1237" s="28"/>
      <c r="J1237" s="28"/>
      <c r="K1237" s="28"/>
      <c r="L1237" s="28" t="s">
        <v>1136</v>
      </c>
      <c r="M1237" s="28"/>
      <c r="N1237" s="28"/>
      <c r="O1237" s="28"/>
      <c r="P1237" s="28"/>
      <c r="Q1237" s="28"/>
      <c r="R1237" s="28" t="s">
        <v>1136</v>
      </c>
      <c r="S1237" s="28"/>
      <c r="T1237" s="28"/>
      <c r="U1237" s="1341" t="s">
        <v>1100</v>
      </c>
      <c r="V1237" s="784" t="s">
        <v>394</v>
      </c>
      <c r="W1237" s="956" t="s">
        <v>301</v>
      </c>
      <c r="X1237" s="957" t="s">
        <v>301</v>
      </c>
      <c r="Y1237" s="957" t="s">
        <v>301</v>
      </c>
      <c r="Z1237" s="828" t="s">
        <v>303</v>
      </c>
      <c r="AA1237" s="869" t="s">
        <v>309</v>
      </c>
      <c r="AB1237" s="870" t="s">
        <v>1216</v>
      </c>
      <c r="AC1237" s="798" t="s">
        <v>1423</v>
      </c>
      <c r="AD1237" s="871" t="s">
        <v>1312</v>
      </c>
      <c r="AE1237" s="872" t="s">
        <v>934</v>
      </c>
      <c r="AF1237" s="873">
        <v>3000</v>
      </c>
      <c r="AG1237" s="959">
        <f t="shared" si="91"/>
        <v>3240</v>
      </c>
      <c r="AH1237" s="824"/>
      <c r="AI1237" s="875">
        <f t="shared" si="89"/>
        <v>0</v>
      </c>
    </row>
    <row r="1238" spans="1:35" s="7" customFormat="1" ht="23.1" customHeight="1" x14ac:dyDescent="0.1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 t="s">
        <v>1136</v>
      </c>
      <c r="S1238" s="28"/>
      <c r="T1238" s="28"/>
      <c r="U1238" s="1341" t="s">
        <v>1100</v>
      </c>
      <c r="V1238" s="784" t="s">
        <v>394</v>
      </c>
      <c r="W1238" s="956" t="s">
        <v>301</v>
      </c>
      <c r="X1238" s="957" t="s">
        <v>301</v>
      </c>
      <c r="Y1238" s="957" t="s">
        <v>301</v>
      </c>
      <c r="Z1238" s="828" t="s">
        <v>303</v>
      </c>
      <c r="AA1238" s="869" t="s">
        <v>309</v>
      </c>
      <c r="AB1238" s="870" t="s">
        <v>4</v>
      </c>
      <c r="AC1238" s="798" t="s">
        <v>1422</v>
      </c>
      <c r="AD1238" s="871" t="s">
        <v>1313</v>
      </c>
      <c r="AE1238" s="872" t="s">
        <v>289</v>
      </c>
      <c r="AF1238" s="873">
        <v>35000</v>
      </c>
      <c r="AG1238" s="959">
        <f t="shared" si="91"/>
        <v>37800</v>
      </c>
      <c r="AH1238" s="824"/>
      <c r="AI1238" s="875">
        <f t="shared" ref="AI1238:AI1305" si="92">+AG1238*AH1238</f>
        <v>0</v>
      </c>
    </row>
    <row r="1239" spans="1:35" s="7" customFormat="1" ht="23.1" customHeight="1" x14ac:dyDescent="0.15">
      <c r="A1239" s="28"/>
      <c r="B1239" s="28"/>
      <c r="C1239" s="28"/>
      <c r="D1239" s="28"/>
      <c r="E1239" s="28"/>
      <c r="F1239" s="28"/>
      <c r="G1239" s="28" t="s">
        <v>1136</v>
      </c>
      <c r="H1239" s="28"/>
      <c r="I1239" s="28"/>
      <c r="J1239" s="28"/>
      <c r="K1239" s="28"/>
      <c r="L1239" s="28" t="s">
        <v>1136</v>
      </c>
      <c r="M1239" s="28"/>
      <c r="N1239" s="28"/>
      <c r="O1239" s="28"/>
      <c r="P1239" s="28"/>
      <c r="Q1239" s="28"/>
      <c r="R1239" s="28" t="s">
        <v>1136</v>
      </c>
      <c r="S1239" s="28"/>
      <c r="T1239" s="28"/>
      <c r="U1239" s="1341" t="s">
        <v>1100</v>
      </c>
      <c r="V1239" s="784" t="s">
        <v>394</v>
      </c>
      <c r="W1239" s="956" t="s">
        <v>301</v>
      </c>
      <c r="X1239" s="957" t="s">
        <v>301</v>
      </c>
      <c r="Y1239" s="957" t="s">
        <v>301</v>
      </c>
      <c r="Z1239" s="828" t="s">
        <v>303</v>
      </c>
      <c r="AA1239" s="869" t="s">
        <v>309</v>
      </c>
      <c r="AB1239" s="870" t="s">
        <v>4</v>
      </c>
      <c r="AC1239" s="798" t="s">
        <v>1422</v>
      </c>
      <c r="AD1239" s="871" t="s">
        <v>1314</v>
      </c>
      <c r="AE1239" s="872" t="s">
        <v>932</v>
      </c>
      <c r="AF1239" s="873">
        <v>35000</v>
      </c>
      <c r="AG1239" s="959">
        <f t="shared" si="91"/>
        <v>37800</v>
      </c>
      <c r="AH1239" s="824"/>
      <c r="AI1239" s="875">
        <f t="shared" si="92"/>
        <v>0</v>
      </c>
    </row>
    <row r="1240" spans="1:35" s="7" customFormat="1" ht="23.1" customHeight="1" x14ac:dyDescent="0.15">
      <c r="A1240" s="28"/>
      <c r="B1240" s="28"/>
      <c r="C1240" s="28"/>
      <c r="D1240" s="28"/>
      <c r="E1240" s="28"/>
      <c r="F1240" s="28"/>
      <c r="G1240" s="28" t="s">
        <v>1136</v>
      </c>
      <c r="H1240" s="28"/>
      <c r="I1240" s="28"/>
      <c r="J1240" s="28"/>
      <c r="K1240" s="28"/>
      <c r="L1240" s="28" t="s">
        <v>1136</v>
      </c>
      <c r="M1240" s="28"/>
      <c r="N1240" s="28"/>
      <c r="O1240" s="28"/>
      <c r="P1240" s="28"/>
      <c r="Q1240" s="28"/>
      <c r="R1240" s="28" t="s">
        <v>1136</v>
      </c>
      <c r="S1240" s="28"/>
      <c r="T1240" s="28"/>
      <c r="U1240" s="1341" t="s">
        <v>1100</v>
      </c>
      <c r="V1240" s="784" t="s">
        <v>394</v>
      </c>
      <c r="W1240" s="956" t="s">
        <v>301</v>
      </c>
      <c r="X1240" s="957" t="s">
        <v>301</v>
      </c>
      <c r="Y1240" s="957" t="s">
        <v>301</v>
      </c>
      <c r="Z1240" s="828" t="s">
        <v>303</v>
      </c>
      <c r="AA1240" s="869" t="s">
        <v>309</v>
      </c>
      <c r="AB1240" s="870" t="s">
        <v>4</v>
      </c>
      <c r="AC1240" s="798" t="s">
        <v>1422</v>
      </c>
      <c r="AD1240" s="871" t="s">
        <v>1315</v>
      </c>
      <c r="AE1240" s="872" t="s">
        <v>934</v>
      </c>
      <c r="AF1240" s="873">
        <v>35000</v>
      </c>
      <c r="AG1240" s="959">
        <f t="shared" si="91"/>
        <v>37800</v>
      </c>
      <c r="AH1240" s="824"/>
      <c r="AI1240" s="875">
        <f t="shared" si="92"/>
        <v>0</v>
      </c>
    </row>
    <row r="1241" spans="1:35" s="7" customFormat="1" ht="23.1" customHeight="1" x14ac:dyDescent="0.1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 t="s">
        <v>1136</v>
      </c>
      <c r="S1241" s="28"/>
      <c r="T1241" s="28"/>
      <c r="U1241" s="1341" t="s">
        <v>1100</v>
      </c>
      <c r="V1241" s="784" t="s">
        <v>394</v>
      </c>
      <c r="W1241" s="956" t="s">
        <v>301</v>
      </c>
      <c r="X1241" s="957" t="s">
        <v>301</v>
      </c>
      <c r="Y1241" s="957" t="s">
        <v>301</v>
      </c>
      <c r="Z1241" s="828" t="s">
        <v>303</v>
      </c>
      <c r="AA1241" s="869" t="s">
        <v>309</v>
      </c>
      <c r="AB1241" s="870" t="s">
        <v>2</v>
      </c>
      <c r="AC1241" s="798" t="s">
        <v>1200</v>
      </c>
      <c r="AD1241" s="871" t="s">
        <v>1316</v>
      </c>
      <c r="AE1241" s="872" t="s">
        <v>289</v>
      </c>
      <c r="AF1241" s="873">
        <v>2200</v>
      </c>
      <c r="AG1241" s="959">
        <f t="shared" si="91"/>
        <v>2376</v>
      </c>
      <c r="AH1241" s="824"/>
      <c r="AI1241" s="875">
        <f t="shared" si="92"/>
        <v>0</v>
      </c>
    </row>
    <row r="1242" spans="1:35" s="7" customFormat="1" ht="23.1" customHeight="1" x14ac:dyDescent="0.15">
      <c r="A1242" s="28"/>
      <c r="B1242" s="28"/>
      <c r="C1242" s="28"/>
      <c r="D1242" s="28"/>
      <c r="E1242" s="28"/>
      <c r="F1242" s="28"/>
      <c r="G1242" s="28" t="s">
        <v>1136</v>
      </c>
      <c r="H1242" s="28"/>
      <c r="I1242" s="28"/>
      <c r="J1242" s="28"/>
      <c r="K1242" s="28"/>
      <c r="L1242" s="28" t="s">
        <v>1136</v>
      </c>
      <c r="M1242" s="28"/>
      <c r="N1242" s="28"/>
      <c r="O1242" s="28"/>
      <c r="P1242" s="28"/>
      <c r="Q1242" s="28"/>
      <c r="R1242" s="28" t="s">
        <v>1136</v>
      </c>
      <c r="S1242" s="28"/>
      <c r="T1242" s="28"/>
      <c r="U1242" s="1341" t="s">
        <v>1100</v>
      </c>
      <c r="V1242" s="784" t="s">
        <v>394</v>
      </c>
      <c r="W1242" s="956" t="s">
        <v>301</v>
      </c>
      <c r="X1242" s="957" t="s">
        <v>301</v>
      </c>
      <c r="Y1242" s="957" t="s">
        <v>301</v>
      </c>
      <c r="Z1242" s="828" t="s">
        <v>303</v>
      </c>
      <c r="AA1242" s="869" t="s">
        <v>309</v>
      </c>
      <c r="AB1242" s="870" t="s">
        <v>2</v>
      </c>
      <c r="AC1242" s="798" t="s">
        <v>1200</v>
      </c>
      <c r="AD1242" s="871" t="s">
        <v>1317</v>
      </c>
      <c r="AE1242" s="872" t="s">
        <v>932</v>
      </c>
      <c r="AF1242" s="873">
        <v>2200</v>
      </c>
      <c r="AG1242" s="959">
        <f t="shared" si="91"/>
        <v>2376</v>
      </c>
      <c r="AH1242" s="824"/>
      <c r="AI1242" s="875">
        <f t="shared" si="92"/>
        <v>0</v>
      </c>
    </row>
    <row r="1243" spans="1:35" s="7" customFormat="1" ht="23.1" customHeight="1" thickBot="1" x14ac:dyDescent="0.2">
      <c r="A1243" s="28"/>
      <c r="B1243" s="28"/>
      <c r="C1243" s="28"/>
      <c r="D1243" s="28"/>
      <c r="E1243" s="28"/>
      <c r="F1243" s="28"/>
      <c r="G1243" s="28" t="s">
        <v>1136</v>
      </c>
      <c r="H1243" s="28"/>
      <c r="I1243" s="28"/>
      <c r="J1243" s="28"/>
      <c r="K1243" s="28"/>
      <c r="L1243" s="28" t="s">
        <v>1136</v>
      </c>
      <c r="M1243" s="28"/>
      <c r="N1243" s="28"/>
      <c r="O1243" s="28"/>
      <c r="P1243" s="28"/>
      <c r="Q1243" s="28"/>
      <c r="R1243" s="28" t="s">
        <v>1136</v>
      </c>
      <c r="S1243" s="28"/>
      <c r="T1243" s="28"/>
      <c r="U1243" s="1341" t="s">
        <v>1100</v>
      </c>
      <c r="V1243" s="784" t="s">
        <v>394</v>
      </c>
      <c r="W1243" s="956" t="s">
        <v>301</v>
      </c>
      <c r="X1243" s="957" t="s">
        <v>301</v>
      </c>
      <c r="Y1243" s="957" t="s">
        <v>301</v>
      </c>
      <c r="Z1243" s="828" t="s">
        <v>303</v>
      </c>
      <c r="AA1243" s="869" t="s">
        <v>309</v>
      </c>
      <c r="AB1243" s="870" t="s">
        <v>2</v>
      </c>
      <c r="AC1243" s="798" t="s">
        <v>1200</v>
      </c>
      <c r="AD1243" s="871" t="s">
        <v>1318</v>
      </c>
      <c r="AE1243" s="872" t="s">
        <v>934</v>
      </c>
      <c r="AF1243" s="873">
        <v>2200</v>
      </c>
      <c r="AG1243" s="959">
        <f t="shared" si="91"/>
        <v>2376</v>
      </c>
      <c r="AH1243" s="824"/>
      <c r="AI1243" s="875">
        <f t="shared" si="92"/>
        <v>0</v>
      </c>
    </row>
    <row r="1244" spans="1:35" s="6" customFormat="1" ht="23.1" customHeight="1" thickTop="1" thickBot="1" x14ac:dyDescent="0.2">
      <c r="A1244" s="28"/>
      <c r="B1244" s="28"/>
      <c r="C1244" s="28"/>
      <c r="D1244" s="28"/>
      <c r="E1244" s="28"/>
      <c r="F1244" s="28"/>
      <c r="G1244" s="28" t="s">
        <v>1136</v>
      </c>
      <c r="H1244" s="28"/>
      <c r="I1244" s="28"/>
      <c r="J1244" s="28"/>
      <c r="K1244" s="28"/>
      <c r="L1244" s="28" t="s">
        <v>1136</v>
      </c>
      <c r="M1244" s="28"/>
      <c r="N1244" s="28"/>
      <c r="O1244" s="28"/>
      <c r="P1244" s="28"/>
      <c r="Q1244" s="28"/>
      <c r="R1244" s="28" t="s">
        <v>1136</v>
      </c>
      <c r="S1244" s="28"/>
      <c r="T1244" s="28"/>
      <c r="U1244" s="1399" t="s">
        <v>1100</v>
      </c>
      <c r="V1244" s="1400" t="s">
        <v>394</v>
      </c>
      <c r="W1244" s="937" t="s">
        <v>301</v>
      </c>
      <c r="X1244" s="938" t="s">
        <v>301</v>
      </c>
      <c r="Y1244" s="938"/>
      <c r="Z1244" s="1401"/>
      <c r="AA1244" s="1402"/>
      <c r="AB1244" s="1403"/>
      <c r="AC1244" s="1404"/>
      <c r="AD1244" s="1404"/>
      <c r="AE1244" s="1404"/>
      <c r="AF1244" s="1470" t="s">
        <v>1300</v>
      </c>
      <c r="AG1244" s="1471"/>
      <c r="AH1244" s="1405">
        <f>SUM(AH1211:AH1243)</f>
        <v>0</v>
      </c>
      <c r="AI1244" s="1406">
        <f>SUM(AI1211:AI1243)</f>
        <v>0</v>
      </c>
    </row>
    <row r="1245" spans="1:35" s="7" customFormat="1" ht="23.1" customHeight="1" x14ac:dyDescent="0.15">
      <c r="A1245" s="28" t="s">
        <v>1531</v>
      </c>
      <c r="B1245" s="28" t="s">
        <v>1531</v>
      </c>
      <c r="C1245" s="28" t="s">
        <v>1531</v>
      </c>
      <c r="D1245" s="28" t="s">
        <v>1531</v>
      </c>
      <c r="E1245" s="28" t="s">
        <v>1531</v>
      </c>
      <c r="F1245" s="28" t="s">
        <v>1531</v>
      </c>
      <c r="G1245" s="28" t="s">
        <v>1531</v>
      </c>
      <c r="H1245" s="28" t="s">
        <v>1531</v>
      </c>
      <c r="I1245" s="28" t="s">
        <v>1531</v>
      </c>
      <c r="J1245" s="28" t="s">
        <v>1531</v>
      </c>
      <c r="K1245" s="28" t="s">
        <v>1531</v>
      </c>
      <c r="L1245" s="28" t="s">
        <v>1531</v>
      </c>
      <c r="M1245" s="28" t="s">
        <v>1531</v>
      </c>
      <c r="N1245" s="28" t="s">
        <v>1531</v>
      </c>
      <c r="O1245" s="28" t="s">
        <v>1531</v>
      </c>
      <c r="P1245" s="28" t="s">
        <v>1531</v>
      </c>
      <c r="Q1245" s="28" t="s">
        <v>1531</v>
      </c>
      <c r="R1245" s="28" t="s">
        <v>1531</v>
      </c>
      <c r="S1245" s="28" t="s">
        <v>1531</v>
      </c>
      <c r="T1245" s="28" t="s">
        <v>1531</v>
      </c>
      <c r="U1245" s="1357" t="s">
        <v>1100</v>
      </c>
      <c r="V1245" s="1076" t="s">
        <v>95</v>
      </c>
      <c r="W1245" s="833"/>
      <c r="X1245" s="834"/>
      <c r="Y1245" s="1115"/>
      <c r="Z1245" s="1358" t="s">
        <v>479</v>
      </c>
      <c r="AA1245" s="1359"/>
      <c r="AB1245" s="1360" t="s">
        <v>4</v>
      </c>
      <c r="AC1245" s="1361" t="s">
        <v>1200</v>
      </c>
      <c r="AD1245" s="1362" t="s">
        <v>104</v>
      </c>
      <c r="AE1245" s="1363" t="s">
        <v>1039</v>
      </c>
      <c r="AF1245" s="1364">
        <v>14000</v>
      </c>
      <c r="AG1245" s="1365">
        <f t="shared" ref="AG1245:AG1269" si="93">+AF1245*1.08</f>
        <v>15120.000000000002</v>
      </c>
      <c r="AH1245" s="1186"/>
      <c r="AI1245" s="1366">
        <f t="shared" si="92"/>
        <v>0</v>
      </c>
    </row>
    <row r="1246" spans="1:35" s="7" customFormat="1" ht="23.1" customHeight="1" x14ac:dyDescent="0.15">
      <c r="A1246" s="28" t="s">
        <v>1531</v>
      </c>
      <c r="B1246" s="28" t="s">
        <v>1531</v>
      </c>
      <c r="C1246" s="28" t="s">
        <v>1531</v>
      </c>
      <c r="D1246" s="28" t="s">
        <v>1531</v>
      </c>
      <c r="E1246" s="28" t="s">
        <v>1531</v>
      </c>
      <c r="F1246" s="28" t="s">
        <v>1531</v>
      </c>
      <c r="G1246" s="28" t="s">
        <v>1531</v>
      </c>
      <c r="H1246" s="28" t="s">
        <v>1531</v>
      </c>
      <c r="I1246" s="28" t="s">
        <v>1531</v>
      </c>
      <c r="J1246" s="28" t="s">
        <v>1531</v>
      </c>
      <c r="K1246" s="28" t="s">
        <v>1531</v>
      </c>
      <c r="L1246" s="28" t="s">
        <v>1531</v>
      </c>
      <c r="M1246" s="28" t="s">
        <v>1531</v>
      </c>
      <c r="N1246" s="28" t="s">
        <v>1531</v>
      </c>
      <c r="O1246" s="28" t="s">
        <v>1531</v>
      </c>
      <c r="P1246" s="28" t="s">
        <v>1531</v>
      </c>
      <c r="Q1246" s="28" t="s">
        <v>1531</v>
      </c>
      <c r="R1246" s="28" t="s">
        <v>1531</v>
      </c>
      <c r="S1246" s="28" t="s">
        <v>1531</v>
      </c>
      <c r="T1246" s="28" t="s">
        <v>1531</v>
      </c>
      <c r="U1246" s="1347" t="s">
        <v>1100</v>
      </c>
      <c r="V1246" s="782" t="s">
        <v>95</v>
      </c>
      <c r="W1246" s="844"/>
      <c r="X1246" s="845"/>
      <c r="Y1246" s="1161"/>
      <c r="Z1246" s="1092" t="s">
        <v>479</v>
      </c>
      <c r="AA1246" s="862"/>
      <c r="AB1246" s="1028" t="s">
        <v>4</v>
      </c>
      <c r="AC1246" s="1029" t="s">
        <v>1200</v>
      </c>
      <c r="AD1246" s="1232" t="s">
        <v>105</v>
      </c>
      <c r="AE1246" s="968" t="s">
        <v>1039</v>
      </c>
      <c r="AF1246" s="1031">
        <v>27000</v>
      </c>
      <c r="AG1246" s="1162">
        <f t="shared" si="93"/>
        <v>29160.000000000004</v>
      </c>
      <c r="AH1246" s="1058"/>
      <c r="AI1246" s="868">
        <f t="shared" si="92"/>
        <v>0</v>
      </c>
    </row>
    <row r="1247" spans="1:35" s="7" customFormat="1" ht="23.1" customHeight="1" x14ac:dyDescent="0.15">
      <c r="A1247" s="28" t="s">
        <v>1531</v>
      </c>
      <c r="B1247" s="28" t="s">
        <v>1531</v>
      </c>
      <c r="C1247" s="28" t="s">
        <v>1531</v>
      </c>
      <c r="D1247" s="28" t="s">
        <v>1531</v>
      </c>
      <c r="E1247" s="28" t="s">
        <v>1531</v>
      </c>
      <c r="F1247" s="28" t="s">
        <v>1531</v>
      </c>
      <c r="G1247" s="28" t="s">
        <v>1531</v>
      </c>
      <c r="H1247" s="28" t="s">
        <v>1531</v>
      </c>
      <c r="I1247" s="28" t="s">
        <v>1531</v>
      </c>
      <c r="J1247" s="28" t="s">
        <v>1531</v>
      </c>
      <c r="K1247" s="28" t="s">
        <v>1531</v>
      </c>
      <c r="L1247" s="28" t="s">
        <v>1531</v>
      </c>
      <c r="M1247" s="28" t="s">
        <v>1531</v>
      </c>
      <c r="N1247" s="28" t="s">
        <v>1531</v>
      </c>
      <c r="O1247" s="28" t="s">
        <v>1531</v>
      </c>
      <c r="P1247" s="28" t="s">
        <v>1531</v>
      </c>
      <c r="Q1247" s="28" t="s">
        <v>1531</v>
      </c>
      <c r="R1247" s="28" t="s">
        <v>1531</v>
      </c>
      <c r="S1247" s="28" t="s">
        <v>1531</v>
      </c>
      <c r="T1247" s="28" t="s">
        <v>1531</v>
      </c>
      <c r="U1247" s="1341" t="s">
        <v>1100</v>
      </c>
      <c r="V1247" s="784" t="s">
        <v>95</v>
      </c>
      <c r="W1247" s="827"/>
      <c r="X1247" s="828"/>
      <c r="Y1247" s="925"/>
      <c r="Z1247" s="1093" t="s">
        <v>479</v>
      </c>
      <c r="AA1247" s="869"/>
      <c r="AB1247" s="1033" t="s">
        <v>4</v>
      </c>
      <c r="AC1247" s="1034" t="s">
        <v>1200</v>
      </c>
      <c r="AD1247" s="1233" t="s">
        <v>106</v>
      </c>
      <c r="AE1247" s="958" t="s">
        <v>289</v>
      </c>
      <c r="AF1247" s="1036">
        <v>9000</v>
      </c>
      <c r="AG1247" s="1059">
        <f t="shared" si="93"/>
        <v>9720</v>
      </c>
      <c r="AH1247" s="1146"/>
      <c r="AI1247" s="875">
        <f t="shared" si="92"/>
        <v>0</v>
      </c>
    </row>
    <row r="1248" spans="1:35" s="7" customFormat="1" ht="23.1" customHeight="1" x14ac:dyDescent="0.15">
      <c r="A1248" s="28" t="s">
        <v>1531</v>
      </c>
      <c r="B1248" s="28" t="s">
        <v>1531</v>
      </c>
      <c r="C1248" s="28" t="s">
        <v>1531</v>
      </c>
      <c r="D1248" s="28" t="s">
        <v>1531</v>
      </c>
      <c r="E1248" s="28" t="s">
        <v>1531</v>
      </c>
      <c r="F1248" s="28" t="s">
        <v>1531</v>
      </c>
      <c r="G1248" s="28" t="s">
        <v>1531</v>
      </c>
      <c r="H1248" s="28" t="s">
        <v>1531</v>
      </c>
      <c r="I1248" s="28" t="s">
        <v>1531</v>
      </c>
      <c r="J1248" s="28" t="s">
        <v>1531</v>
      </c>
      <c r="K1248" s="28" t="s">
        <v>1531</v>
      </c>
      <c r="L1248" s="28" t="s">
        <v>1531</v>
      </c>
      <c r="M1248" s="28" t="s">
        <v>1531</v>
      </c>
      <c r="N1248" s="28" t="s">
        <v>1531</v>
      </c>
      <c r="O1248" s="28" t="s">
        <v>1531</v>
      </c>
      <c r="P1248" s="28" t="s">
        <v>1531</v>
      </c>
      <c r="Q1248" s="28" t="s">
        <v>1531</v>
      </c>
      <c r="R1248" s="28" t="s">
        <v>1531</v>
      </c>
      <c r="S1248" s="28" t="s">
        <v>1531</v>
      </c>
      <c r="T1248" s="28" t="s">
        <v>1531</v>
      </c>
      <c r="U1248" s="1341" t="s">
        <v>1100</v>
      </c>
      <c r="V1248" s="784" t="s">
        <v>95</v>
      </c>
      <c r="W1248" s="827"/>
      <c r="X1248" s="828"/>
      <c r="Y1248" s="925"/>
      <c r="Z1248" s="1093" t="s">
        <v>479</v>
      </c>
      <c r="AA1248" s="869"/>
      <c r="AB1248" s="1033" t="s">
        <v>4</v>
      </c>
      <c r="AC1248" s="1034" t="s">
        <v>1200</v>
      </c>
      <c r="AD1248" s="1233" t="s">
        <v>107</v>
      </c>
      <c r="AE1248" s="958" t="s">
        <v>932</v>
      </c>
      <c r="AF1248" s="1036">
        <v>9000</v>
      </c>
      <c r="AG1248" s="1059">
        <f t="shared" si="93"/>
        <v>9720</v>
      </c>
      <c r="AH1248" s="1146"/>
      <c r="AI1248" s="875">
        <f t="shared" si="92"/>
        <v>0</v>
      </c>
    </row>
    <row r="1249" spans="1:35" s="7" customFormat="1" ht="23.1" customHeight="1" x14ac:dyDescent="0.15">
      <c r="A1249" s="28" t="s">
        <v>1531</v>
      </c>
      <c r="B1249" s="28" t="s">
        <v>1531</v>
      </c>
      <c r="C1249" s="28" t="s">
        <v>1531</v>
      </c>
      <c r="D1249" s="28" t="s">
        <v>1531</v>
      </c>
      <c r="E1249" s="28" t="s">
        <v>1531</v>
      </c>
      <c r="F1249" s="28" t="s">
        <v>1531</v>
      </c>
      <c r="G1249" s="28" t="s">
        <v>1531</v>
      </c>
      <c r="H1249" s="28" t="s">
        <v>1531</v>
      </c>
      <c r="I1249" s="28" t="s">
        <v>1531</v>
      </c>
      <c r="J1249" s="28" t="s">
        <v>1531</v>
      </c>
      <c r="K1249" s="28" t="s">
        <v>1531</v>
      </c>
      <c r="L1249" s="28" t="s">
        <v>1531</v>
      </c>
      <c r="M1249" s="28" t="s">
        <v>1531</v>
      </c>
      <c r="N1249" s="28" t="s">
        <v>1531</v>
      </c>
      <c r="O1249" s="28" t="s">
        <v>1531</v>
      </c>
      <c r="P1249" s="28" t="s">
        <v>1531</v>
      </c>
      <c r="Q1249" s="28" t="s">
        <v>1531</v>
      </c>
      <c r="R1249" s="28" t="s">
        <v>1531</v>
      </c>
      <c r="S1249" s="28" t="s">
        <v>1531</v>
      </c>
      <c r="T1249" s="28" t="s">
        <v>1531</v>
      </c>
      <c r="U1249" s="1351" t="s">
        <v>1100</v>
      </c>
      <c r="V1249" s="786" t="s">
        <v>95</v>
      </c>
      <c r="W1249" s="852"/>
      <c r="X1249" s="853"/>
      <c r="Y1249" s="1057"/>
      <c r="Z1249" s="1114" t="s">
        <v>479</v>
      </c>
      <c r="AA1249" s="876"/>
      <c r="AB1249" s="1038" t="s">
        <v>4</v>
      </c>
      <c r="AC1249" s="1039" t="s">
        <v>1200</v>
      </c>
      <c r="AD1249" s="1234" t="s">
        <v>108</v>
      </c>
      <c r="AE1249" s="972" t="s">
        <v>934</v>
      </c>
      <c r="AF1249" s="1041">
        <v>9000</v>
      </c>
      <c r="AG1249" s="1157">
        <f t="shared" si="93"/>
        <v>9720</v>
      </c>
      <c r="AH1249" s="1145"/>
      <c r="AI1249" s="882">
        <f t="shared" si="92"/>
        <v>0</v>
      </c>
    </row>
    <row r="1250" spans="1:35" s="7" customFormat="1" ht="23.1" customHeight="1" x14ac:dyDescent="0.15">
      <c r="A1250" s="28" t="s">
        <v>1531</v>
      </c>
      <c r="B1250" s="28" t="s">
        <v>1531</v>
      </c>
      <c r="C1250" s="28" t="s">
        <v>1531</v>
      </c>
      <c r="D1250" s="28" t="s">
        <v>1531</v>
      </c>
      <c r="E1250" s="28" t="s">
        <v>1531</v>
      </c>
      <c r="F1250" s="28" t="s">
        <v>1531</v>
      </c>
      <c r="G1250" s="28" t="s">
        <v>1531</v>
      </c>
      <c r="H1250" s="28" t="s">
        <v>1531</v>
      </c>
      <c r="I1250" s="28" t="s">
        <v>1531</v>
      </c>
      <c r="J1250" s="28" t="s">
        <v>1531</v>
      </c>
      <c r="K1250" s="28" t="s">
        <v>1531</v>
      </c>
      <c r="L1250" s="28" t="s">
        <v>1531</v>
      </c>
      <c r="M1250" s="28" t="s">
        <v>1531</v>
      </c>
      <c r="N1250" s="28" t="s">
        <v>1531</v>
      </c>
      <c r="O1250" s="28" t="s">
        <v>1531</v>
      </c>
      <c r="P1250" s="28" t="s">
        <v>1531</v>
      </c>
      <c r="Q1250" s="28" t="s">
        <v>1531</v>
      </c>
      <c r="R1250" s="28" t="s">
        <v>1531</v>
      </c>
      <c r="S1250" s="28" t="s">
        <v>1531</v>
      </c>
      <c r="T1250" s="28" t="s">
        <v>1531</v>
      </c>
      <c r="U1250" s="1355" t="s">
        <v>1100</v>
      </c>
      <c r="V1250" s="857" t="s">
        <v>95</v>
      </c>
      <c r="W1250" s="858"/>
      <c r="X1250" s="816"/>
      <c r="Y1250" s="914"/>
      <c r="Z1250" s="915" t="s">
        <v>479</v>
      </c>
      <c r="AA1250" s="883"/>
      <c r="AB1250" s="916" t="s">
        <v>3</v>
      </c>
      <c r="AC1250" s="917" t="s">
        <v>1200</v>
      </c>
      <c r="AD1250" s="1280" t="s">
        <v>171</v>
      </c>
      <c r="AE1250" s="919" t="s">
        <v>1039</v>
      </c>
      <c r="AF1250" s="920">
        <v>28500</v>
      </c>
      <c r="AG1250" s="921">
        <f t="shared" si="93"/>
        <v>30780.000000000004</v>
      </c>
      <c r="AH1250" s="1054"/>
      <c r="AI1250" s="889">
        <f t="shared" si="92"/>
        <v>0</v>
      </c>
    </row>
    <row r="1251" spans="1:35" s="7" customFormat="1" ht="23.1" customHeight="1" x14ac:dyDescent="0.15">
      <c r="A1251" s="28" t="s">
        <v>1531</v>
      </c>
      <c r="B1251" s="28" t="s">
        <v>1531</v>
      </c>
      <c r="C1251" s="28" t="s">
        <v>1531</v>
      </c>
      <c r="D1251" s="28" t="s">
        <v>1531</v>
      </c>
      <c r="E1251" s="28" t="s">
        <v>1531</v>
      </c>
      <c r="F1251" s="28" t="s">
        <v>1531</v>
      </c>
      <c r="G1251" s="28" t="s">
        <v>1531</v>
      </c>
      <c r="H1251" s="28" t="s">
        <v>1531</v>
      </c>
      <c r="I1251" s="28" t="s">
        <v>1531</v>
      </c>
      <c r="J1251" s="28" t="s">
        <v>1531</v>
      </c>
      <c r="K1251" s="28" t="s">
        <v>1531</v>
      </c>
      <c r="L1251" s="28" t="s">
        <v>1531</v>
      </c>
      <c r="M1251" s="28" t="s">
        <v>1531</v>
      </c>
      <c r="N1251" s="28" t="s">
        <v>1531</v>
      </c>
      <c r="O1251" s="28" t="s">
        <v>1531</v>
      </c>
      <c r="P1251" s="28" t="s">
        <v>1531</v>
      </c>
      <c r="Q1251" s="28" t="s">
        <v>1531</v>
      </c>
      <c r="R1251" s="28" t="s">
        <v>1531</v>
      </c>
      <c r="S1251" s="28" t="s">
        <v>1531</v>
      </c>
      <c r="T1251" s="28" t="s">
        <v>1531</v>
      </c>
      <c r="U1251" s="1341" t="s">
        <v>1100</v>
      </c>
      <c r="V1251" s="784" t="s">
        <v>95</v>
      </c>
      <c r="W1251" s="827"/>
      <c r="X1251" s="828"/>
      <c r="Y1251" s="925"/>
      <c r="Z1251" s="1093" t="s">
        <v>479</v>
      </c>
      <c r="AA1251" s="869"/>
      <c r="AB1251" s="1033" t="s">
        <v>3</v>
      </c>
      <c r="AC1251" s="1034" t="s">
        <v>1200</v>
      </c>
      <c r="AD1251" s="1233" t="s">
        <v>172</v>
      </c>
      <c r="AE1251" s="958" t="s">
        <v>1039</v>
      </c>
      <c r="AF1251" s="1036">
        <v>9500</v>
      </c>
      <c r="AG1251" s="1059">
        <f t="shared" si="93"/>
        <v>10260</v>
      </c>
      <c r="AH1251" s="1146"/>
      <c r="AI1251" s="875">
        <f t="shared" si="92"/>
        <v>0</v>
      </c>
    </row>
    <row r="1252" spans="1:35" s="7" customFormat="1" ht="23.1" customHeight="1" x14ac:dyDescent="0.15">
      <c r="A1252" s="28" t="s">
        <v>1531</v>
      </c>
      <c r="B1252" s="28" t="s">
        <v>1531</v>
      </c>
      <c r="C1252" s="28" t="s">
        <v>1531</v>
      </c>
      <c r="D1252" s="28" t="s">
        <v>1531</v>
      </c>
      <c r="E1252" s="28" t="s">
        <v>1531</v>
      </c>
      <c r="F1252" s="28" t="s">
        <v>1531</v>
      </c>
      <c r="G1252" s="28" t="s">
        <v>1531</v>
      </c>
      <c r="H1252" s="28" t="s">
        <v>1531</v>
      </c>
      <c r="I1252" s="28" t="s">
        <v>1531</v>
      </c>
      <c r="J1252" s="28" t="s">
        <v>1531</v>
      </c>
      <c r="K1252" s="28" t="s">
        <v>1531</v>
      </c>
      <c r="L1252" s="28" t="s">
        <v>1531</v>
      </c>
      <c r="M1252" s="28" t="s">
        <v>1531</v>
      </c>
      <c r="N1252" s="28" t="s">
        <v>1531</v>
      </c>
      <c r="O1252" s="28" t="s">
        <v>1531</v>
      </c>
      <c r="P1252" s="28" t="s">
        <v>1531</v>
      </c>
      <c r="Q1252" s="28" t="s">
        <v>1531</v>
      </c>
      <c r="R1252" s="28" t="s">
        <v>1531</v>
      </c>
      <c r="S1252" s="28" t="s">
        <v>1531</v>
      </c>
      <c r="T1252" s="28" t="s">
        <v>1531</v>
      </c>
      <c r="U1252" s="1341" t="s">
        <v>1100</v>
      </c>
      <c r="V1252" s="784" t="s">
        <v>95</v>
      </c>
      <c r="W1252" s="827"/>
      <c r="X1252" s="828"/>
      <c r="Y1252" s="925"/>
      <c r="Z1252" s="1093" t="s">
        <v>479</v>
      </c>
      <c r="AA1252" s="869"/>
      <c r="AB1252" s="1033" t="s">
        <v>3</v>
      </c>
      <c r="AC1252" s="1034" t="s">
        <v>1200</v>
      </c>
      <c r="AD1252" s="1233" t="s">
        <v>173</v>
      </c>
      <c r="AE1252" s="958" t="s">
        <v>1039</v>
      </c>
      <c r="AF1252" s="1036">
        <v>9500</v>
      </c>
      <c r="AG1252" s="1059">
        <f t="shared" si="93"/>
        <v>10260</v>
      </c>
      <c r="AH1252" s="1146"/>
      <c r="AI1252" s="875">
        <f t="shared" si="92"/>
        <v>0</v>
      </c>
    </row>
    <row r="1253" spans="1:35" s="7" customFormat="1" ht="23.1" customHeight="1" x14ac:dyDescent="0.15">
      <c r="A1253" s="28" t="s">
        <v>1531</v>
      </c>
      <c r="B1253" s="28" t="s">
        <v>1531</v>
      </c>
      <c r="C1253" s="28" t="s">
        <v>1531</v>
      </c>
      <c r="D1253" s="28" t="s">
        <v>1531</v>
      </c>
      <c r="E1253" s="28" t="s">
        <v>1531</v>
      </c>
      <c r="F1253" s="28" t="s">
        <v>1531</v>
      </c>
      <c r="G1253" s="28" t="s">
        <v>1531</v>
      </c>
      <c r="H1253" s="28" t="s">
        <v>1531</v>
      </c>
      <c r="I1253" s="28" t="s">
        <v>1531</v>
      </c>
      <c r="J1253" s="28" t="s">
        <v>1531</v>
      </c>
      <c r="K1253" s="28" t="s">
        <v>1531</v>
      </c>
      <c r="L1253" s="28" t="s">
        <v>1531</v>
      </c>
      <c r="M1253" s="28" t="s">
        <v>1531</v>
      </c>
      <c r="N1253" s="28" t="s">
        <v>1531</v>
      </c>
      <c r="O1253" s="28" t="s">
        <v>1531</v>
      </c>
      <c r="P1253" s="28" t="s">
        <v>1531</v>
      </c>
      <c r="Q1253" s="28" t="s">
        <v>1531</v>
      </c>
      <c r="R1253" s="28" t="s">
        <v>1531</v>
      </c>
      <c r="S1253" s="28" t="s">
        <v>1531</v>
      </c>
      <c r="T1253" s="28" t="s">
        <v>1531</v>
      </c>
      <c r="U1253" s="1343" t="s">
        <v>1100</v>
      </c>
      <c r="V1253" s="832" t="s">
        <v>95</v>
      </c>
      <c r="W1253" s="833"/>
      <c r="X1253" s="834"/>
      <c r="Y1253" s="1115"/>
      <c r="Z1253" s="1118" t="s">
        <v>479</v>
      </c>
      <c r="AA1253" s="890"/>
      <c r="AB1253" s="1045" t="s">
        <v>3</v>
      </c>
      <c r="AC1253" s="1046" t="s">
        <v>1200</v>
      </c>
      <c r="AD1253" s="1245" t="s">
        <v>174</v>
      </c>
      <c r="AE1253" s="963" t="s">
        <v>1039</v>
      </c>
      <c r="AF1253" s="1048">
        <v>9500</v>
      </c>
      <c r="AG1253" s="1231">
        <f t="shared" si="93"/>
        <v>10260</v>
      </c>
      <c r="AH1253" s="1145"/>
      <c r="AI1253" s="896">
        <f t="shared" si="92"/>
        <v>0</v>
      </c>
    </row>
    <row r="1254" spans="1:35" s="7" customFormat="1" ht="23.1" customHeight="1" x14ac:dyDescent="0.15">
      <c r="A1254" s="28" t="s">
        <v>1531</v>
      </c>
      <c r="B1254" s="28" t="s">
        <v>1531</v>
      </c>
      <c r="C1254" s="28" t="s">
        <v>1531</v>
      </c>
      <c r="D1254" s="28" t="s">
        <v>1531</v>
      </c>
      <c r="E1254" s="28" t="s">
        <v>1531</v>
      </c>
      <c r="F1254" s="28" t="s">
        <v>1531</v>
      </c>
      <c r="G1254" s="28" t="s">
        <v>1531</v>
      </c>
      <c r="H1254" s="28" t="s">
        <v>1531</v>
      </c>
      <c r="I1254" s="28" t="s">
        <v>1531</v>
      </c>
      <c r="J1254" s="28" t="s">
        <v>1531</v>
      </c>
      <c r="K1254" s="28" t="s">
        <v>1531</v>
      </c>
      <c r="L1254" s="28" t="s">
        <v>1531</v>
      </c>
      <c r="M1254" s="28" t="s">
        <v>1531</v>
      </c>
      <c r="N1254" s="28" t="s">
        <v>1531</v>
      </c>
      <c r="O1254" s="28" t="s">
        <v>1531</v>
      </c>
      <c r="P1254" s="28" t="s">
        <v>1531</v>
      </c>
      <c r="Q1254" s="28" t="s">
        <v>1531</v>
      </c>
      <c r="R1254" s="28" t="s">
        <v>1531</v>
      </c>
      <c r="S1254" s="28" t="s">
        <v>1531</v>
      </c>
      <c r="T1254" s="28" t="s">
        <v>1531</v>
      </c>
      <c r="U1254" s="1347" t="s">
        <v>1100</v>
      </c>
      <c r="V1254" s="782" t="s">
        <v>95</v>
      </c>
      <c r="W1254" s="844"/>
      <c r="X1254" s="845"/>
      <c r="Y1254" s="1161"/>
      <c r="Z1254" s="1092" t="s">
        <v>479</v>
      </c>
      <c r="AA1254" s="862"/>
      <c r="AB1254" s="1028" t="s">
        <v>4</v>
      </c>
      <c r="AC1254" s="1029" t="s">
        <v>1200</v>
      </c>
      <c r="AD1254" s="1232" t="s">
        <v>175</v>
      </c>
      <c r="AE1254" s="968" t="s">
        <v>1039</v>
      </c>
      <c r="AF1254" s="1031">
        <v>28500</v>
      </c>
      <c r="AG1254" s="1162">
        <f t="shared" si="93"/>
        <v>30780.000000000004</v>
      </c>
      <c r="AH1254" s="922"/>
      <c r="AI1254" s="868">
        <f t="shared" si="92"/>
        <v>0</v>
      </c>
    </row>
    <row r="1255" spans="1:35" s="7" customFormat="1" ht="23.1" customHeight="1" x14ac:dyDescent="0.15">
      <c r="A1255" s="28" t="s">
        <v>1531</v>
      </c>
      <c r="B1255" s="28" t="s">
        <v>1531</v>
      </c>
      <c r="C1255" s="28" t="s">
        <v>1531</v>
      </c>
      <c r="D1255" s="28" t="s">
        <v>1531</v>
      </c>
      <c r="E1255" s="28" t="s">
        <v>1531</v>
      </c>
      <c r="F1255" s="28" t="s">
        <v>1531</v>
      </c>
      <c r="G1255" s="28" t="s">
        <v>1531</v>
      </c>
      <c r="H1255" s="28" t="s">
        <v>1531</v>
      </c>
      <c r="I1255" s="28" t="s">
        <v>1531</v>
      </c>
      <c r="J1255" s="28" t="s">
        <v>1531</v>
      </c>
      <c r="K1255" s="28" t="s">
        <v>1531</v>
      </c>
      <c r="L1255" s="28" t="s">
        <v>1531</v>
      </c>
      <c r="M1255" s="28" t="s">
        <v>1531</v>
      </c>
      <c r="N1255" s="28" t="s">
        <v>1531</v>
      </c>
      <c r="O1255" s="28" t="s">
        <v>1531</v>
      </c>
      <c r="P1255" s="28" t="s">
        <v>1531</v>
      </c>
      <c r="Q1255" s="28" t="s">
        <v>1531</v>
      </c>
      <c r="R1255" s="28" t="s">
        <v>1531</v>
      </c>
      <c r="S1255" s="28" t="s">
        <v>1531</v>
      </c>
      <c r="T1255" s="28" t="s">
        <v>1531</v>
      </c>
      <c r="U1255" s="1341" t="s">
        <v>1100</v>
      </c>
      <c r="V1255" s="784" t="s">
        <v>95</v>
      </c>
      <c r="W1255" s="827"/>
      <c r="X1255" s="828"/>
      <c r="Y1255" s="925"/>
      <c r="Z1255" s="1093" t="s">
        <v>479</v>
      </c>
      <c r="AA1255" s="869"/>
      <c r="AB1255" s="1033" t="s">
        <v>4</v>
      </c>
      <c r="AC1255" s="1034" t="s">
        <v>1200</v>
      </c>
      <c r="AD1255" s="1233" t="s">
        <v>106</v>
      </c>
      <c r="AE1255" s="958" t="s">
        <v>289</v>
      </c>
      <c r="AF1255" s="1036">
        <v>9500</v>
      </c>
      <c r="AG1255" s="1059">
        <f t="shared" si="93"/>
        <v>10260</v>
      </c>
      <c r="AH1255" s="1054"/>
      <c r="AI1255" s="875">
        <f t="shared" si="92"/>
        <v>0</v>
      </c>
    </row>
    <row r="1256" spans="1:35" s="7" customFormat="1" ht="23.1" customHeight="1" x14ac:dyDescent="0.15">
      <c r="A1256" s="28" t="s">
        <v>1531</v>
      </c>
      <c r="B1256" s="28" t="s">
        <v>1531</v>
      </c>
      <c r="C1256" s="28" t="s">
        <v>1531</v>
      </c>
      <c r="D1256" s="28" t="s">
        <v>1531</v>
      </c>
      <c r="E1256" s="28" t="s">
        <v>1531</v>
      </c>
      <c r="F1256" s="28" t="s">
        <v>1531</v>
      </c>
      <c r="G1256" s="28" t="s">
        <v>1531</v>
      </c>
      <c r="H1256" s="28" t="s">
        <v>1531</v>
      </c>
      <c r="I1256" s="28" t="s">
        <v>1531</v>
      </c>
      <c r="J1256" s="28" t="s">
        <v>1531</v>
      </c>
      <c r="K1256" s="28" t="s">
        <v>1531</v>
      </c>
      <c r="L1256" s="28" t="s">
        <v>1531</v>
      </c>
      <c r="M1256" s="28" t="s">
        <v>1531</v>
      </c>
      <c r="N1256" s="28" t="s">
        <v>1531</v>
      </c>
      <c r="O1256" s="28" t="s">
        <v>1531</v>
      </c>
      <c r="P1256" s="28" t="s">
        <v>1531</v>
      </c>
      <c r="Q1256" s="28" t="s">
        <v>1531</v>
      </c>
      <c r="R1256" s="28" t="s">
        <v>1531</v>
      </c>
      <c r="S1256" s="28" t="s">
        <v>1531</v>
      </c>
      <c r="T1256" s="28" t="s">
        <v>1531</v>
      </c>
      <c r="U1256" s="1341" t="s">
        <v>1100</v>
      </c>
      <c r="V1256" s="784" t="s">
        <v>95</v>
      </c>
      <c r="W1256" s="827"/>
      <c r="X1256" s="828"/>
      <c r="Y1256" s="925"/>
      <c r="Z1256" s="1093" t="s">
        <v>479</v>
      </c>
      <c r="AA1256" s="869"/>
      <c r="AB1256" s="1033" t="s">
        <v>4</v>
      </c>
      <c r="AC1256" s="1034" t="s">
        <v>1200</v>
      </c>
      <c r="AD1256" s="1233" t="s">
        <v>107</v>
      </c>
      <c r="AE1256" s="958" t="s">
        <v>932</v>
      </c>
      <c r="AF1256" s="1036">
        <v>9500</v>
      </c>
      <c r="AG1256" s="1059">
        <f t="shared" si="93"/>
        <v>10260</v>
      </c>
      <c r="AH1256" s="1055"/>
      <c r="AI1256" s="875">
        <f t="shared" si="92"/>
        <v>0</v>
      </c>
    </row>
    <row r="1257" spans="1:35" s="7" customFormat="1" ht="23.1" customHeight="1" x14ac:dyDescent="0.15">
      <c r="A1257" s="28" t="s">
        <v>1531</v>
      </c>
      <c r="B1257" s="28" t="s">
        <v>1531</v>
      </c>
      <c r="C1257" s="28" t="s">
        <v>1531</v>
      </c>
      <c r="D1257" s="28" t="s">
        <v>1531</v>
      </c>
      <c r="E1257" s="28" t="s">
        <v>1531</v>
      </c>
      <c r="F1257" s="28" t="s">
        <v>1531</v>
      </c>
      <c r="G1257" s="28" t="s">
        <v>1531</v>
      </c>
      <c r="H1257" s="28" t="s">
        <v>1531</v>
      </c>
      <c r="I1257" s="28" t="s">
        <v>1531</v>
      </c>
      <c r="J1257" s="28" t="s">
        <v>1531</v>
      </c>
      <c r="K1257" s="28" t="s">
        <v>1531</v>
      </c>
      <c r="L1257" s="28" t="s">
        <v>1531</v>
      </c>
      <c r="M1257" s="28" t="s">
        <v>1531</v>
      </c>
      <c r="N1257" s="28" t="s">
        <v>1531</v>
      </c>
      <c r="O1257" s="28" t="s">
        <v>1531</v>
      </c>
      <c r="P1257" s="28" t="s">
        <v>1531</v>
      </c>
      <c r="Q1257" s="28" t="s">
        <v>1531</v>
      </c>
      <c r="R1257" s="28" t="s">
        <v>1531</v>
      </c>
      <c r="S1257" s="28" t="s">
        <v>1531</v>
      </c>
      <c r="T1257" s="28" t="s">
        <v>1531</v>
      </c>
      <c r="U1257" s="1351" t="s">
        <v>1100</v>
      </c>
      <c r="V1257" s="786" t="s">
        <v>95</v>
      </c>
      <c r="W1257" s="852"/>
      <c r="X1257" s="853"/>
      <c r="Y1257" s="1057"/>
      <c r="Z1257" s="1114" t="s">
        <v>479</v>
      </c>
      <c r="AA1257" s="876"/>
      <c r="AB1257" s="1038" t="s">
        <v>4</v>
      </c>
      <c r="AC1257" s="1039" t="s">
        <v>1200</v>
      </c>
      <c r="AD1257" s="1234" t="s">
        <v>108</v>
      </c>
      <c r="AE1257" s="972" t="s">
        <v>934</v>
      </c>
      <c r="AF1257" s="1041">
        <v>9500</v>
      </c>
      <c r="AG1257" s="1157">
        <f t="shared" si="93"/>
        <v>10260</v>
      </c>
      <c r="AH1257" s="912"/>
      <c r="AI1257" s="882">
        <f t="shared" si="92"/>
        <v>0</v>
      </c>
    </row>
    <row r="1258" spans="1:35" s="7" customFormat="1" ht="23.1" customHeight="1" x14ac:dyDescent="0.15">
      <c r="A1258" s="28" t="s">
        <v>1531</v>
      </c>
      <c r="B1258" s="28" t="s">
        <v>1531</v>
      </c>
      <c r="C1258" s="28" t="s">
        <v>1531</v>
      </c>
      <c r="D1258" s="28" t="s">
        <v>1531</v>
      </c>
      <c r="E1258" s="28" t="s">
        <v>1531</v>
      </c>
      <c r="F1258" s="28" t="s">
        <v>1531</v>
      </c>
      <c r="G1258" s="28" t="s">
        <v>1531</v>
      </c>
      <c r="H1258" s="28" t="s">
        <v>1531</v>
      </c>
      <c r="I1258" s="28" t="s">
        <v>1531</v>
      </c>
      <c r="J1258" s="28" t="s">
        <v>1531</v>
      </c>
      <c r="K1258" s="28" t="s">
        <v>1531</v>
      </c>
      <c r="L1258" s="28" t="s">
        <v>1531</v>
      </c>
      <c r="M1258" s="28" t="s">
        <v>1531</v>
      </c>
      <c r="N1258" s="28" t="s">
        <v>1531</v>
      </c>
      <c r="O1258" s="28" t="s">
        <v>1531</v>
      </c>
      <c r="P1258" s="28" t="s">
        <v>1531</v>
      </c>
      <c r="Q1258" s="28" t="s">
        <v>1531</v>
      </c>
      <c r="R1258" s="28" t="s">
        <v>1531</v>
      </c>
      <c r="S1258" s="28" t="s">
        <v>1531</v>
      </c>
      <c r="T1258" s="28" t="s">
        <v>1531</v>
      </c>
      <c r="U1258" s="1355" t="s">
        <v>1100</v>
      </c>
      <c r="V1258" s="857" t="s">
        <v>152</v>
      </c>
      <c r="W1258" s="858"/>
      <c r="X1258" s="816"/>
      <c r="Y1258" s="914"/>
      <c r="Z1258" s="915" t="s">
        <v>479</v>
      </c>
      <c r="AA1258" s="883" t="s">
        <v>304</v>
      </c>
      <c r="AB1258" s="884" t="s">
        <v>1424</v>
      </c>
      <c r="AC1258" s="819" t="s">
        <v>1200</v>
      </c>
      <c r="AD1258" s="1235" t="s">
        <v>194</v>
      </c>
      <c r="AE1258" s="886" t="s">
        <v>1039</v>
      </c>
      <c r="AF1258" s="887">
        <v>12500</v>
      </c>
      <c r="AG1258" s="888">
        <f t="shared" si="93"/>
        <v>13500</v>
      </c>
      <c r="AH1258" s="922"/>
      <c r="AI1258" s="889">
        <f t="shared" si="92"/>
        <v>0</v>
      </c>
    </row>
    <row r="1259" spans="1:35" s="7" customFormat="1" ht="23.1" customHeight="1" x14ac:dyDescent="0.15">
      <c r="A1259" s="28" t="s">
        <v>1531</v>
      </c>
      <c r="B1259" s="28" t="s">
        <v>1531</v>
      </c>
      <c r="C1259" s="28" t="s">
        <v>1531</v>
      </c>
      <c r="D1259" s="28" t="s">
        <v>1531</v>
      </c>
      <c r="E1259" s="28" t="s">
        <v>1531</v>
      </c>
      <c r="F1259" s="28" t="s">
        <v>1531</v>
      </c>
      <c r="G1259" s="28" t="s">
        <v>1531</v>
      </c>
      <c r="H1259" s="28" t="s">
        <v>1531</v>
      </c>
      <c r="I1259" s="28" t="s">
        <v>1531</v>
      </c>
      <c r="J1259" s="28" t="s">
        <v>1531</v>
      </c>
      <c r="K1259" s="28" t="s">
        <v>1531</v>
      </c>
      <c r="L1259" s="28" t="s">
        <v>1531</v>
      </c>
      <c r="M1259" s="28" t="s">
        <v>1531</v>
      </c>
      <c r="N1259" s="28" t="s">
        <v>1531</v>
      </c>
      <c r="O1259" s="28" t="s">
        <v>1531</v>
      </c>
      <c r="P1259" s="28" t="s">
        <v>1531</v>
      </c>
      <c r="Q1259" s="28" t="s">
        <v>1531</v>
      </c>
      <c r="R1259" s="28" t="s">
        <v>1531</v>
      </c>
      <c r="S1259" s="28" t="s">
        <v>1531</v>
      </c>
      <c r="T1259" s="28" t="s">
        <v>1531</v>
      </c>
      <c r="U1259" s="1341" t="s">
        <v>1100</v>
      </c>
      <c r="V1259" s="784" t="s">
        <v>152</v>
      </c>
      <c r="W1259" s="827"/>
      <c r="X1259" s="828"/>
      <c r="Y1259" s="925"/>
      <c r="Z1259" s="1093" t="s">
        <v>479</v>
      </c>
      <c r="AA1259" s="869" t="s">
        <v>304</v>
      </c>
      <c r="AB1259" s="870" t="s">
        <v>1424</v>
      </c>
      <c r="AC1259" s="798" t="s">
        <v>1200</v>
      </c>
      <c r="AD1259" s="1236" t="s">
        <v>153</v>
      </c>
      <c r="AE1259" s="872" t="s">
        <v>1039</v>
      </c>
      <c r="AF1259" s="873">
        <v>20000</v>
      </c>
      <c r="AG1259" s="874">
        <f t="shared" si="93"/>
        <v>21600</v>
      </c>
      <c r="AH1259" s="1054"/>
      <c r="AI1259" s="875">
        <f t="shared" si="92"/>
        <v>0</v>
      </c>
    </row>
    <row r="1260" spans="1:35" s="7" customFormat="1" ht="23.1" customHeight="1" x14ac:dyDescent="0.15">
      <c r="A1260" s="28" t="s">
        <v>1531</v>
      </c>
      <c r="B1260" s="28" t="s">
        <v>1531</v>
      </c>
      <c r="C1260" s="28" t="s">
        <v>1531</v>
      </c>
      <c r="D1260" s="28" t="s">
        <v>1531</v>
      </c>
      <c r="E1260" s="28" t="s">
        <v>1531</v>
      </c>
      <c r="F1260" s="28" t="s">
        <v>1531</v>
      </c>
      <c r="G1260" s="28" t="s">
        <v>1531</v>
      </c>
      <c r="H1260" s="28" t="s">
        <v>1531</v>
      </c>
      <c r="I1260" s="28" t="s">
        <v>1531</v>
      </c>
      <c r="J1260" s="28" t="s">
        <v>1531</v>
      </c>
      <c r="K1260" s="28" t="s">
        <v>1531</v>
      </c>
      <c r="L1260" s="28" t="s">
        <v>1531</v>
      </c>
      <c r="M1260" s="28" t="s">
        <v>1531</v>
      </c>
      <c r="N1260" s="28" t="s">
        <v>1531</v>
      </c>
      <c r="O1260" s="28" t="s">
        <v>1531</v>
      </c>
      <c r="P1260" s="28" t="s">
        <v>1531</v>
      </c>
      <c r="Q1260" s="28" t="s">
        <v>1531</v>
      </c>
      <c r="R1260" s="28" t="s">
        <v>1531</v>
      </c>
      <c r="S1260" s="28" t="s">
        <v>1531</v>
      </c>
      <c r="T1260" s="28" t="s">
        <v>1531</v>
      </c>
      <c r="U1260" s="1343" t="s">
        <v>1100</v>
      </c>
      <c r="V1260" s="832" t="s">
        <v>152</v>
      </c>
      <c r="W1260" s="833"/>
      <c r="X1260" s="834"/>
      <c r="Y1260" s="1115"/>
      <c r="Z1260" s="1118" t="s">
        <v>479</v>
      </c>
      <c r="AA1260" s="890" t="s">
        <v>304</v>
      </c>
      <c r="AB1260" s="891" t="s">
        <v>1</v>
      </c>
      <c r="AC1260" s="837" t="s">
        <v>1200</v>
      </c>
      <c r="AD1260" s="1237" t="s">
        <v>195</v>
      </c>
      <c r="AE1260" s="893" t="s">
        <v>1039</v>
      </c>
      <c r="AF1260" s="894">
        <v>26000</v>
      </c>
      <c r="AG1260" s="895">
        <f t="shared" si="93"/>
        <v>28080.000000000004</v>
      </c>
      <c r="AH1260" s="1055"/>
      <c r="AI1260" s="896">
        <f t="shared" ref="AI1260" si="94">+AG1260*AH1260</f>
        <v>0</v>
      </c>
    </row>
    <row r="1261" spans="1:35" s="7" customFormat="1" ht="23.1" customHeight="1" x14ac:dyDescent="0.15">
      <c r="A1261" s="28" t="s">
        <v>1531</v>
      </c>
      <c r="B1261" s="28" t="s">
        <v>1531</v>
      </c>
      <c r="C1261" s="28" t="s">
        <v>1531</v>
      </c>
      <c r="D1261" s="28" t="s">
        <v>1531</v>
      </c>
      <c r="E1261" s="28" t="s">
        <v>1531</v>
      </c>
      <c r="F1261" s="28" t="s">
        <v>1531</v>
      </c>
      <c r="G1261" s="28" t="s">
        <v>1531</v>
      </c>
      <c r="H1261" s="28" t="s">
        <v>1531</v>
      </c>
      <c r="I1261" s="28" t="s">
        <v>1531</v>
      </c>
      <c r="J1261" s="28" t="s">
        <v>1531</v>
      </c>
      <c r="K1261" s="28" t="s">
        <v>1531</v>
      </c>
      <c r="L1261" s="28" t="s">
        <v>1531</v>
      </c>
      <c r="M1261" s="28" t="s">
        <v>1531</v>
      </c>
      <c r="N1261" s="28" t="s">
        <v>1531</v>
      </c>
      <c r="O1261" s="28" t="s">
        <v>1531</v>
      </c>
      <c r="P1261" s="28" t="s">
        <v>1531</v>
      </c>
      <c r="Q1261" s="28" t="s">
        <v>1531</v>
      </c>
      <c r="R1261" s="28" t="s">
        <v>1531</v>
      </c>
      <c r="S1261" s="28" t="s">
        <v>1531</v>
      </c>
      <c r="T1261" s="28" t="s">
        <v>1531</v>
      </c>
      <c r="U1261" s="1343" t="s">
        <v>1100</v>
      </c>
      <c r="V1261" s="832" t="s">
        <v>152</v>
      </c>
      <c r="W1261" s="833"/>
      <c r="X1261" s="834"/>
      <c r="Y1261" s="1115"/>
      <c r="Z1261" s="1118" t="s">
        <v>479</v>
      </c>
      <c r="AA1261" s="890" t="s">
        <v>309</v>
      </c>
      <c r="AB1261" s="891" t="s">
        <v>1</v>
      </c>
      <c r="AC1261" s="837" t="s">
        <v>1200</v>
      </c>
      <c r="AD1261" s="1237" t="s">
        <v>1519</v>
      </c>
      <c r="AE1261" s="893" t="s">
        <v>1039</v>
      </c>
      <c r="AF1261" s="894">
        <v>22000</v>
      </c>
      <c r="AG1261" s="895">
        <f t="shared" si="93"/>
        <v>23760</v>
      </c>
      <c r="AH1261" s="912"/>
      <c r="AI1261" s="896">
        <f t="shared" si="92"/>
        <v>0</v>
      </c>
    </row>
    <row r="1262" spans="1:35" s="7" customFormat="1" ht="23.1" customHeight="1" x14ac:dyDescent="0.15">
      <c r="A1262" s="28" t="s">
        <v>1136</v>
      </c>
      <c r="B1262" s="28" t="s">
        <v>1136</v>
      </c>
      <c r="C1262" s="28" t="s">
        <v>1136</v>
      </c>
      <c r="D1262" s="28" t="s">
        <v>1136</v>
      </c>
      <c r="E1262" s="28" t="s">
        <v>1136</v>
      </c>
      <c r="F1262" s="28" t="s">
        <v>1136</v>
      </c>
      <c r="G1262" s="28" t="s">
        <v>1136</v>
      </c>
      <c r="H1262" s="28" t="s">
        <v>1136</v>
      </c>
      <c r="I1262" s="28" t="s">
        <v>1136</v>
      </c>
      <c r="J1262" s="28" t="s">
        <v>1136</v>
      </c>
      <c r="K1262" s="28" t="s">
        <v>1136</v>
      </c>
      <c r="L1262" s="28" t="s">
        <v>1136</v>
      </c>
      <c r="M1262" s="28" t="s">
        <v>1136</v>
      </c>
      <c r="N1262" s="28" t="s">
        <v>1136</v>
      </c>
      <c r="O1262" s="28" t="s">
        <v>1136</v>
      </c>
      <c r="P1262" s="28" t="s">
        <v>1136</v>
      </c>
      <c r="Q1262" s="28" t="s">
        <v>1136</v>
      </c>
      <c r="R1262" s="28"/>
      <c r="S1262" s="28" t="s">
        <v>1136</v>
      </c>
      <c r="T1262" s="28" t="s">
        <v>1136</v>
      </c>
      <c r="U1262" s="1347" t="s">
        <v>1100</v>
      </c>
      <c r="V1262" s="782" t="s">
        <v>300</v>
      </c>
      <c r="W1262" s="1348" t="s">
        <v>301</v>
      </c>
      <c r="X1262" s="968" t="s">
        <v>301</v>
      </c>
      <c r="Y1262" s="1349"/>
      <c r="Z1262" s="1092" t="s">
        <v>303</v>
      </c>
      <c r="AA1262" s="862" t="s">
        <v>304</v>
      </c>
      <c r="AB1262" s="863" t="s">
        <v>4</v>
      </c>
      <c r="AC1262" s="790" t="s">
        <v>1200</v>
      </c>
      <c r="AD1262" s="1277" t="s">
        <v>1511</v>
      </c>
      <c r="AE1262" s="865" t="s">
        <v>1039</v>
      </c>
      <c r="AF1262" s="866">
        <v>150000</v>
      </c>
      <c r="AG1262" s="867">
        <f t="shared" si="93"/>
        <v>162000</v>
      </c>
      <c r="AH1262" s="1058"/>
      <c r="AI1262" s="868">
        <f t="shared" si="92"/>
        <v>0</v>
      </c>
    </row>
    <row r="1263" spans="1:35" s="7" customFormat="1" ht="23.1" customHeight="1" x14ac:dyDescent="0.15">
      <c r="A1263" s="28" t="s">
        <v>1136</v>
      </c>
      <c r="B1263" s="28" t="s">
        <v>1136</v>
      </c>
      <c r="C1263" s="28" t="s">
        <v>1136</v>
      </c>
      <c r="D1263" s="28" t="s">
        <v>1136</v>
      </c>
      <c r="E1263" s="28" t="s">
        <v>1136</v>
      </c>
      <c r="F1263" s="28" t="s">
        <v>1136</v>
      </c>
      <c r="G1263" s="28" t="s">
        <v>1136</v>
      </c>
      <c r="H1263" s="28" t="s">
        <v>1136</v>
      </c>
      <c r="I1263" s="28" t="s">
        <v>1136</v>
      </c>
      <c r="J1263" s="28" t="s">
        <v>1136</v>
      </c>
      <c r="K1263" s="28" t="s">
        <v>1136</v>
      </c>
      <c r="L1263" s="28" t="s">
        <v>1136</v>
      </c>
      <c r="M1263" s="28" t="s">
        <v>1136</v>
      </c>
      <c r="N1263" s="28" t="s">
        <v>1136</v>
      </c>
      <c r="O1263" s="28" t="s">
        <v>1136</v>
      </c>
      <c r="P1263" s="28" t="s">
        <v>1136</v>
      </c>
      <c r="Q1263" s="28" t="s">
        <v>1136</v>
      </c>
      <c r="R1263" s="28"/>
      <c r="S1263" s="28" t="s">
        <v>1136</v>
      </c>
      <c r="T1263" s="28" t="s">
        <v>1136</v>
      </c>
      <c r="U1263" s="1341" t="s">
        <v>1100</v>
      </c>
      <c r="V1263" s="784" t="s">
        <v>300</v>
      </c>
      <c r="W1263" s="1318" t="s">
        <v>301</v>
      </c>
      <c r="X1263" s="958" t="s">
        <v>301</v>
      </c>
      <c r="Y1263" s="1340"/>
      <c r="Z1263" s="1093" t="s">
        <v>303</v>
      </c>
      <c r="AA1263" s="869" t="s">
        <v>304</v>
      </c>
      <c r="AB1263" s="870" t="s">
        <v>4</v>
      </c>
      <c r="AC1263" s="798" t="s">
        <v>1200</v>
      </c>
      <c r="AD1263" s="1236" t="s">
        <v>1512</v>
      </c>
      <c r="AE1263" s="872" t="s">
        <v>289</v>
      </c>
      <c r="AF1263" s="873">
        <v>50000</v>
      </c>
      <c r="AG1263" s="874">
        <f t="shared" si="93"/>
        <v>54000</v>
      </c>
      <c r="AH1263" s="1055"/>
      <c r="AI1263" s="875">
        <f t="shared" si="92"/>
        <v>0</v>
      </c>
    </row>
    <row r="1264" spans="1:35" s="7" customFormat="1" ht="23.1" customHeight="1" x14ac:dyDescent="0.15">
      <c r="A1264" s="28" t="s">
        <v>1136</v>
      </c>
      <c r="B1264" s="28" t="s">
        <v>1136</v>
      </c>
      <c r="C1264" s="28" t="s">
        <v>1136</v>
      </c>
      <c r="D1264" s="28" t="s">
        <v>1136</v>
      </c>
      <c r="E1264" s="28" t="s">
        <v>1136</v>
      </c>
      <c r="F1264" s="28" t="s">
        <v>1136</v>
      </c>
      <c r="G1264" s="28" t="s">
        <v>1136</v>
      </c>
      <c r="H1264" s="28" t="s">
        <v>1136</v>
      </c>
      <c r="I1264" s="28" t="s">
        <v>1136</v>
      </c>
      <c r="J1264" s="28" t="s">
        <v>1136</v>
      </c>
      <c r="K1264" s="28" t="s">
        <v>1136</v>
      </c>
      <c r="L1264" s="28" t="s">
        <v>1136</v>
      </c>
      <c r="M1264" s="28" t="s">
        <v>1136</v>
      </c>
      <c r="N1264" s="28" t="s">
        <v>1136</v>
      </c>
      <c r="O1264" s="28" t="s">
        <v>1136</v>
      </c>
      <c r="P1264" s="28" t="s">
        <v>1136</v>
      </c>
      <c r="Q1264" s="28" t="s">
        <v>1136</v>
      </c>
      <c r="R1264" s="28"/>
      <c r="S1264" s="28" t="s">
        <v>1136</v>
      </c>
      <c r="T1264" s="28" t="s">
        <v>1136</v>
      </c>
      <c r="U1264" s="1341" t="s">
        <v>1100</v>
      </c>
      <c r="V1264" s="784" t="s">
        <v>300</v>
      </c>
      <c r="W1264" s="1318" t="s">
        <v>301</v>
      </c>
      <c r="X1264" s="958" t="s">
        <v>301</v>
      </c>
      <c r="Y1264" s="1340"/>
      <c r="Z1264" s="1093" t="s">
        <v>303</v>
      </c>
      <c r="AA1264" s="869" t="s">
        <v>304</v>
      </c>
      <c r="AB1264" s="870" t="s">
        <v>4</v>
      </c>
      <c r="AC1264" s="798" t="s">
        <v>1200</v>
      </c>
      <c r="AD1264" s="1236" t="s">
        <v>1513</v>
      </c>
      <c r="AE1264" s="872" t="s">
        <v>932</v>
      </c>
      <c r="AF1264" s="873">
        <v>50000</v>
      </c>
      <c r="AG1264" s="874">
        <f t="shared" si="93"/>
        <v>54000</v>
      </c>
      <c r="AH1264" s="1055"/>
      <c r="AI1264" s="875">
        <f t="shared" si="92"/>
        <v>0</v>
      </c>
    </row>
    <row r="1265" spans="1:35" s="7" customFormat="1" ht="23.1" customHeight="1" thickBot="1" x14ac:dyDescent="0.2">
      <c r="A1265" s="28" t="s">
        <v>1136</v>
      </c>
      <c r="B1265" s="28" t="s">
        <v>1136</v>
      </c>
      <c r="C1265" s="28" t="s">
        <v>1136</v>
      </c>
      <c r="D1265" s="28" t="s">
        <v>1136</v>
      </c>
      <c r="E1265" s="28" t="s">
        <v>1136</v>
      </c>
      <c r="F1265" s="28" t="s">
        <v>1136</v>
      </c>
      <c r="G1265" s="28" t="s">
        <v>1136</v>
      </c>
      <c r="H1265" s="28" t="s">
        <v>1136</v>
      </c>
      <c r="I1265" s="28" t="s">
        <v>1136</v>
      </c>
      <c r="J1265" s="28" t="s">
        <v>1136</v>
      </c>
      <c r="K1265" s="28" t="s">
        <v>1136</v>
      </c>
      <c r="L1265" s="28" t="s">
        <v>1136</v>
      </c>
      <c r="M1265" s="28" t="s">
        <v>1136</v>
      </c>
      <c r="N1265" s="28" t="s">
        <v>1136</v>
      </c>
      <c r="O1265" s="28" t="s">
        <v>1136</v>
      </c>
      <c r="P1265" s="28" t="s">
        <v>1136</v>
      </c>
      <c r="Q1265" s="28" t="s">
        <v>1136</v>
      </c>
      <c r="R1265" s="28"/>
      <c r="S1265" s="28" t="s">
        <v>1136</v>
      </c>
      <c r="T1265" s="28" t="s">
        <v>1136</v>
      </c>
      <c r="U1265" s="1367" t="s">
        <v>1100</v>
      </c>
      <c r="V1265" s="924" t="s">
        <v>300</v>
      </c>
      <c r="W1265" s="1352" t="s">
        <v>301</v>
      </c>
      <c r="X1265" s="972" t="s">
        <v>301</v>
      </c>
      <c r="Y1265" s="1353"/>
      <c r="Z1265" s="926" t="s">
        <v>303</v>
      </c>
      <c r="AA1265" s="927" t="s">
        <v>304</v>
      </c>
      <c r="AB1265" s="1368" t="s">
        <v>4</v>
      </c>
      <c r="AC1265" s="1369" t="s">
        <v>1200</v>
      </c>
      <c r="AD1265" s="1370" t="s">
        <v>1514</v>
      </c>
      <c r="AE1265" s="1371" t="s">
        <v>934</v>
      </c>
      <c r="AF1265" s="1372">
        <v>50000</v>
      </c>
      <c r="AG1265" s="1373">
        <f t="shared" si="93"/>
        <v>54000</v>
      </c>
      <c r="AH1265" s="898"/>
      <c r="AI1265" s="934">
        <f t="shared" si="92"/>
        <v>0</v>
      </c>
    </row>
    <row r="1266" spans="1:35" s="7" customFormat="1" ht="23.1" customHeight="1" x14ac:dyDescent="0.15">
      <c r="A1266" s="28"/>
      <c r="B1266" s="28"/>
      <c r="C1266" s="28"/>
      <c r="D1266" s="28"/>
      <c r="E1266" s="28"/>
      <c r="F1266" s="28"/>
      <c r="G1266" s="28" t="s">
        <v>1136</v>
      </c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 t="s">
        <v>1136</v>
      </c>
      <c r="S1266" s="28"/>
      <c r="T1266" s="28"/>
      <c r="U1266" s="1355" t="s">
        <v>1100</v>
      </c>
      <c r="V1266" s="857" t="s">
        <v>300</v>
      </c>
      <c r="W1266" s="1338" t="s">
        <v>301</v>
      </c>
      <c r="X1266" s="919" t="s">
        <v>301</v>
      </c>
      <c r="Y1266" s="1374"/>
      <c r="Z1266" s="816" t="s">
        <v>303</v>
      </c>
      <c r="AA1266" s="883" t="s">
        <v>304</v>
      </c>
      <c r="AB1266" s="884" t="s">
        <v>4</v>
      </c>
      <c r="AC1266" s="819" t="s">
        <v>1200</v>
      </c>
      <c r="AD1266" s="1235" t="s">
        <v>1515</v>
      </c>
      <c r="AE1266" s="886" t="s">
        <v>1039</v>
      </c>
      <c r="AF1266" s="887">
        <v>150000</v>
      </c>
      <c r="AG1266" s="888">
        <f t="shared" si="93"/>
        <v>162000</v>
      </c>
      <c r="AH1266" s="1054"/>
      <c r="AI1266" s="889">
        <f t="shared" si="92"/>
        <v>0</v>
      </c>
    </row>
    <row r="1267" spans="1:35" s="7" customFormat="1" ht="23.1" customHeight="1" x14ac:dyDescent="0.15">
      <c r="A1267" s="28"/>
      <c r="B1267" s="28"/>
      <c r="C1267" s="28"/>
      <c r="D1267" s="28"/>
      <c r="E1267" s="28"/>
      <c r="F1267" s="28"/>
      <c r="G1267" s="28" t="s">
        <v>1136</v>
      </c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 t="s">
        <v>1136</v>
      </c>
      <c r="S1267" s="28"/>
      <c r="T1267" s="28"/>
      <c r="U1267" s="1341" t="s">
        <v>1100</v>
      </c>
      <c r="V1267" s="784" t="s">
        <v>300</v>
      </c>
      <c r="W1267" s="1318" t="s">
        <v>301</v>
      </c>
      <c r="X1267" s="958" t="s">
        <v>301</v>
      </c>
      <c r="Y1267" s="1375"/>
      <c r="Z1267" s="828" t="s">
        <v>303</v>
      </c>
      <c r="AA1267" s="869" t="s">
        <v>304</v>
      </c>
      <c r="AB1267" s="870" t="s">
        <v>4</v>
      </c>
      <c r="AC1267" s="798" t="s">
        <v>1200</v>
      </c>
      <c r="AD1267" s="1236" t="s">
        <v>1516</v>
      </c>
      <c r="AE1267" s="872" t="s">
        <v>289</v>
      </c>
      <c r="AF1267" s="873">
        <v>50000</v>
      </c>
      <c r="AG1267" s="874">
        <f t="shared" si="93"/>
        <v>54000</v>
      </c>
      <c r="AH1267" s="1055"/>
      <c r="AI1267" s="875">
        <f t="shared" si="92"/>
        <v>0</v>
      </c>
    </row>
    <row r="1268" spans="1:35" s="7" customFormat="1" ht="23.1" customHeight="1" x14ac:dyDescent="0.15">
      <c r="A1268" s="28"/>
      <c r="B1268" s="28"/>
      <c r="C1268" s="28"/>
      <c r="D1268" s="28"/>
      <c r="E1268" s="28"/>
      <c r="F1268" s="28"/>
      <c r="G1268" s="28" t="s">
        <v>1136</v>
      </c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 t="s">
        <v>1136</v>
      </c>
      <c r="S1268" s="28"/>
      <c r="T1268" s="28"/>
      <c r="U1268" s="1341" t="s">
        <v>1100</v>
      </c>
      <c r="V1268" s="784" t="s">
        <v>300</v>
      </c>
      <c r="W1268" s="1318" t="s">
        <v>301</v>
      </c>
      <c r="X1268" s="958" t="s">
        <v>301</v>
      </c>
      <c r="Y1268" s="1375"/>
      <c r="Z1268" s="828" t="s">
        <v>303</v>
      </c>
      <c r="AA1268" s="869" t="s">
        <v>304</v>
      </c>
      <c r="AB1268" s="870" t="s">
        <v>4</v>
      </c>
      <c r="AC1268" s="798" t="s">
        <v>1200</v>
      </c>
      <c r="AD1268" s="1236" t="s">
        <v>1517</v>
      </c>
      <c r="AE1268" s="872" t="s">
        <v>932</v>
      </c>
      <c r="AF1268" s="873">
        <v>50000</v>
      </c>
      <c r="AG1268" s="874">
        <f t="shared" si="93"/>
        <v>54000</v>
      </c>
      <c r="AH1268" s="1054"/>
      <c r="AI1268" s="875">
        <f t="shared" si="92"/>
        <v>0</v>
      </c>
    </row>
    <row r="1269" spans="1:35" s="7" customFormat="1" ht="23.1" customHeight="1" thickBot="1" x14ac:dyDescent="0.2">
      <c r="A1269" s="28"/>
      <c r="B1269" s="28"/>
      <c r="C1269" s="28"/>
      <c r="D1269" s="28"/>
      <c r="E1269" s="28"/>
      <c r="F1269" s="28"/>
      <c r="G1269" s="28" t="s">
        <v>1136</v>
      </c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 t="s">
        <v>1136</v>
      </c>
      <c r="S1269" s="28"/>
      <c r="T1269" s="28"/>
      <c r="U1269" s="1343" t="s">
        <v>1100</v>
      </c>
      <c r="V1269" s="832" t="s">
        <v>305</v>
      </c>
      <c r="W1269" s="1318" t="s">
        <v>301</v>
      </c>
      <c r="X1269" s="958" t="s">
        <v>301</v>
      </c>
      <c r="Y1269" s="1375"/>
      <c r="Z1269" s="834" t="s">
        <v>303</v>
      </c>
      <c r="AA1269" s="890" t="s">
        <v>304</v>
      </c>
      <c r="AB1269" s="891" t="s">
        <v>4</v>
      </c>
      <c r="AC1269" s="837" t="s">
        <v>1200</v>
      </c>
      <c r="AD1269" s="1237" t="s">
        <v>1518</v>
      </c>
      <c r="AE1269" s="893" t="s">
        <v>934</v>
      </c>
      <c r="AF1269" s="894">
        <v>50000</v>
      </c>
      <c r="AG1269" s="895">
        <f t="shared" si="93"/>
        <v>54000</v>
      </c>
      <c r="AH1269" s="1146"/>
      <c r="AI1269" s="896">
        <f t="shared" si="92"/>
        <v>0</v>
      </c>
    </row>
    <row r="1270" spans="1:35" s="6" customFormat="1" ht="23.1" customHeight="1" thickTop="1" thickBot="1" x14ac:dyDescent="0.2">
      <c r="A1270" s="28" t="s">
        <v>1136</v>
      </c>
      <c r="B1270" s="28" t="s">
        <v>1136</v>
      </c>
      <c r="C1270" s="28" t="s">
        <v>1136</v>
      </c>
      <c r="D1270" s="28" t="s">
        <v>1136</v>
      </c>
      <c r="E1270" s="28" t="s">
        <v>1136</v>
      </c>
      <c r="F1270" s="28" t="s">
        <v>1136</v>
      </c>
      <c r="G1270" s="28" t="s">
        <v>1136</v>
      </c>
      <c r="H1270" s="28" t="s">
        <v>1136</v>
      </c>
      <c r="I1270" s="28" t="s">
        <v>1136</v>
      </c>
      <c r="J1270" s="28" t="s">
        <v>1136</v>
      </c>
      <c r="K1270" s="28" t="s">
        <v>1136</v>
      </c>
      <c r="L1270" s="28" t="s">
        <v>1136</v>
      </c>
      <c r="M1270" s="28" t="s">
        <v>1136</v>
      </c>
      <c r="N1270" s="28" t="s">
        <v>1136</v>
      </c>
      <c r="O1270" s="28" t="s">
        <v>1136</v>
      </c>
      <c r="P1270" s="28" t="s">
        <v>1136</v>
      </c>
      <c r="Q1270" s="28" t="s">
        <v>1136</v>
      </c>
      <c r="R1270" s="28" t="s">
        <v>1136</v>
      </c>
      <c r="S1270" s="28" t="s">
        <v>1136</v>
      </c>
      <c r="T1270" s="28" t="s">
        <v>1136</v>
      </c>
      <c r="U1270" s="1223" t="s">
        <v>1100</v>
      </c>
      <c r="V1270" s="1224" t="s">
        <v>0</v>
      </c>
      <c r="W1270" s="937" t="s">
        <v>301</v>
      </c>
      <c r="X1270" s="938" t="s">
        <v>301</v>
      </c>
      <c r="Y1270" s="939"/>
      <c r="Z1270" s="1225"/>
      <c r="AA1270" s="1226"/>
      <c r="AB1270" s="1227"/>
      <c r="AC1270" s="1228"/>
      <c r="AD1270" s="1228"/>
      <c r="AE1270" s="1228"/>
      <c r="AF1270" s="1474" t="s">
        <v>1301</v>
      </c>
      <c r="AG1270" s="1475"/>
      <c r="AH1270" s="1229">
        <f>SUM(AH1245:AH1269)</f>
        <v>0</v>
      </c>
      <c r="AI1270" s="1230">
        <f>SUM(AI1245:AI1269)</f>
        <v>0</v>
      </c>
    </row>
    <row r="1271" spans="1:35" s="6" customFormat="1" ht="23.1" customHeight="1" thickTop="1" thickBot="1" x14ac:dyDescent="0.2">
      <c r="A1271" s="28" t="s">
        <v>1136</v>
      </c>
      <c r="B1271" s="28" t="s">
        <v>1136</v>
      </c>
      <c r="C1271" s="28" t="s">
        <v>1136</v>
      </c>
      <c r="D1271" s="28" t="s">
        <v>1136</v>
      </c>
      <c r="E1271" s="28" t="s">
        <v>1136</v>
      </c>
      <c r="F1271" s="28" t="s">
        <v>1136</v>
      </c>
      <c r="G1271" s="28" t="s">
        <v>1136</v>
      </c>
      <c r="H1271" s="28" t="s">
        <v>1136</v>
      </c>
      <c r="I1271" s="28" t="s">
        <v>1136</v>
      </c>
      <c r="J1271" s="28" t="s">
        <v>1136</v>
      </c>
      <c r="K1271" s="28" t="s">
        <v>1136</v>
      </c>
      <c r="L1271" s="28" t="s">
        <v>1136</v>
      </c>
      <c r="M1271" s="28" t="s">
        <v>1136</v>
      </c>
      <c r="N1271" s="28" t="s">
        <v>1136</v>
      </c>
      <c r="O1271" s="28" t="s">
        <v>1136</v>
      </c>
      <c r="P1271" s="28" t="s">
        <v>1136</v>
      </c>
      <c r="Q1271" s="28" t="s">
        <v>1136</v>
      </c>
      <c r="R1271" s="28" t="s">
        <v>1136</v>
      </c>
      <c r="S1271" s="28" t="s">
        <v>1136</v>
      </c>
      <c r="T1271" s="28" t="s">
        <v>1136</v>
      </c>
      <c r="U1271" s="935" t="s">
        <v>1100</v>
      </c>
      <c r="V1271" s="936"/>
      <c r="W1271" s="937" t="s">
        <v>301</v>
      </c>
      <c r="X1271" s="938" t="s">
        <v>301</v>
      </c>
      <c r="Y1271" s="939"/>
      <c r="Z1271" s="940"/>
      <c r="AA1271" s="941"/>
      <c r="AB1271" s="942"/>
      <c r="AC1271" s="943"/>
      <c r="AD1271" s="943"/>
      <c r="AE1271" s="943"/>
      <c r="AF1271" s="1472" t="s">
        <v>1302</v>
      </c>
      <c r="AG1271" s="1473"/>
      <c r="AH1271" s="944">
        <f>+AH1270+AH1210+AH1244</f>
        <v>0</v>
      </c>
      <c r="AI1271" s="945">
        <f>+AI1270+AI1210+AI1244</f>
        <v>0</v>
      </c>
    </row>
    <row r="1272" spans="1:35" s="7" customFormat="1" ht="23.1" customHeight="1" x14ac:dyDescent="0.15">
      <c r="A1272" s="28" t="s">
        <v>1531</v>
      </c>
      <c r="B1272" s="28" t="s">
        <v>1531</v>
      </c>
      <c r="C1272" s="28" t="s">
        <v>1531</v>
      </c>
      <c r="D1272" s="28" t="s">
        <v>1531</v>
      </c>
      <c r="E1272" s="28" t="s">
        <v>1531</v>
      </c>
      <c r="F1272" s="28" t="s">
        <v>1531</v>
      </c>
      <c r="G1272" s="28" t="s">
        <v>1531</v>
      </c>
      <c r="H1272" s="28" t="s">
        <v>1531</v>
      </c>
      <c r="I1272" s="28" t="s">
        <v>1531</v>
      </c>
      <c r="J1272" s="28" t="s">
        <v>1531</v>
      </c>
      <c r="K1272" s="28" t="s">
        <v>1531</v>
      </c>
      <c r="L1272" s="28" t="s">
        <v>1531</v>
      </c>
      <c r="M1272" s="28" t="s">
        <v>1531</v>
      </c>
      <c r="N1272" s="28" t="s">
        <v>1531</v>
      </c>
      <c r="O1272" s="28" t="s">
        <v>1531</v>
      </c>
      <c r="P1272" s="28" t="s">
        <v>1531</v>
      </c>
      <c r="Q1272" s="28" t="s">
        <v>1531</v>
      </c>
      <c r="R1272" s="28" t="s">
        <v>1531</v>
      </c>
      <c r="S1272" s="28" t="s">
        <v>1531</v>
      </c>
      <c r="T1272" s="28" t="s">
        <v>1531</v>
      </c>
      <c r="U1272" s="1341" t="s">
        <v>1101</v>
      </c>
      <c r="V1272" s="784" t="s">
        <v>358</v>
      </c>
      <c r="W1272" s="956" t="s">
        <v>301</v>
      </c>
      <c r="X1272" s="957" t="s">
        <v>301</v>
      </c>
      <c r="Y1272" s="975"/>
      <c r="Z1272" s="1093" t="s">
        <v>310</v>
      </c>
      <c r="AA1272" s="869"/>
      <c r="AB1272" s="1033" t="s">
        <v>3</v>
      </c>
      <c r="AC1272" s="1034" t="s">
        <v>1200</v>
      </c>
      <c r="AD1272" s="1035" t="s">
        <v>832</v>
      </c>
      <c r="AE1272" s="958" t="s">
        <v>1039</v>
      </c>
      <c r="AF1272" s="1036">
        <v>18000</v>
      </c>
      <c r="AG1272" s="1037">
        <f t="shared" ref="AG1272:AG1314" si="95">+AF1272*1.08</f>
        <v>19440</v>
      </c>
      <c r="AH1272" s="1058"/>
      <c r="AI1272" s="875">
        <f t="shared" si="92"/>
        <v>0</v>
      </c>
    </row>
    <row r="1273" spans="1:35" s="7" customFormat="1" ht="23.1" customHeight="1" x14ac:dyDescent="0.15">
      <c r="A1273" s="28" t="s">
        <v>1531</v>
      </c>
      <c r="B1273" s="28" t="s">
        <v>1531</v>
      </c>
      <c r="C1273" s="28" t="s">
        <v>1531</v>
      </c>
      <c r="D1273" s="28" t="s">
        <v>1531</v>
      </c>
      <c r="E1273" s="28" t="s">
        <v>1531</v>
      </c>
      <c r="F1273" s="28" t="s">
        <v>1531</v>
      </c>
      <c r="G1273" s="28" t="s">
        <v>1531</v>
      </c>
      <c r="H1273" s="28" t="s">
        <v>1531</v>
      </c>
      <c r="I1273" s="28" t="s">
        <v>1531</v>
      </c>
      <c r="J1273" s="28" t="s">
        <v>1531</v>
      </c>
      <c r="K1273" s="28" t="s">
        <v>1531</v>
      </c>
      <c r="L1273" s="28" t="s">
        <v>1531</v>
      </c>
      <c r="M1273" s="28" t="s">
        <v>1531</v>
      </c>
      <c r="N1273" s="28" t="s">
        <v>1531</v>
      </c>
      <c r="O1273" s="28" t="s">
        <v>1531</v>
      </c>
      <c r="P1273" s="28" t="s">
        <v>1531</v>
      </c>
      <c r="Q1273" s="28" t="s">
        <v>1531</v>
      </c>
      <c r="R1273" s="28" t="s">
        <v>1531</v>
      </c>
      <c r="S1273" s="28" t="s">
        <v>1531</v>
      </c>
      <c r="T1273" s="28" t="s">
        <v>1531</v>
      </c>
      <c r="U1273" s="783" t="s">
        <v>854</v>
      </c>
      <c r="V1273" s="784" t="s">
        <v>358</v>
      </c>
      <c r="W1273" s="956" t="s">
        <v>301</v>
      </c>
      <c r="X1273" s="957" t="s">
        <v>301</v>
      </c>
      <c r="Y1273" s="975"/>
      <c r="Z1273" s="1093" t="s">
        <v>310</v>
      </c>
      <c r="AA1273" s="869"/>
      <c r="AB1273" s="1033" t="s">
        <v>3</v>
      </c>
      <c r="AC1273" s="1034" t="s">
        <v>1200</v>
      </c>
      <c r="AD1273" s="1035" t="s">
        <v>833</v>
      </c>
      <c r="AE1273" s="958" t="s">
        <v>1039</v>
      </c>
      <c r="AF1273" s="1036">
        <v>18000</v>
      </c>
      <c r="AG1273" s="1037">
        <f t="shared" si="95"/>
        <v>19440</v>
      </c>
      <c r="AH1273" s="1146"/>
      <c r="AI1273" s="875">
        <f t="shared" si="92"/>
        <v>0</v>
      </c>
    </row>
    <row r="1274" spans="1:35" s="7" customFormat="1" ht="23.1" customHeight="1" x14ac:dyDescent="0.15">
      <c r="A1274" s="28" t="s">
        <v>1531</v>
      </c>
      <c r="B1274" s="28" t="s">
        <v>1531</v>
      </c>
      <c r="C1274" s="28" t="s">
        <v>1531</v>
      </c>
      <c r="D1274" s="28" t="s">
        <v>1531</v>
      </c>
      <c r="E1274" s="28" t="s">
        <v>1531</v>
      </c>
      <c r="F1274" s="28" t="s">
        <v>1531</v>
      </c>
      <c r="G1274" s="28" t="s">
        <v>1531</v>
      </c>
      <c r="H1274" s="28" t="s">
        <v>1531</v>
      </c>
      <c r="I1274" s="28" t="s">
        <v>1531</v>
      </c>
      <c r="J1274" s="28" t="s">
        <v>1531</v>
      </c>
      <c r="K1274" s="28" t="s">
        <v>1531</v>
      </c>
      <c r="L1274" s="28" t="s">
        <v>1531</v>
      </c>
      <c r="M1274" s="28" t="s">
        <v>1531</v>
      </c>
      <c r="N1274" s="28" t="s">
        <v>1531</v>
      </c>
      <c r="O1274" s="28" t="s">
        <v>1531</v>
      </c>
      <c r="P1274" s="28" t="s">
        <v>1531</v>
      </c>
      <c r="Q1274" s="28" t="s">
        <v>1531</v>
      </c>
      <c r="R1274" s="28" t="s">
        <v>1531</v>
      </c>
      <c r="S1274" s="28" t="s">
        <v>1531</v>
      </c>
      <c r="T1274" s="28" t="s">
        <v>1531</v>
      </c>
      <c r="U1274" s="783" t="s">
        <v>854</v>
      </c>
      <c r="V1274" s="784" t="s">
        <v>358</v>
      </c>
      <c r="W1274" s="956" t="s">
        <v>301</v>
      </c>
      <c r="X1274" s="957" t="s">
        <v>301</v>
      </c>
      <c r="Y1274" s="975"/>
      <c r="Z1274" s="1093" t="s">
        <v>310</v>
      </c>
      <c r="AA1274" s="869"/>
      <c r="AB1274" s="1033" t="s">
        <v>3</v>
      </c>
      <c r="AC1274" s="1034" t="s">
        <v>1200</v>
      </c>
      <c r="AD1274" s="1035" t="s">
        <v>834</v>
      </c>
      <c r="AE1274" s="958" t="s">
        <v>1039</v>
      </c>
      <c r="AF1274" s="1036">
        <v>18000</v>
      </c>
      <c r="AG1274" s="1037">
        <f t="shared" si="95"/>
        <v>19440</v>
      </c>
      <c r="AH1274" s="1146"/>
      <c r="AI1274" s="875">
        <f t="shared" si="92"/>
        <v>0</v>
      </c>
    </row>
    <row r="1275" spans="1:35" s="7" customFormat="1" ht="23.1" customHeight="1" x14ac:dyDescent="0.15">
      <c r="A1275" s="28" t="s">
        <v>1531</v>
      </c>
      <c r="B1275" s="28" t="s">
        <v>1531</v>
      </c>
      <c r="C1275" s="28" t="s">
        <v>1531</v>
      </c>
      <c r="D1275" s="28" t="s">
        <v>1531</v>
      </c>
      <c r="E1275" s="28" t="s">
        <v>1531</v>
      </c>
      <c r="F1275" s="28" t="s">
        <v>1531</v>
      </c>
      <c r="G1275" s="28" t="s">
        <v>1531</v>
      </c>
      <c r="H1275" s="28" t="s">
        <v>1531</v>
      </c>
      <c r="I1275" s="28" t="s">
        <v>1531</v>
      </c>
      <c r="J1275" s="28" t="s">
        <v>1531</v>
      </c>
      <c r="K1275" s="28" t="s">
        <v>1531</v>
      </c>
      <c r="L1275" s="28" t="s">
        <v>1531</v>
      </c>
      <c r="M1275" s="28" t="s">
        <v>1531</v>
      </c>
      <c r="N1275" s="28" t="s">
        <v>1531</v>
      </c>
      <c r="O1275" s="28" t="s">
        <v>1531</v>
      </c>
      <c r="P1275" s="28" t="s">
        <v>1531</v>
      </c>
      <c r="Q1275" s="28" t="s">
        <v>1531</v>
      </c>
      <c r="R1275" s="28" t="s">
        <v>1531</v>
      </c>
      <c r="S1275" s="28" t="s">
        <v>1531</v>
      </c>
      <c r="T1275" s="28" t="s">
        <v>1531</v>
      </c>
      <c r="U1275" s="783" t="s">
        <v>854</v>
      </c>
      <c r="V1275" s="784" t="s">
        <v>358</v>
      </c>
      <c r="W1275" s="956" t="s">
        <v>301</v>
      </c>
      <c r="X1275" s="957" t="s">
        <v>301</v>
      </c>
      <c r="Y1275" s="975"/>
      <c r="Z1275" s="1093" t="s">
        <v>310</v>
      </c>
      <c r="AA1275" s="869"/>
      <c r="AB1275" s="1033" t="s">
        <v>3</v>
      </c>
      <c r="AC1275" s="1034" t="s">
        <v>1200</v>
      </c>
      <c r="AD1275" s="1035" t="s">
        <v>835</v>
      </c>
      <c r="AE1275" s="958" t="s">
        <v>1039</v>
      </c>
      <c r="AF1275" s="1036">
        <v>18000</v>
      </c>
      <c r="AG1275" s="1037">
        <f t="shared" si="95"/>
        <v>19440</v>
      </c>
      <c r="AH1275" s="1146"/>
      <c r="AI1275" s="875">
        <f t="shared" si="92"/>
        <v>0</v>
      </c>
    </row>
    <row r="1276" spans="1:35" s="7" customFormat="1" ht="23.1" customHeight="1" x14ac:dyDescent="0.15">
      <c r="A1276" s="28" t="s">
        <v>1531</v>
      </c>
      <c r="B1276" s="28" t="s">
        <v>1531</v>
      </c>
      <c r="C1276" s="28" t="s">
        <v>1531</v>
      </c>
      <c r="D1276" s="28" t="s">
        <v>1531</v>
      </c>
      <c r="E1276" s="28" t="s">
        <v>1531</v>
      </c>
      <c r="F1276" s="28" t="s">
        <v>1531</v>
      </c>
      <c r="G1276" s="28" t="s">
        <v>1531</v>
      </c>
      <c r="H1276" s="28" t="s">
        <v>1531</v>
      </c>
      <c r="I1276" s="28" t="s">
        <v>1531</v>
      </c>
      <c r="J1276" s="28" t="s">
        <v>1531</v>
      </c>
      <c r="K1276" s="28" t="s">
        <v>1531</v>
      </c>
      <c r="L1276" s="28" t="s">
        <v>1531</v>
      </c>
      <c r="M1276" s="28" t="s">
        <v>1531</v>
      </c>
      <c r="N1276" s="28" t="s">
        <v>1531</v>
      </c>
      <c r="O1276" s="28" t="s">
        <v>1531</v>
      </c>
      <c r="P1276" s="28" t="s">
        <v>1531</v>
      </c>
      <c r="Q1276" s="28" t="s">
        <v>1531</v>
      </c>
      <c r="R1276" s="28" t="s">
        <v>1531</v>
      </c>
      <c r="S1276" s="28" t="s">
        <v>1531</v>
      </c>
      <c r="T1276" s="28" t="s">
        <v>1531</v>
      </c>
      <c r="U1276" s="783" t="s">
        <v>854</v>
      </c>
      <c r="V1276" s="784" t="s">
        <v>358</v>
      </c>
      <c r="W1276" s="956" t="s">
        <v>301</v>
      </c>
      <c r="X1276" s="957" t="s">
        <v>301</v>
      </c>
      <c r="Y1276" s="975"/>
      <c r="Z1276" s="1093" t="s">
        <v>310</v>
      </c>
      <c r="AA1276" s="869"/>
      <c r="AB1276" s="1033" t="s">
        <v>3</v>
      </c>
      <c r="AC1276" s="1034" t="s">
        <v>1200</v>
      </c>
      <c r="AD1276" s="1035" t="s">
        <v>836</v>
      </c>
      <c r="AE1276" s="958" t="s">
        <v>1039</v>
      </c>
      <c r="AF1276" s="1036">
        <v>18000</v>
      </c>
      <c r="AG1276" s="1037">
        <f t="shared" si="95"/>
        <v>19440</v>
      </c>
      <c r="AH1276" s="1055"/>
      <c r="AI1276" s="875">
        <f t="shared" si="92"/>
        <v>0</v>
      </c>
    </row>
    <row r="1277" spans="1:35" s="7" customFormat="1" ht="23.1" customHeight="1" x14ac:dyDescent="0.15">
      <c r="A1277" s="28" t="s">
        <v>1531</v>
      </c>
      <c r="B1277" s="28" t="s">
        <v>1531</v>
      </c>
      <c r="C1277" s="28" t="s">
        <v>1531</v>
      </c>
      <c r="D1277" s="28" t="s">
        <v>1531</v>
      </c>
      <c r="E1277" s="28" t="s">
        <v>1531</v>
      </c>
      <c r="F1277" s="28" t="s">
        <v>1531</v>
      </c>
      <c r="G1277" s="28" t="s">
        <v>1531</v>
      </c>
      <c r="H1277" s="28" t="s">
        <v>1531</v>
      </c>
      <c r="I1277" s="28" t="s">
        <v>1531</v>
      </c>
      <c r="J1277" s="28" t="s">
        <v>1531</v>
      </c>
      <c r="K1277" s="28" t="s">
        <v>1531</v>
      </c>
      <c r="L1277" s="28" t="s">
        <v>1531</v>
      </c>
      <c r="M1277" s="28" t="s">
        <v>1531</v>
      </c>
      <c r="N1277" s="28" t="s">
        <v>1531</v>
      </c>
      <c r="O1277" s="28" t="s">
        <v>1531</v>
      </c>
      <c r="P1277" s="28" t="s">
        <v>1531</v>
      </c>
      <c r="Q1277" s="28" t="s">
        <v>1531</v>
      </c>
      <c r="R1277" s="28" t="s">
        <v>1531</v>
      </c>
      <c r="S1277" s="28" t="s">
        <v>1531</v>
      </c>
      <c r="T1277" s="28" t="s">
        <v>1531</v>
      </c>
      <c r="U1277" s="783" t="s">
        <v>854</v>
      </c>
      <c r="V1277" s="784" t="s">
        <v>358</v>
      </c>
      <c r="W1277" s="956" t="s">
        <v>301</v>
      </c>
      <c r="X1277" s="957" t="s">
        <v>301</v>
      </c>
      <c r="Y1277" s="975"/>
      <c r="Z1277" s="1093" t="s">
        <v>310</v>
      </c>
      <c r="AA1277" s="869"/>
      <c r="AB1277" s="1033" t="s">
        <v>3</v>
      </c>
      <c r="AC1277" s="1034" t="s">
        <v>1200</v>
      </c>
      <c r="AD1277" s="1035" t="s">
        <v>837</v>
      </c>
      <c r="AE1277" s="958" t="s">
        <v>1039</v>
      </c>
      <c r="AF1277" s="1036">
        <v>18000</v>
      </c>
      <c r="AG1277" s="1037">
        <f t="shared" si="95"/>
        <v>19440</v>
      </c>
      <c r="AH1277" s="1054"/>
      <c r="AI1277" s="875">
        <f t="shared" si="92"/>
        <v>0</v>
      </c>
    </row>
    <row r="1278" spans="1:35" s="7" customFormat="1" ht="23.1" customHeight="1" x14ac:dyDescent="0.15">
      <c r="A1278" s="28" t="s">
        <v>1531</v>
      </c>
      <c r="B1278" s="28" t="s">
        <v>1531</v>
      </c>
      <c r="C1278" s="28" t="s">
        <v>1531</v>
      </c>
      <c r="D1278" s="28" t="s">
        <v>1531</v>
      </c>
      <c r="E1278" s="28" t="s">
        <v>1531</v>
      </c>
      <c r="F1278" s="28" t="s">
        <v>1531</v>
      </c>
      <c r="G1278" s="28" t="s">
        <v>1531</v>
      </c>
      <c r="H1278" s="28" t="s">
        <v>1531</v>
      </c>
      <c r="I1278" s="28" t="s">
        <v>1531</v>
      </c>
      <c r="J1278" s="28" t="s">
        <v>1531</v>
      </c>
      <c r="K1278" s="28" t="s">
        <v>1531</v>
      </c>
      <c r="L1278" s="28" t="s">
        <v>1531</v>
      </c>
      <c r="M1278" s="28" t="s">
        <v>1531</v>
      </c>
      <c r="N1278" s="28" t="s">
        <v>1531</v>
      </c>
      <c r="O1278" s="28" t="s">
        <v>1531</v>
      </c>
      <c r="P1278" s="28" t="s">
        <v>1531</v>
      </c>
      <c r="Q1278" s="28" t="s">
        <v>1531</v>
      </c>
      <c r="R1278" s="28" t="s">
        <v>1531</v>
      </c>
      <c r="S1278" s="28" t="s">
        <v>1531</v>
      </c>
      <c r="T1278" s="28" t="s">
        <v>1531</v>
      </c>
      <c r="U1278" s="783" t="s">
        <v>854</v>
      </c>
      <c r="V1278" s="784" t="s">
        <v>358</v>
      </c>
      <c r="W1278" s="956" t="s">
        <v>301</v>
      </c>
      <c r="X1278" s="957" t="s">
        <v>301</v>
      </c>
      <c r="Y1278" s="975"/>
      <c r="Z1278" s="1093" t="s">
        <v>310</v>
      </c>
      <c r="AA1278" s="869"/>
      <c r="AB1278" s="1033" t="s">
        <v>3</v>
      </c>
      <c r="AC1278" s="1034" t="s">
        <v>1200</v>
      </c>
      <c r="AD1278" s="1035" t="s">
        <v>838</v>
      </c>
      <c r="AE1278" s="958" t="s">
        <v>1039</v>
      </c>
      <c r="AF1278" s="1036">
        <v>18000</v>
      </c>
      <c r="AG1278" s="1037">
        <f t="shared" si="95"/>
        <v>19440</v>
      </c>
      <c r="AH1278" s="1146"/>
      <c r="AI1278" s="875">
        <f t="shared" si="92"/>
        <v>0</v>
      </c>
    </row>
    <row r="1279" spans="1:35" s="7" customFormat="1" ht="23.1" customHeight="1" x14ac:dyDescent="0.15">
      <c r="A1279" s="28" t="s">
        <v>1531</v>
      </c>
      <c r="B1279" s="28" t="s">
        <v>1531</v>
      </c>
      <c r="C1279" s="28" t="s">
        <v>1531</v>
      </c>
      <c r="D1279" s="28" t="s">
        <v>1531</v>
      </c>
      <c r="E1279" s="28" t="s">
        <v>1531</v>
      </c>
      <c r="F1279" s="28" t="s">
        <v>1531</v>
      </c>
      <c r="G1279" s="28" t="s">
        <v>1531</v>
      </c>
      <c r="H1279" s="28" t="s">
        <v>1531</v>
      </c>
      <c r="I1279" s="28" t="s">
        <v>1531</v>
      </c>
      <c r="J1279" s="28" t="s">
        <v>1531</v>
      </c>
      <c r="K1279" s="28" t="s">
        <v>1531</v>
      </c>
      <c r="L1279" s="28" t="s">
        <v>1531</v>
      </c>
      <c r="M1279" s="28" t="s">
        <v>1531</v>
      </c>
      <c r="N1279" s="28" t="s">
        <v>1531</v>
      </c>
      <c r="O1279" s="28" t="s">
        <v>1531</v>
      </c>
      <c r="P1279" s="28" t="s">
        <v>1531</v>
      </c>
      <c r="Q1279" s="28" t="s">
        <v>1531</v>
      </c>
      <c r="R1279" s="28" t="s">
        <v>1531</v>
      </c>
      <c r="S1279" s="28" t="s">
        <v>1531</v>
      </c>
      <c r="T1279" s="28" t="s">
        <v>1531</v>
      </c>
      <c r="U1279" s="783" t="s">
        <v>854</v>
      </c>
      <c r="V1279" s="784" t="s">
        <v>391</v>
      </c>
      <c r="W1279" s="956" t="s">
        <v>301</v>
      </c>
      <c r="X1279" s="957" t="s">
        <v>301</v>
      </c>
      <c r="Y1279" s="975"/>
      <c r="Z1279" s="1093" t="s">
        <v>307</v>
      </c>
      <c r="AA1279" s="869"/>
      <c r="AB1279" s="1033" t="s">
        <v>3</v>
      </c>
      <c r="AC1279" s="1034" t="s">
        <v>1200</v>
      </c>
      <c r="AD1279" s="1035" t="s">
        <v>839</v>
      </c>
      <c r="AE1279" s="958" t="s">
        <v>1039</v>
      </c>
      <c r="AF1279" s="1036">
        <v>18000</v>
      </c>
      <c r="AG1279" s="1037">
        <f t="shared" si="95"/>
        <v>19440</v>
      </c>
      <c r="AH1279" s="1146"/>
      <c r="AI1279" s="875">
        <f t="shared" si="92"/>
        <v>0</v>
      </c>
    </row>
    <row r="1280" spans="1:35" s="7" customFormat="1" ht="23.1" customHeight="1" x14ac:dyDescent="0.15">
      <c r="A1280" s="28" t="s">
        <v>1531</v>
      </c>
      <c r="B1280" s="28" t="s">
        <v>1531</v>
      </c>
      <c r="C1280" s="28" t="s">
        <v>1531</v>
      </c>
      <c r="D1280" s="28" t="s">
        <v>1531</v>
      </c>
      <c r="E1280" s="28" t="s">
        <v>1531</v>
      </c>
      <c r="F1280" s="28" t="s">
        <v>1531</v>
      </c>
      <c r="G1280" s="28" t="s">
        <v>1531</v>
      </c>
      <c r="H1280" s="28" t="s">
        <v>1531</v>
      </c>
      <c r="I1280" s="28" t="s">
        <v>1531</v>
      </c>
      <c r="J1280" s="28" t="s">
        <v>1531</v>
      </c>
      <c r="K1280" s="28" t="s">
        <v>1531</v>
      </c>
      <c r="L1280" s="28" t="s">
        <v>1531</v>
      </c>
      <c r="M1280" s="28" t="s">
        <v>1531</v>
      </c>
      <c r="N1280" s="28" t="s">
        <v>1531</v>
      </c>
      <c r="O1280" s="28" t="s">
        <v>1531</v>
      </c>
      <c r="P1280" s="28" t="s">
        <v>1531</v>
      </c>
      <c r="Q1280" s="28" t="s">
        <v>1531</v>
      </c>
      <c r="R1280" s="28" t="s">
        <v>1531</v>
      </c>
      <c r="S1280" s="28" t="s">
        <v>1531</v>
      </c>
      <c r="T1280" s="28" t="s">
        <v>1531</v>
      </c>
      <c r="U1280" s="783" t="s">
        <v>854</v>
      </c>
      <c r="V1280" s="784" t="s">
        <v>391</v>
      </c>
      <c r="W1280" s="956" t="s">
        <v>301</v>
      </c>
      <c r="X1280" s="957" t="s">
        <v>301</v>
      </c>
      <c r="Y1280" s="975"/>
      <c r="Z1280" s="1093" t="s">
        <v>307</v>
      </c>
      <c r="AA1280" s="869"/>
      <c r="AB1280" s="1033" t="s">
        <v>3</v>
      </c>
      <c r="AC1280" s="1034" t="s">
        <v>1200</v>
      </c>
      <c r="AD1280" s="1035" t="s">
        <v>840</v>
      </c>
      <c r="AE1280" s="958" t="s">
        <v>1039</v>
      </c>
      <c r="AF1280" s="1036">
        <v>18000</v>
      </c>
      <c r="AG1280" s="1037">
        <f t="shared" si="95"/>
        <v>19440</v>
      </c>
      <c r="AH1280" s="1146"/>
      <c r="AI1280" s="875">
        <f t="shared" si="92"/>
        <v>0</v>
      </c>
    </row>
    <row r="1281" spans="1:35" s="7" customFormat="1" ht="23.1" customHeight="1" x14ac:dyDescent="0.15">
      <c r="A1281" s="28" t="s">
        <v>1531</v>
      </c>
      <c r="B1281" s="28" t="s">
        <v>1531</v>
      </c>
      <c r="C1281" s="28" t="s">
        <v>1531</v>
      </c>
      <c r="D1281" s="28" t="s">
        <v>1531</v>
      </c>
      <c r="E1281" s="28" t="s">
        <v>1531</v>
      </c>
      <c r="F1281" s="28" t="s">
        <v>1531</v>
      </c>
      <c r="G1281" s="28" t="s">
        <v>1531</v>
      </c>
      <c r="H1281" s="28" t="s">
        <v>1531</v>
      </c>
      <c r="I1281" s="28" t="s">
        <v>1531</v>
      </c>
      <c r="J1281" s="28" t="s">
        <v>1531</v>
      </c>
      <c r="K1281" s="28" t="s">
        <v>1531</v>
      </c>
      <c r="L1281" s="28" t="s">
        <v>1531</v>
      </c>
      <c r="M1281" s="28" t="s">
        <v>1531</v>
      </c>
      <c r="N1281" s="28" t="s">
        <v>1531</v>
      </c>
      <c r="O1281" s="28" t="s">
        <v>1531</v>
      </c>
      <c r="P1281" s="28" t="s">
        <v>1531</v>
      </c>
      <c r="Q1281" s="28" t="s">
        <v>1531</v>
      </c>
      <c r="R1281" s="28" t="s">
        <v>1531</v>
      </c>
      <c r="S1281" s="28" t="s">
        <v>1531</v>
      </c>
      <c r="T1281" s="28" t="s">
        <v>1531</v>
      </c>
      <c r="U1281" s="783" t="s">
        <v>854</v>
      </c>
      <c r="V1281" s="784" t="s">
        <v>391</v>
      </c>
      <c r="W1281" s="956" t="s">
        <v>301</v>
      </c>
      <c r="X1281" s="957" t="s">
        <v>301</v>
      </c>
      <c r="Y1281" s="975"/>
      <c r="Z1281" s="1093" t="s">
        <v>307</v>
      </c>
      <c r="AA1281" s="869"/>
      <c r="AB1281" s="1033" t="s">
        <v>3</v>
      </c>
      <c r="AC1281" s="1034" t="s">
        <v>1200</v>
      </c>
      <c r="AD1281" s="1035" t="s">
        <v>841</v>
      </c>
      <c r="AE1281" s="958" t="s">
        <v>1039</v>
      </c>
      <c r="AF1281" s="1036">
        <v>18000</v>
      </c>
      <c r="AG1281" s="1037">
        <f t="shared" si="95"/>
        <v>19440</v>
      </c>
      <c r="AH1281" s="1146"/>
      <c r="AI1281" s="875">
        <f t="shared" si="92"/>
        <v>0</v>
      </c>
    </row>
    <row r="1282" spans="1:35" s="7" customFormat="1" ht="23.1" customHeight="1" x14ac:dyDescent="0.15">
      <c r="A1282" s="28" t="s">
        <v>1531</v>
      </c>
      <c r="B1282" s="28" t="s">
        <v>1531</v>
      </c>
      <c r="C1282" s="28" t="s">
        <v>1531</v>
      </c>
      <c r="D1282" s="28" t="s">
        <v>1531</v>
      </c>
      <c r="E1282" s="28" t="s">
        <v>1531</v>
      </c>
      <c r="F1282" s="28" t="s">
        <v>1531</v>
      </c>
      <c r="G1282" s="28" t="s">
        <v>1531</v>
      </c>
      <c r="H1282" s="28" t="s">
        <v>1531</v>
      </c>
      <c r="I1282" s="28" t="s">
        <v>1531</v>
      </c>
      <c r="J1282" s="28" t="s">
        <v>1531</v>
      </c>
      <c r="K1282" s="28" t="s">
        <v>1531</v>
      </c>
      <c r="L1282" s="28" t="s">
        <v>1531</v>
      </c>
      <c r="M1282" s="28" t="s">
        <v>1531</v>
      </c>
      <c r="N1282" s="28" t="s">
        <v>1531</v>
      </c>
      <c r="O1282" s="28" t="s">
        <v>1531</v>
      </c>
      <c r="P1282" s="28" t="s">
        <v>1531</v>
      </c>
      <c r="Q1282" s="28" t="s">
        <v>1531</v>
      </c>
      <c r="R1282" s="28" t="s">
        <v>1531</v>
      </c>
      <c r="S1282" s="28" t="s">
        <v>1531</v>
      </c>
      <c r="T1282" s="28" t="s">
        <v>1531</v>
      </c>
      <c r="U1282" s="783" t="s">
        <v>854</v>
      </c>
      <c r="V1282" s="784" t="s">
        <v>391</v>
      </c>
      <c r="W1282" s="956" t="s">
        <v>301</v>
      </c>
      <c r="X1282" s="957" t="s">
        <v>301</v>
      </c>
      <c r="Y1282" s="975"/>
      <c r="Z1282" s="1093" t="s">
        <v>307</v>
      </c>
      <c r="AA1282" s="869"/>
      <c r="AB1282" s="1033" t="s">
        <v>3</v>
      </c>
      <c r="AC1282" s="1034" t="s">
        <v>1200</v>
      </c>
      <c r="AD1282" s="1035" t="s">
        <v>842</v>
      </c>
      <c r="AE1282" s="958" t="s">
        <v>1039</v>
      </c>
      <c r="AF1282" s="1036">
        <v>18000</v>
      </c>
      <c r="AG1282" s="1037">
        <f t="shared" si="95"/>
        <v>19440</v>
      </c>
      <c r="AH1282" s="1146"/>
      <c r="AI1282" s="875">
        <f t="shared" si="92"/>
        <v>0</v>
      </c>
    </row>
    <row r="1283" spans="1:35" s="7" customFormat="1" ht="23.1" customHeight="1" x14ac:dyDescent="0.15">
      <c r="A1283" s="28" t="s">
        <v>1531</v>
      </c>
      <c r="B1283" s="28" t="s">
        <v>1531</v>
      </c>
      <c r="C1283" s="28" t="s">
        <v>1531</v>
      </c>
      <c r="D1283" s="28" t="s">
        <v>1531</v>
      </c>
      <c r="E1283" s="28" t="s">
        <v>1531</v>
      </c>
      <c r="F1283" s="28" t="s">
        <v>1531</v>
      </c>
      <c r="G1283" s="28" t="s">
        <v>1531</v>
      </c>
      <c r="H1283" s="28" t="s">
        <v>1531</v>
      </c>
      <c r="I1283" s="28" t="s">
        <v>1531</v>
      </c>
      <c r="J1283" s="28" t="s">
        <v>1531</v>
      </c>
      <c r="K1283" s="28" t="s">
        <v>1531</v>
      </c>
      <c r="L1283" s="28" t="s">
        <v>1531</v>
      </c>
      <c r="M1283" s="28" t="s">
        <v>1531</v>
      </c>
      <c r="N1283" s="28" t="s">
        <v>1531</v>
      </c>
      <c r="O1283" s="28" t="s">
        <v>1531</v>
      </c>
      <c r="P1283" s="28" t="s">
        <v>1531</v>
      </c>
      <c r="Q1283" s="28" t="s">
        <v>1531</v>
      </c>
      <c r="R1283" s="28" t="s">
        <v>1531</v>
      </c>
      <c r="S1283" s="28" t="s">
        <v>1531</v>
      </c>
      <c r="T1283" s="28" t="s">
        <v>1531</v>
      </c>
      <c r="U1283" s="783" t="s">
        <v>854</v>
      </c>
      <c r="V1283" s="784" t="s">
        <v>391</v>
      </c>
      <c r="W1283" s="956" t="s">
        <v>301</v>
      </c>
      <c r="X1283" s="957" t="s">
        <v>301</v>
      </c>
      <c r="Y1283" s="975"/>
      <c r="Z1283" s="1093" t="s">
        <v>307</v>
      </c>
      <c r="AA1283" s="869"/>
      <c r="AB1283" s="1033" t="s">
        <v>3</v>
      </c>
      <c r="AC1283" s="1034" t="s">
        <v>1200</v>
      </c>
      <c r="AD1283" s="1035" t="s">
        <v>843</v>
      </c>
      <c r="AE1283" s="958" t="s">
        <v>1039</v>
      </c>
      <c r="AF1283" s="1036">
        <v>18000</v>
      </c>
      <c r="AG1283" s="1037">
        <f t="shared" si="95"/>
        <v>19440</v>
      </c>
      <c r="AH1283" s="1146"/>
      <c r="AI1283" s="875">
        <f t="shared" si="92"/>
        <v>0</v>
      </c>
    </row>
    <row r="1284" spans="1:35" s="7" customFormat="1" ht="23.1" customHeight="1" x14ac:dyDescent="0.15">
      <c r="A1284" s="28" t="s">
        <v>1531</v>
      </c>
      <c r="B1284" s="28" t="s">
        <v>1531</v>
      </c>
      <c r="C1284" s="28" t="s">
        <v>1531</v>
      </c>
      <c r="D1284" s="28" t="s">
        <v>1531</v>
      </c>
      <c r="E1284" s="28" t="s">
        <v>1531</v>
      </c>
      <c r="F1284" s="28" t="s">
        <v>1531</v>
      </c>
      <c r="G1284" s="28" t="s">
        <v>1531</v>
      </c>
      <c r="H1284" s="28" t="s">
        <v>1531</v>
      </c>
      <c r="I1284" s="28" t="s">
        <v>1531</v>
      </c>
      <c r="J1284" s="28" t="s">
        <v>1531</v>
      </c>
      <c r="K1284" s="28" t="s">
        <v>1531</v>
      </c>
      <c r="L1284" s="28" t="s">
        <v>1531</v>
      </c>
      <c r="M1284" s="28" t="s">
        <v>1531</v>
      </c>
      <c r="N1284" s="28" t="s">
        <v>1531</v>
      </c>
      <c r="O1284" s="28" t="s">
        <v>1531</v>
      </c>
      <c r="P1284" s="28" t="s">
        <v>1531</v>
      </c>
      <c r="Q1284" s="28" t="s">
        <v>1531</v>
      </c>
      <c r="R1284" s="28" t="s">
        <v>1531</v>
      </c>
      <c r="S1284" s="28" t="s">
        <v>1531</v>
      </c>
      <c r="T1284" s="28" t="s">
        <v>1531</v>
      </c>
      <c r="U1284" s="783" t="s">
        <v>854</v>
      </c>
      <c r="V1284" s="784" t="s">
        <v>391</v>
      </c>
      <c r="W1284" s="956" t="s">
        <v>301</v>
      </c>
      <c r="X1284" s="957" t="s">
        <v>301</v>
      </c>
      <c r="Y1284" s="975"/>
      <c r="Z1284" s="1093" t="s">
        <v>307</v>
      </c>
      <c r="AA1284" s="869"/>
      <c r="AB1284" s="1033" t="s">
        <v>3</v>
      </c>
      <c r="AC1284" s="1034" t="s">
        <v>1200</v>
      </c>
      <c r="AD1284" s="1035" t="s">
        <v>844</v>
      </c>
      <c r="AE1284" s="958" t="s">
        <v>1039</v>
      </c>
      <c r="AF1284" s="1036">
        <v>18000</v>
      </c>
      <c r="AG1284" s="1037">
        <f t="shared" si="95"/>
        <v>19440</v>
      </c>
      <c r="AH1284" s="1146"/>
      <c r="AI1284" s="875">
        <f t="shared" si="92"/>
        <v>0</v>
      </c>
    </row>
    <row r="1285" spans="1:35" s="7" customFormat="1" ht="23.1" customHeight="1" x14ac:dyDescent="0.15">
      <c r="A1285" s="28" t="s">
        <v>1531</v>
      </c>
      <c r="B1285" s="28" t="s">
        <v>1531</v>
      </c>
      <c r="C1285" s="28" t="s">
        <v>1531</v>
      </c>
      <c r="D1285" s="28" t="s">
        <v>1531</v>
      </c>
      <c r="E1285" s="28" t="s">
        <v>1531</v>
      </c>
      <c r="F1285" s="28" t="s">
        <v>1531</v>
      </c>
      <c r="G1285" s="28" t="s">
        <v>1531</v>
      </c>
      <c r="H1285" s="28" t="s">
        <v>1531</v>
      </c>
      <c r="I1285" s="28" t="s">
        <v>1531</v>
      </c>
      <c r="J1285" s="28" t="s">
        <v>1531</v>
      </c>
      <c r="K1285" s="28" t="s">
        <v>1531</v>
      </c>
      <c r="L1285" s="28" t="s">
        <v>1531</v>
      </c>
      <c r="M1285" s="28" t="s">
        <v>1531</v>
      </c>
      <c r="N1285" s="28" t="s">
        <v>1531</v>
      </c>
      <c r="O1285" s="28" t="s">
        <v>1531</v>
      </c>
      <c r="P1285" s="28" t="s">
        <v>1531</v>
      </c>
      <c r="Q1285" s="28" t="s">
        <v>1531</v>
      </c>
      <c r="R1285" s="28" t="s">
        <v>1531</v>
      </c>
      <c r="S1285" s="28" t="s">
        <v>1531</v>
      </c>
      <c r="T1285" s="28" t="s">
        <v>1531</v>
      </c>
      <c r="U1285" s="783" t="s">
        <v>854</v>
      </c>
      <c r="V1285" s="784" t="s">
        <v>391</v>
      </c>
      <c r="W1285" s="956" t="s">
        <v>301</v>
      </c>
      <c r="X1285" s="957" t="s">
        <v>301</v>
      </c>
      <c r="Y1285" s="975"/>
      <c r="Z1285" s="1093" t="s">
        <v>307</v>
      </c>
      <c r="AA1285" s="869"/>
      <c r="AB1285" s="1033" t="s">
        <v>3</v>
      </c>
      <c r="AC1285" s="1034" t="s">
        <v>1200</v>
      </c>
      <c r="AD1285" s="1035" t="s">
        <v>845</v>
      </c>
      <c r="AE1285" s="958" t="s">
        <v>1039</v>
      </c>
      <c r="AF1285" s="1036">
        <v>18000</v>
      </c>
      <c r="AG1285" s="1037">
        <f t="shared" si="95"/>
        <v>19440</v>
      </c>
      <c r="AH1285" s="1146"/>
      <c r="AI1285" s="875">
        <f t="shared" si="92"/>
        <v>0</v>
      </c>
    </row>
    <row r="1286" spans="1:35" s="7" customFormat="1" ht="23.1" customHeight="1" x14ac:dyDescent="0.15">
      <c r="A1286" s="28" t="s">
        <v>1531</v>
      </c>
      <c r="B1286" s="28" t="s">
        <v>1531</v>
      </c>
      <c r="C1286" s="28" t="s">
        <v>1531</v>
      </c>
      <c r="D1286" s="28" t="s">
        <v>1531</v>
      </c>
      <c r="E1286" s="28" t="s">
        <v>1531</v>
      </c>
      <c r="F1286" s="28" t="s">
        <v>1531</v>
      </c>
      <c r="G1286" s="28" t="s">
        <v>1531</v>
      </c>
      <c r="H1286" s="28" t="s">
        <v>1531</v>
      </c>
      <c r="I1286" s="28" t="s">
        <v>1531</v>
      </c>
      <c r="J1286" s="28" t="s">
        <v>1531</v>
      </c>
      <c r="K1286" s="28" t="s">
        <v>1531</v>
      </c>
      <c r="L1286" s="28" t="s">
        <v>1531</v>
      </c>
      <c r="M1286" s="28" t="s">
        <v>1531</v>
      </c>
      <c r="N1286" s="28" t="s">
        <v>1531</v>
      </c>
      <c r="O1286" s="28" t="s">
        <v>1531</v>
      </c>
      <c r="P1286" s="28" t="s">
        <v>1531</v>
      </c>
      <c r="Q1286" s="28" t="s">
        <v>1531</v>
      </c>
      <c r="R1286" s="28" t="s">
        <v>1531</v>
      </c>
      <c r="S1286" s="28" t="s">
        <v>1531</v>
      </c>
      <c r="T1286" s="28" t="s">
        <v>1531</v>
      </c>
      <c r="U1286" s="783" t="s">
        <v>854</v>
      </c>
      <c r="V1286" s="784" t="s">
        <v>391</v>
      </c>
      <c r="W1286" s="956" t="s">
        <v>301</v>
      </c>
      <c r="X1286" s="957" t="s">
        <v>301</v>
      </c>
      <c r="Y1286" s="975"/>
      <c r="Z1286" s="1093" t="s">
        <v>307</v>
      </c>
      <c r="AA1286" s="869"/>
      <c r="AB1286" s="1033" t="s">
        <v>3</v>
      </c>
      <c r="AC1286" s="1034" t="s">
        <v>1200</v>
      </c>
      <c r="AD1286" s="1035" t="s">
        <v>846</v>
      </c>
      <c r="AE1286" s="958" t="s">
        <v>1039</v>
      </c>
      <c r="AF1286" s="1036">
        <v>18000</v>
      </c>
      <c r="AG1286" s="1037">
        <f t="shared" si="95"/>
        <v>19440</v>
      </c>
      <c r="AH1286" s="1146"/>
      <c r="AI1286" s="875">
        <f t="shared" si="92"/>
        <v>0</v>
      </c>
    </row>
    <row r="1287" spans="1:35" s="7" customFormat="1" ht="23.1" customHeight="1" x14ac:dyDescent="0.15">
      <c r="A1287" s="28" t="s">
        <v>1531</v>
      </c>
      <c r="B1287" s="28" t="s">
        <v>1531</v>
      </c>
      <c r="C1287" s="28" t="s">
        <v>1531</v>
      </c>
      <c r="D1287" s="28" t="s">
        <v>1531</v>
      </c>
      <c r="E1287" s="28" t="s">
        <v>1531</v>
      </c>
      <c r="F1287" s="28" t="s">
        <v>1531</v>
      </c>
      <c r="G1287" s="28" t="s">
        <v>1531</v>
      </c>
      <c r="H1287" s="28" t="s">
        <v>1531</v>
      </c>
      <c r="I1287" s="28" t="s">
        <v>1531</v>
      </c>
      <c r="J1287" s="28" t="s">
        <v>1531</v>
      </c>
      <c r="K1287" s="28" t="s">
        <v>1531</v>
      </c>
      <c r="L1287" s="28" t="s">
        <v>1531</v>
      </c>
      <c r="M1287" s="28" t="s">
        <v>1531</v>
      </c>
      <c r="N1287" s="28" t="s">
        <v>1531</v>
      </c>
      <c r="O1287" s="28" t="s">
        <v>1531</v>
      </c>
      <c r="P1287" s="28" t="s">
        <v>1531</v>
      </c>
      <c r="Q1287" s="28" t="s">
        <v>1531</v>
      </c>
      <c r="R1287" s="28" t="s">
        <v>1531</v>
      </c>
      <c r="S1287" s="28" t="s">
        <v>1531</v>
      </c>
      <c r="T1287" s="28" t="s">
        <v>1531</v>
      </c>
      <c r="U1287" s="783" t="s">
        <v>854</v>
      </c>
      <c r="V1287" s="784" t="s">
        <v>391</v>
      </c>
      <c r="W1287" s="956" t="s">
        <v>301</v>
      </c>
      <c r="X1287" s="957" t="s">
        <v>301</v>
      </c>
      <c r="Y1287" s="975"/>
      <c r="Z1287" s="1093" t="s">
        <v>307</v>
      </c>
      <c r="AA1287" s="869"/>
      <c r="AB1287" s="1033" t="s">
        <v>3</v>
      </c>
      <c r="AC1287" s="1034" t="s">
        <v>1200</v>
      </c>
      <c r="AD1287" s="1035" t="s">
        <v>847</v>
      </c>
      <c r="AE1287" s="958" t="s">
        <v>1039</v>
      </c>
      <c r="AF1287" s="1036">
        <v>18000</v>
      </c>
      <c r="AG1287" s="1037">
        <f t="shared" si="95"/>
        <v>19440</v>
      </c>
      <c r="AH1287" s="1146"/>
      <c r="AI1287" s="875">
        <f t="shared" si="92"/>
        <v>0</v>
      </c>
    </row>
    <row r="1288" spans="1:35" s="7" customFormat="1" ht="23.1" customHeight="1" x14ac:dyDescent="0.15">
      <c r="A1288" s="28" t="s">
        <v>1531</v>
      </c>
      <c r="B1288" s="28" t="s">
        <v>1531</v>
      </c>
      <c r="C1288" s="28" t="s">
        <v>1531</v>
      </c>
      <c r="D1288" s="28" t="s">
        <v>1531</v>
      </c>
      <c r="E1288" s="28" t="s">
        <v>1531</v>
      </c>
      <c r="F1288" s="28" t="s">
        <v>1531</v>
      </c>
      <c r="G1288" s="28" t="s">
        <v>1531</v>
      </c>
      <c r="H1288" s="28" t="s">
        <v>1531</v>
      </c>
      <c r="I1288" s="28" t="s">
        <v>1531</v>
      </c>
      <c r="J1288" s="28" t="s">
        <v>1531</v>
      </c>
      <c r="K1288" s="28" t="s">
        <v>1531</v>
      </c>
      <c r="L1288" s="28" t="s">
        <v>1531</v>
      </c>
      <c r="M1288" s="28" t="s">
        <v>1531</v>
      </c>
      <c r="N1288" s="28" t="s">
        <v>1531</v>
      </c>
      <c r="O1288" s="28" t="s">
        <v>1531</v>
      </c>
      <c r="P1288" s="28" t="s">
        <v>1531</v>
      </c>
      <c r="Q1288" s="28" t="s">
        <v>1531</v>
      </c>
      <c r="R1288" s="28" t="s">
        <v>1531</v>
      </c>
      <c r="S1288" s="28" t="s">
        <v>1531</v>
      </c>
      <c r="T1288" s="28" t="s">
        <v>1531</v>
      </c>
      <c r="U1288" s="783" t="s">
        <v>854</v>
      </c>
      <c r="V1288" s="784" t="s">
        <v>391</v>
      </c>
      <c r="W1288" s="956" t="s">
        <v>301</v>
      </c>
      <c r="X1288" s="957" t="s">
        <v>301</v>
      </c>
      <c r="Y1288" s="975"/>
      <c r="Z1288" s="1093" t="s">
        <v>307</v>
      </c>
      <c r="AA1288" s="869"/>
      <c r="AB1288" s="1033" t="s">
        <v>3</v>
      </c>
      <c r="AC1288" s="1034" t="s">
        <v>1200</v>
      </c>
      <c r="AD1288" s="1035" t="s">
        <v>848</v>
      </c>
      <c r="AE1288" s="958" t="s">
        <v>1039</v>
      </c>
      <c r="AF1288" s="1036">
        <v>18000</v>
      </c>
      <c r="AG1288" s="1037">
        <f t="shared" si="95"/>
        <v>19440</v>
      </c>
      <c r="AH1288" s="1055"/>
      <c r="AI1288" s="875">
        <f t="shared" si="92"/>
        <v>0</v>
      </c>
    </row>
    <row r="1289" spans="1:35" s="7" customFormat="1" ht="23.1" customHeight="1" x14ac:dyDescent="0.15">
      <c r="A1289" s="28" t="s">
        <v>1531</v>
      </c>
      <c r="B1289" s="28" t="s">
        <v>1531</v>
      </c>
      <c r="C1289" s="28" t="s">
        <v>1531</v>
      </c>
      <c r="D1289" s="28" t="s">
        <v>1531</v>
      </c>
      <c r="E1289" s="28" t="s">
        <v>1531</v>
      </c>
      <c r="F1289" s="28" t="s">
        <v>1531</v>
      </c>
      <c r="G1289" s="28" t="s">
        <v>1531</v>
      </c>
      <c r="H1289" s="28" t="s">
        <v>1531</v>
      </c>
      <c r="I1289" s="28" t="s">
        <v>1531</v>
      </c>
      <c r="J1289" s="28" t="s">
        <v>1531</v>
      </c>
      <c r="K1289" s="28" t="s">
        <v>1531</v>
      </c>
      <c r="L1289" s="28" t="s">
        <v>1531</v>
      </c>
      <c r="M1289" s="28" t="s">
        <v>1531</v>
      </c>
      <c r="N1289" s="28" t="s">
        <v>1531</v>
      </c>
      <c r="O1289" s="28" t="s">
        <v>1531</v>
      </c>
      <c r="P1289" s="28" t="s">
        <v>1531</v>
      </c>
      <c r="Q1289" s="28" t="s">
        <v>1531</v>
      </c>
      <c r="R1289" s="28" t="s">
        <v>1531</v>
      </c>
      <c r="S1289" s="28" t="s">
        <v>1531</v>
      </c>
      <c r="T1289" s="28" t="s">
        <v>1531</v>
      </c>
      <c r="U1289" s="783" t="s">
        <v>854</v>
      </c>
      <c r="V1289" s="784" t="s">
        <v>391</v>
      </c>
      <c r="W1289" s="956" t="s">
        <v>301</v>
      </c>
      <c r="X1289" s="957" t="s">
        <v>301</v>
      </c>
      <c r="Y1289" s="975"/>
      <c r="Z1289" s="1093" t="s">
        <v>307</v>
      </c>
      <c r="AA1289" s="869"/>
      <c r="AB1289" s="1033" t="s">
        <v>3</v>
      </c>
      <c r="AC1289" s="1034" t="s">
        <v>1200</v>
      </c>
      <c r="AD1289" s="1035" t="s">
        <v>849</v>
      </c>
      <c r="AE1289" s="958" t="s">
        <v>1039</v>
      </c>
      <c r="AF1289" s="1036">
        <v>18000</v>
      </c>
      <c r="AG1289" s="1037">
        <f t="shared" si="95"/>
        <v>19440</v>
      </c>
      <c r="AH1289" s="1055"/>
      <c r="AI1289" s="875">
        <f t="shared" si="92"/>
        <v>0</v>
      </c>
    </row>
    <row r="1290" spans="1:35" s="7" customFormat="1" ht="23.1" customHeight="1" x14ac:dyDescent="0.15">
      <c r="A1290" s="28" t="s">
        <v>1531</v>
      </c>
      <c r="B1290" s="28" t="s">
        <v>1531</v>
      </c>
      <c r="C1290" s="28" t="s">
        <v>1531</v>
      </c>
      <c r="D1290" s="28" t="s">
        <v>1531</v>
      </c>
      <c r="E1290" s="28" t="s">
        <v>1531</v>
      </c>
      <c r="F1290" s="28" t="s">
        <v>1531</v>
      </c>
      <c r="G1290" s="28" t="s">
        <v>1531</v>
      </c>
      <c r="H1290" s="28" t="s">
        <v>1531</v>
      </c>
      <c r="I1290" s="28" t="s">
        <v>1531</v>
      </c>
      <c r="J1290" s="28" t="s">
        <v>1531</v>
      </c>
      <c r="K1290" s="28" t="s">
        <v>1531</v>
      </c>
      <c r="L1290" s="28" t="s">
        <v>1531</v>
      </c>
      <c r="M1290" s="28" t="s">
        <v>1531</v>
      </c>
      <c r="N1290" s="28" t="s">
        <v>1531</v>
      </c>
      <c r="O1290" s="28" t="s">
        <v>1531</v>
      </c>
      <c r="P1290" s="28" t="s">
        <v>1531</v>
      </c>
      <c r="Q1290" s="28" t="s">
        <v>1531</v>
      </c>
      <c r="R1290" s="28" t="s">
        <v>1531</v>
      </c>
      <c r="S1290" s="28" t="s">
        <v>1531</v>
      </c>
      <c r="T1290" s="28" t="s">
        <v>1531</v>
      </c>
      <c r="U1290" s="783" t="s">
        <v>854</v>
      </c>
      <c r="V1290" s="784" t="s">
        <v>391</v>
      </c>
      <c r="W1290" s="956" t="s">
        <v>301</v>
      </c>
      <c r="X1290" s="957" t="s">
        <v>301</v>
      </c>
      <c r="Y1290" s="975"/>
      <c r="Z1290" s="1093" t="s">
        <v>307</v>
      </c>
      <c r="AA1290" s="869"/>
      <c r="AB1290" s="1033" t="s">
        <v>3</v>
      </c>
      <c r="AC1290" s="1034" t="s">
        <v>1200</v>
      </c>
      <c r="AD1290" s="1035" t="s">
        <v>850</v>
      </c>
      <c r="AE1290" s="958" t="s">
        <v>1039</v>
      </c>
      <c r="AF1290" s="1036">
        <v>18000</v>
      </c>
      <c r="AG1290" s="1037">
        <f t="shared" si="95"/>
        <v>19440</v>
      </c>
      <c r="AH1290" s="1054"/>
      <c r="AI1290" s="875">
        <f t="shared" si="92"/>
        <v>0</v>
      </c>
    </row>
    <row r="1291" spans="1:35" s="7" customFormat="1" ht="23.1" customHeight="1" x14ac:dyDescent="0.15">
      <c r="A1291" s="28" t="s">
        <v>1531</v>
      </c>
      <c r="B1291" s="28" t="s">
        <v>1531</v>
      </c>
      <c r="C1291" s="28" t="s">
        <v>1531</v>
      </c>
      <c r="D1291" s="28" t="s">
        <v>1531</v>
      </c>
      <c r="E1291" s="28" t="s">
        <v>1531</v>
      </c>
      <c r="F1291" s="28" t="s">
        <v>1531</v>
      </c>
      <c r="G1291" s="28" t="s">
        <v>1531</v>
      </c>
      <c r="H1291" s="28" t="s">
        <v>1531</v>
      </c>
      <c r="I1291" s="28" t="s">
        <v>1531</v>
      </c>
      <c r="J1291" s="28" t="s">
        <v>1531</v>
      </c>
      <c r="K1291" s="28" t="s">
        <v>1531</v>
      </c>
      <c r="L1291" s="28" t="s">
        <v>1531</v>
      </c>
      <c r="M1291" s="28" t="s">
        <v>1531</v>
      </c>
      <c r="N1291" s="28" t="s">
        <v>1531</v>
      </c>
      <c r="O1291" s="28" t="s">
        <v>1531</v>
      </c>
      <c r="P1291" s="28" t="s">
        <v>1531</v>
      </c>
      <c r="Q1291" s="28" t="s">
        <v>1531</v>
      </c>
      <c r="R1291" s="28" t="s">
        <v>1531</v>
      </c>
      <c r="S1291" s="28" t="s">
        <v>1531</v>
      </c>
      <c r="T1291" s="28" t="s">
        <v>1531</v>
      </c>
      <c r="U1291" s="783" t="s">
        <v>854</v>
      </c>
      <c r="V1291" s="784" t="s">
        <v>358</v>
      </c>
      <c r="W1291" s="956" t="s">
        <v>301</v>
      </c>
      <c r="X1291" s="957" t="s">
        <v>301</v>
      </c>
      <c r="Y1291" s="975"/>
      <c r="Z1291" s="1093" t="s">
        <v>310</v>
      </c>
      <c r="AA1291" s="869"/>
      <c r="AB1291" s="1033" t="s">
        <v>3</v>
      </c>
      <c r="AC1291" s="1034" t="s">
        <v>1200</v>
      </c>
      <c r="AD1291" s="1035" t="s">
        <v>851</v>
      </c>
      <c r="AE1291" s="958" t="s">
        <v>1039</v>
      </c>
      <c r="AF1291" s="1036">
        <v>18000</v>
      </c>
      <c r="AG1291" s="1037">
        <f t="shared" si="95"/>
        <v>19440</v>
      </c>
      <c r="AH1291" s="1055"/>
      <c r="AI1291" s="875">
        <f t="shared" si="92"/>
        <v>0</v>
      </c>
    </row>
    <row r="1292" spans="1:35" s="7" customFormat="1" ht="23.1" customHeight="1" x14ac:dyDescent="0.15">
      <c r="A1292" s="28" t="s">
        <v>1531</v>
      </c>
      <c r="B1292" s="28" t="s">
        <v>1531</v>
      </c>
      <c r="C1292" s="28" t="s">
        <v>1531</v>
      </c>
      <c r="D1292" s="28" t="s">
        <v>1531</v>
      </c>
      <c r="E1292" s="28" t="s">
        <v>1531</v>
      </c>
      <c r="F1292" s="28" t="s">
        <v>1531</v>
      </c>
      <c r="G1292" s="28" t="s">
        <v>1531</v>
      </c>
      <c r="H1292" s="28" t="s">
        <v>1531</v>
      </c>
      <c r="I1292" s="28" t="s">
        <v>1531</v>
      </c>
      <c r="J1292" s="28" t="s">
        <v>1531</v>
      </c>
      <c r="K1292" s="28" t="s">
        <v>1531</v>
      </c>
      <c r="L1292" s="28" t="s">
        <v>1531</v>
      </c>
      <c r="M1292" s="28" t="s">
        <v>1531</v>
      </c>
      <c r="N1292" s="28" t="s">
        <v>1531</v>
      </c>
      <c r="O1292" s="28" t="s">
        <v>1531</v>
      </c>
      <c r="P1292" s="28" t="s">
        <v>1531</v>
      </c>
      <c r="Q1292" s="28" t="s">
        <v>1531</v>
      </c>
      <c r="R1292" s="28" t="s">
        <v>1531</v>
      </c>
      <c r="S1292" s="28" t="s">
        <v>1531</v>
      </c>
      <c r="T1292" s="28" t="s">
        <v>1531</v>
      </c>
      <c r="U1292" s="783" t="s">
        <v>854</v>
      </c>
      <c r="V1292" s="784" t="s">
        <v>358</v>
      </c>
      <c r="W1292" s="956" t="s">
        <v>301</v>
      </c>
      <c r="X1292" s="957" t="s">
        <v>301</v>
      </c>
      <c r="Y1292" s="975"/>
      <c r="Z1292" s="1093" t="s">
        <v>310</v>
      </c>
      <c r="AA1292" s="869"/>
      <c r="AB1292" s="1033" t="s">
        <v>3</v>
      </c>
      <c r="AC1292" s="1034" t="s">
        <v>1200</v>
      </c>
      <c r="AD1292" s="1035" t="s">
        <v>852</v>
      </c>
      <c r="AE1292" s="958" t="s">
        <v>1039</v>
      </c>
      <c r="AF1292" s="1036">
        <v>18000</v>
      </c>
      <c r="AG1292" s="1037">
        <f t="shared" si="95"/>
        <v>19440</v>
      </c>
      <c r="AH1292" s="1054"/>
      <c r="AI1292" s="875">
        <f t="shared" si="92"/>
        <v>0</v>
      </c>
    </row>
    <row r="1293" spans="1:35" s="7" customFormat="1" ht="23.1" customHeight="1" x14ac:dyDescent="0.15">
      <c r="A1293" s="28" t="s">
        <v>1531</v>
      </c>
      <c r="B1293" s="28" t="s">
        <v>1531</v>
      </c>
      <c r="C1293" s="28" t="s">
        <v>1531</v>
      </c>
      <c r="D1293" s="28" t="s">
        <v>1531</v>
      </c>
      <c r="E1293" s="28" t="s">
        <v>1531</v>
      </c>
      <c r="F1293" s="28" t="s">
        <v>1531</v>
      </c>
      <c r="G1293" s="28" t="s">
        <v>1531</v>
      </c>
      <c r="H1293" s="28" t="s">
        <v>1531</v>
      </c>
      <c r="I1293" s="28" t="s">
        <v>1531</v>
      </c>
      <c r="J1293" s="28" t="s">
        <v>1531</v>
      </c>
      <c r="K1293" s="28" t="s">
        <v>1531</v>
      </c>
      <c r="L1293" s="28" t="s">
        <v>1531</v>
      </c>
      <c r="M1293" s="28" t="s">
        <v>1531</v>
      </c>
      <c r="N1293" s="28" t="s">
        <v>1531</v>
      </c>
      <c r="O1293" s="28" t="s">
        <v>1531</v>
      </c>
      <c r="P1293" s="28" t="s">
        <v>1531</v>
      </c>
      <c r="Q1293" s="28" t="s">
        <v>1531</v>
      </c>
      <c r="R1293" s="28" t="s">
        <v>1531</v>
      </c>
      <c r="S1293" s="28" t="s">
        <v>1531</v>
      </c>
      <c r="T1293" s="28" t="s">
        <v>1531</v>
      </c>
      <c r="U1293" s="783" t="s">
        <v>854</v>
      </c>
      <c r="V1293" s="784" t="s">
        <v>358</v>
      </c>
      <c r="W1293" s="956" t="s">
        <v>301</v>
      </c>
      <c r="X1293" s="957" t="s">
        <v>301</v>
      </c>
      <c r="Y1293" s="975"/>
      <c r="Z1293" s="1093" t="s">
        <v>310</v>
      </c>
      <c r="AA1293" s="869" t="s">
        <v>306</v>
      </c>
      <c r="AB1293" s="870" t="s">
        <v>3</v>
      </c>
      <c r="AC1293" s="798" t="s">
        <v>1200</v>
      </c>
      <c r="AD1293" s="871" t="s">
        <v>1520</v>
      </c>
      <c r="AE1293" s="872" t="s">
        <v>1039</v>
      </c>
      <c r="AF1293" s="873">
        <v>18000</v>
      </c>
      <c r="AG1293" s="959">
        <f t="shared" si="95"/>
        <v>19440</v>
      </c>
      <c r="AH1293" s="1055"/>
      <c r="AI1293" s="875">
        <f t="shared" si="92"/>
        <v>0</v>
      </c>
    </row>
    <row r="1294" spans="1:35" s="7" customFormat="1" ht="23.1" customHeight="1" x14ac:dyDescent="0.15">
      <c r="A1294" s="28" t="s">
        <v>1531</v>
      </c>
      <c r="B1294" s="28" t="s">
        <v>1531</v>
      </c>
      <c r="C1294" s="28" t="s">
        <v>1531</v>
      </c>
      <c r="D1294" s="28" t="s">
        <v>1531</v>
      </c>
      <c r="E1294" s="28" t="s">
        <v>1531</v>
      </c>
      <c r="F1294" s="28" t="s">
        <v>1531</v>
      </c>
      <c r="G1294" s="28" t="s">
        <v>1531</v>
      </c>
      <c r="H1294" s="28" t="s">
        <v>1531</v>
      </c>
      <c r="I1294" s="28" t="s">
        <v>1531</v>
      </c>
      <c r="J1294" s="28" t="s">
        <v>1531</v>
      </c>
      <c r="K1294" s="28" t="s">
        <v>1531</v>
      </c>
      <c r="L1294" s="28" t="s">
        <v>1531</v>
      </c>
      <c r="M1294" s="28" t="s">
        <v>1531</v>
      </c>
      <c r="N1294" s="28" t="s">
        <v>1531</v>
      </c>
      <c r="O1294" s="28" t="s">
        <v>1531</v>
      </c>
      <c r="P1294" s="28" t="s">
        <v>1531</v>
      </c>
      <c r="Q1294" s="28" t="s">
        <v>1531</v>
      </c>
      <c r="R1294" s="28" t="s">
        <v>1531</v>
      </c>
      <c r="S1294" s="28" t="s">
        <v>1531</v>
      </c>
      <c r="T1294" s="28" t="s">
        <v>1531</v>
      </c>
      <c r="U1294" s="783" t="s">
        <v>854</v>
      </c>
      <c r="V1294" s="784" t="s">
        <v>358</v>
      </c>
      <c r="W1294" s="956" t="s">
        <v>301</v>
      </c>
      <c r="X1294" s="957" t="s">
        <v>301</v>
      </c>
      <c r="Y1294" s="975"/>
      <c r="Z1294" s="1093" t="s">
        <v>310</v>
      </c>
      <c r="AA1294" s="869" t="s">
        <v>306</v>
      </c>
      <c r="AB1294" s="870" t="s">
        <v>3</v>
      </c>
      <c r="AC1294" s="798" t="s">
        <v>1200</v>
      </c>
      <c r="AD1294" s="871" t="s">
        <v>1521</v>
      </c>
      <c r="AE1294" s="872" t="s">
        <v>1039</v>
      </c>
      <c r="AF1294" s="873">
        <v>18000</v>
      </c>
      <c r="AG1294" s="959">
        <f t="shared" si="95"/>
        <v>19440</v>
      </c>
      <c r="AH1294" s="1054"/>
      <c r="AI1294" s="875">
        <f t="shared" si="92"/>
        <v>0</v>
      </c>
    </row>
    <row r="1295" spans="1:35" s="7" customFormat="1" ht="23.1" customHeight="1" x14ac:dyDescent="0.15">
      <c r="A1295" s="28" t="s">
        <v>1531</v>
      </c>
      <c r="B1295" s="28" t="s">
        <v>1531</v>
      </c>
      <c r="C1295" s="28" t="s">
        <v>1531</v>
      </c>
      <c r="D1295" s="28" t="s">
        <v>1531</v>
      </c>
      <c r="E1295" s="28" t="s">
        <v>1531</v>
      </c>
      <c r="F1295" s="28" t="s">
        <v>1531</v>
      </c>
      <c r="G1295" s="28" t="s">
        <v>1531</v>
      </c>
      <c r="H1295" s="28" t="s">
        <v>1531</v>
      </c>
      <c r="I1295" s="28" t="s">
        <v>1531</v>
      </c>
      <c r="J1295" s="28" t="s">
        <v>1531</v>
      </c>
      <c r="K1295" s="28" t="s">
        <v>1531</v>
      </c>
      <c r="L1295" s="28" t="s">
        <v>1531</v>
      </c>
      <c r="M1295" s="28" t="s">
        <v>1531</v>
      </c>
      <c r="N1295" s="28" t="s">
        <v>1531</v>
      </c>
      <c r="O1295" s="28" t="s">
        <v>1531</v>
      </c>
      <c r="P1295" s="28" t="s">
        <v>1531</v>
      </c>
      <c r="Q1295" s="28" t="s">
        <v>1531</v>
      </c>
      <c r="R1295" s="28" t="s">
        <v>1531</v>
      </c>
      <c r="S1295" s="28" t="s">
        <v>1531</v>
      </c>
      <c r="T1295" s="28" t="s">
        <v>1531</v>
      </c>
      <c r="U1295" s="960" t="s">
        <v>854</v>
      </c>
      <c r="V1295" s="832" t="s">
        <v>358</v>
      </c>
      <c r="W1295" s="961" t="s">
        <v>301</v>
      </c>
      <c r="X1295" s="962" t="s">
        <v>301</v>
      </c>
      <c r="Y1295" s="986"/>
      <c r="Z1295" s="1118" t="s">
        <v>310</v>
      </c>
      <c r="AA1295" s="890" t="s">
        <v>306</v>
      </c>
      <c r="AB1295" s="891" t="s">
        <v>3</v>
      </c>
      <c r="AC1295" s="837" t="s">
        <v>1200</v>
      </c>
      <c r="AD1295" s="964" t="s">
        <v>1522</v>
      </c>
      <c r="AE1295" s="893" t="s">
        <v>1039</v>
      </c>
      <c r="AF1295" s="894">
        <v>18000</v>
      </c>
      <c r="AG1295" s="965">
        <f t="shared" si="95"/>
        <v>19440</v>
      </c>
      <c r="AH1295" s="1145"/>
      <c r="AI1295" s="896">
        <f t="shared" si="92"/>
        <v>0</v>
      </c>
    </row>
    <row r="1296" spans="1:35" s="7" customFormat="1" ht="23.1" customHeight="1" x14ac:dyDescent="0.15">
      <c r="A1296" s="28" t="s">
        <v>1531</v>
      </c>
      <c r="B1296" s="28" t="s">
        <v>1531</v>
      </c>
      <c r="C1296" s="28" t="s">
        <v>1531</v>
      </c>
      <c r="D1296" s="28" t="s">
        <v>1531</v>
      </c>
      <c r="E1296" s="28" t="s">
        <v>1531</v>
      </c>
      <c r="F1296" s="28" t="s">
        <v>1531</v>
      </c>
      <c r="G1296" s="28" t="s">
        <v>1531</v>
      </c>
      <c r="H1296" s="28" t="s">
        <v>1531</v>
      </c>
      <c r="I1296" s="28" t="s">
        <v>1531</v>
      </c>
      <c r="J1296" s="28" t="s">
        <v>1531</v>
      </c>
      <c r="K1296" s="28" t="s">
        <v>1531</v>
      </c>
      <c r="L1296" s="28" t="s">
        <v>1531</v>
      </c>
      <c r="M1296" s="28" t="s">
        <v>1531</v>
      </c>
      <c r="N1296" s="28" t="s">
        <v>1531</v>
      </c>
      <c r="O1296" s="28" t="s">
        <v>1531</v>
      </c>
      <c r="P1296" s="28" t="s">
        <v>1531</v>
      </c>
      <c r="Q1296" s="28" t="s">
        <v>1531</v>
      </c>
      <c r="R1296" s="28" t="s">
        <v>1531</v>
      </c>
      <c r="S1296" s="28" t="s">
        <v>1531</v>
      </c>
      <c r="T1296" s="28" t="s">
        <v>1531</v>
      </c>
      <c r="U1296" s="988" t="s">
        <v>854</v>
      </c>
      <c r="V1296" s="989" t="s">
        <v>358</v>
      </c>
      <c r="W1296" s="990" t="s">
        <v>301</v>
      </c>
      <c r="X1296" s="991" t="s">
        <v>301</v>
      </c>
      <c r="Y1296" s="992"/>
      <c r="Z1296" s="1094" t="s">
        <v>310</v>
      </c>
      <c r="AA1296" s="1095"/>
      <c r="AB1296" s="1158" t="s">
        <v>3</v>
      </c>
      <c r="AC1296" s="1129" t="s">
        <v>1200</v>
      </c>
      <c r="AD1296" s="1130" t="s">
        <v>386</v>
      </c>
      <c r="AE1296" s="1131" t="s">
        <v>1039</v>
      </c>
      <c r="AF1296" s="1132">
        <v>18000</v>
      </c>
      <c r="AG1296" s="1133">
        <f t="shared" si="95"/>
        <v>19440</v>
      </c>
      <c r="AH1296" s="922"/>
      <c r="AI1296" s="1101">
        <f t="shared" si="92"/>
        <v>0</v>
      </c>
    </row>
    <row r="1297" spans="1:35" s="7" customFormat="1" ht="23.1" customHeight="1" x14ac:dyDescent="0.15">
      <c r="A1297" s="28" t="s">
        <v>1531</v>
      </c>
      <c r="B1297" s="28" t="s">
        <v>1531</v>
      </c>
      <c r="C1297" s="28" t="s">
        <v>1531</v>
      </c>
      <c r="D1297" s="28" t="s">
        <v>1531</v>
      </c>
      <c r="E1297" s="28" t="s">
        <v>1531</v>
      </c>
      <c r="F1297" s="28" t="s">
        <v>1531</v>
      </c>
      <c r="G1297" s="28" t="s">
        <v>1531</v>
      </c>
      <c r="H1297" s="28" t="s">
        <v>1531</v>
      </c>
      <c r="I1297" s="28" t="s">
        <v>1531</v>
      </c>
      <c r="J1297" s="28" t="s">
        <v>1531</v>
      </c>
      <c r="K1297" s="28" t="s">
        <v>1531</v>
      </c>
      <c r="L1297" s="28" t="s">
        <v>1531</v>
      </c>
      <c r="M1297" s="28" t="s">
        <v>1531</v>
      </c>
      <c r="N1297" s="28" t="s">
        <v>1531</v>
      </c>
      <c r="O1297" s="28" t="s">
        <v>1531</v>
      </c>
      <c r="P1297" s="28" t="s">
        <v>1531</v>
      </c>
      <c r="Q1297" s="28" t="s">
        <v>1531</v>
      </c>
      <c r="R1297" s="28" t="s">
        <v>1531</v>
      </c>
      <c r="S1297" s="28" t="s">
        <v>1531</v>
      </c>
      <c r="T1297" s="28" t="s">
        <v>1531</v>
      </c>
      <c r="U1297" s="952" t="s">
        <v>854</v>
      </c>
      <c r="V1297" s="857" t="s">
        <v>391</v>
      </c>
      <c r="W1297" s="953" t="s">
        <v>301</v>
      </c>
      <c r="X1297" s="954" t="s">
        <v>301</v>
      </c>
      <c r="Y1297" s="1003"/>
      <c r="Z1297" s="915" t="s">
        <v>479</v>
      </c>
      <c r="AA1297" s="883"/>
      <c r="AB1297" s="916" t="s">
        <v>1424</v>
      </c>
      <c r="AC1297" s="917" t="s">
        <v>1200</v>
      </c>
      <c r="AD1297" s="918" t="s">
        <v>724</v>
      </c>
      <c r="AE1297" s="919" t="s">
        <v>1039</v>
      </c>
      <c r="AF1297" s="920">
        <v>200000</v>
      </c>
      <c r="AG1297" s="1043">
        <f t="shared" si="95"/>
        <v>216000</v>
      </c>
      <c r="AH1297" s="1058"/>
      <c r="AI1297" s="889">
        <f t="shared" si="92"/>
        <v>0</v>
      </c>
    </row>
    <row r="1298" spans="1:35" s="7" customFormat="1" ht="23.1" customHeight="1" x14ac:dyDescent="0.15">
      <c r="A1298" s="28" t="s">
        <v>1531</v>
      </c>
      <c r="B1298" s="28" t="s">
        <v>1531</v>
      </c>
      <c r="C1298" s="28" t="s">
        <v>1531</v>
      </c>
      <c r="D1298" s="28" t="s">
        <v>1531</v>
      </c>
      <c r="E1298" s="28" t="s">
        <v>1531</v>
      </c>
      <c r="F1298" s="28" t="s">
        <v>1531</v>
      </c>
      <c r="G1298" s="28" t="s">
        <v>1531</v>
      </c>
      <c r="H1298" s="28" t="s">
        <v>1531</v>
      </c>
      <c r="I1298" s="28" t="s">
        <v>1531</v>
      </c>
      <c r="J1298" s="28" t="s">
        <v>1531</v>
      </c>
      <c r="K1298" s="28" t="s">
        <v>1531</v>
      </c>
      <c r="L1298" s="28" t="s">
        <v>1531</v>
      </c>
      <c r="M1298" s="28" t="s">
        <v>1531</v>
      </c>
      <c r="N1298" s="28" t="s">
        <v>1531</v>
      </c>
      <c r="O1298" s="28" t="s">
        <v>1531</v>
      </c>
      <c r="P1298" s="28" t="s">
        <v>1531</v>
      </c>
      <c r="Q1298" s="28" t="s">
        <v>1531</v>
      </c>
      <c r="R1298" s="28" t="s">
        <v>1531</v>
      </c>
      <c r="S1298" s="28" t="s">
        <v>1531</v>
      </c>
      <c r="T1298" s="28" t="s">
        <v>1531</v>
      </c>
      <c r="U1298" s="960" t="s">
        <v>854</v>
      </c>
      <c r="V1298" s="832" t="s">
        <v>391</v>
      </c>
      <c r="W1298" s="961" t="s">
        <v>301</v>
      </c>
      <c r="X1298" s="962" t="s">
        <v>301</v>
      </c>
      <c r="Y1298" s="986"/>
      <c r="Z1298" s="1118" t="s">
        <v>479</v>
      </c>
      <c r="AA1298" s="890"/>
      <c r="AB1298" s="1045" t="s">
        <v>1424</v>
      </c>
      <c r="AC1298" s="1046" t="s">
        <v>1200</v>
      </c>
      <c r="AD1298" s="1047" t="s">
        <v>725</v>
      </c>
      <c r="AE1298" s="963" t="s">
        <v>1039</v>
      </c>
      <c r="AF1298" s="1048">
        <v>50000</v>
      </c>
      <c r="AG1298" s="1049">
        <f t="shared" si="95"/>
        <v>54000</v>
      </c>
      <c r="AH1298" s="1145"/>
      <c r="AI1298" s="896">
        <f t="shared" si="92"/>
        <v>0</v>
      </c>
    </row>
    <row r="1299" spans="1:35" s="7" customFormat="1" ht="23.1" customHeight="1" x14ac:dyDescent="0.15">
      <c r="A1299" s="28" t="s">
        <v>1531</v>
      </c>
      <c r="B1299" s="28" t="s">
        <v>1531</v>
      </c>
      <c r="C1299" s="28" t="s">
        <v>1531</v>
      </c>
      <c r="D1299" s="28" t="s">
        <v>1531</v>
      </c>
      <c r="E1299" s="28" t="s">
        <v>1531</v>
      </c>
      <c r="F1299" s="28" t="s">
        <v>1531</v>
      </c>
      <c r="G1299" s="28" t="s">
        <v>1531</v>
      </c>
      <c r="H1299" s="28" t="s">
        <v>1531</v>
      </c>
      <c r="I1299" s="28" t="s">
        <v>1531</v>
      </c>
      <c r="J1299" s="28" t="s">
        <v>1531</v>
      </c>
      <c r="K1299" s="28" t="s">
        <v>1531</v>
      </c>
      <c r="L1299" s="28" t="s">
        <v>1531</v>
      </c>
      <c r="M1299" s="28" t="s">
        <v>1531</v>
      </c>
      <c r="N1299" s="28" t="s">
        <v>1531</v>
      </c>
      <c r="O1299" s="28" t="s">
        <v>1531</v>
      </c>
      <c r="P1299" s="28" t="s">
        <v>1531</v>
      </c>
      <c r="Q1299" s="28" t="s">
        <v>1531</v>
      </c>
      <c r="R1299" s="28" t="s">
        <v>1531</v>
      </c>
      <c r="S1299" s="28" t="s">
        <v>1531</v>
      </c>
      <c r="T1299" s="28" t="s">
        <v>1531</v>
      </c>
      <c r="U1299" s="988" t="s">
        <v>854</v>
      </c>
      <c r="V1299" s="989" t="s">
        <v>391</v>
      </c>
      <c r="W1299" s="990" t="s">
        <v>301</v>
      </c>
      <c r="X1299" s="991" t="s">
        <v>301</v>
      </c>
      <c r="Y1299" s="992"/>
      <c r="Z1299" s="1094" t="s">
        <v>310</v>
      </c>
      <c r="AA1299" s="1095" t="s">
        <v>461</v>
      </c>
      <c r="AB1299" s="1096" t="s">
        <v>1424</v>
      </c>
      <c r="AC1299" s="996" t="s">
        <v>1200</v>
      </c>
      <c r="AD1299" s="1097" t="s">
        <v>853</v>
      </c>
      <c r="AE1299" s="1098" t="s">
        <v>1039</v>
      </c>
      <c r="AF1299" s="1099">
        <v>200000</v>
      </c>
      <c r="AG1299" s="1100">
        <f t="shared" si="95"/>
        <v>216000</v>
      </c>
      <c r="AH1299" s="922"/>
      <c r="AI1299" s="1101">
        <f t="shared" si="92"/>
        <v>0</v>
      </c>
    </row>
    <row r="1300" spans="1:35" s="7" customFormat="1" ht="23.1" customHeight="1" x14ac:dyDescent="0.15">
      <c r="A1300" s="28" t="s">
        <v>1531</v>
      </c>
      <c r="B1300" s="28" t="s">
        <v>1531</v>
      </c>
      <c r="C1300" s="28" t="s">
        <v>1531</v>
      </c>
      <c r="D1300" s="28" t="s">
        <v>1531</v>
      </c>
      <c r="E1300" s="28" t="s">
        <v>1531</v>
      </c>
      <c r="F1300" s="28" t="s">
        <v>1531</v>
      </c>
      <c r="G1300" s="28" t="s">
        <v>1531</v>
      </c>
      <c r="H1300" s="28" t="s">
        <v>1531</v>
      </c>
      <c r="I1300" s="28" t="s">
        <v>1531</v>
      </c>
      <c r="J1300" s="28" t="s">
        <v>1531</v>
      </c>
      <c r="K1300" s="28" t="s">
        <v>1531</v>
      </c>
      <c r="L1300" s="28" t="s">
        <v>1531</v>
      </c>
      <c r="M1300" s="28" t="s">
        <v>1531</v>
      </c>
      <c r="N1300" s="28" t="s">
        <v>1531</v>
      </c>
      <c r="O1300" s="28" t="s">
        <v>1531</v>
      </c>
      <c r="P1300" s="28" t="s">
        <v>1531</v>
      </c>
      <c r="Q1300" s="28" t="s">
        <v>1531</v>
      </c>
      <c r="R1300" s="28" t="s">
        <v>1531</v>
      </c>
      <c r="S1300" s="28" t="s">
        <v>1531</v>
      </c>
      <c r="T1300" s="28" t="s">
        <v>1531</v>
      </c>
      <c r="U1300" s="952" t="s">
        <v>854</v>
      </c>
      <c r="V1300" s="857" t="s">
        <v>95</v>
      </c>
      <c r="W1300" s="858"/>
      <c r="X1300" s="816"/>
      <c r="Y1300" s="914"/>
      <c r="Z1300" s="915" t="s">
        <v>310</v>
      </c>
      <c r="AA1300" s="883" t="s">
        <v>306</v>
      </c>
      <c r="AB1300" s="884" t="s">
        <v>3</v>
      </c>
      <c r="AC1300" s="819" t="s">
        <v>1200</v>
      </c>
      <c r="AD1300" s="1235" t="s">
        <v>109</v>
      </c>
      <c r="AE1300" s="886" t="s">
        <v>1039</v>
      </c>
      <c r="AF1300" s="887">
        <v>30000</v>
      </c>
      <c r="AG1300" s="888">
        <f t="shared" si="95"/>
        <v>32400.000000000004</v>
      </c>
      <c r="AH1300" s="1058"/>
      <c r="AI1300" s="889">
        <f t="shared" si="92"/>
        <v>0</v>
      </c>
    </row>
    <row r="1301" spans="1:35" s="7" customFormat="1" ht="23.1" customHeight="1" x14ac:dyDescent="0.15">
      <c r="A1301" s="28" t="s">
        <v>1531</v>
      </c>
      <c r="B1301" s="28" t="s">
        <v>1531</v>
      </c>
      <c r="C1301" s="28" t="s">
        <v>1531</v>
      </c>
      <c r="D1301" s="28" t="s">
        <v>1531</v>
      </c>
      <c r="E1301" s="28" t="s">
        <v>1531</v>
      </c>
      <c r="F1301" s="28" t="s">
        <v>1531</v>
      </c>
      <c r="G1301" s="28" t="s">
        <v>1531</v>
      </c>
      <c r="H1301" s="28" t="s">
        <v>1531</v>
      </c>
      <c r="I1301" s="28" t="s">
        <v>1531</v>
      </c>
      <c r="J1301" s="28" t="s">
        <v>1531</v>
      </c>
      <c r="K1301" s="28" t="s">
        <v>1531</v>
      </c>
      <c r="L1301" s="28" t="s">
        <v>1531</v>
      </c>
      <c r="M1301" s="28" t="s">
        <v>1531</v>
      </c>
      <c r="N1301" s="28" t="s">
        <v>1531</v>
      </c>
      <c r="O1301" s="28" t="s">
        <v>1531</v>
      </c>
      <c r="P1301" s="28" t="s">
        <v>1531</v>
      </c>
      <c r="Q1301" s="28" t="s">
        <v>1531</v>
      </c>
      <c r="R1301" s="28" t="s">
        <v>1531</v>
      </c>
      <c r="S1301" s="28" t="s">
        <v>1531</v>
      </c>
      <c r="T1301" s="28" t="s">
        <v>1531</v>
      </c>
      <c r="U1301" s="783" t="s">
        <v>854</v>
      </c>
      <c r="V1301" s="784" t="s">
        <v>95</v>
      </c>
      <c r="W1301" s="827"/>
      <c r="X1301" s="828"/>
      <c r="Y1301" s="925"/>
      <c r="Z1301" s="1093" t="s">
        <v>310</v>
      </c>
      <c r="AA1301" s="869" t="s">
        <v>306</v>
      </c>
      <c r="AB1301" s="870" t="s">
        <v>3</v>
      </c>
      <c r="AC1301" s="798" t="s">
        <v>1200</v>
      </c>
      <c r="AD1301" s="1236" t="s">
        <v>176</v>
      </c>
      <c r="AE1301" s="872" t="s">
        <v>1039</v>
      </c>
      <c r="AF1301" s="873">
        <v>15000</v>
      </c>
      <c r="AG1301" s="874">
        <f t="shared" si="95"/>
        <v>16200.000000000002</v>
      </c>
      <c r="AH1301" s="1146"/>
      <c r="AI1301" s="875">
        <f t="shared" si="92"/>
        <v>0</v>
      </c>
    </row>
    <row r="1302" spans="1:35" s="7" customFormat="1" ht="23.1" customHeight="1" x14ac:dyDescent="0.15">
      <c r="A1302" s="28" t="s">
        <v>1531</v>
      </c>
      <c r="B1302" s="28" t="s">
        <v>1531</v>
      </c>
      <c r="C1302" s="28" t="s">
        <v>1531</v>
      </c>
      <c r="D1302" s="28" t="s">
        <v>1531</v>
      </c>
      <c r="E1302" s="28" t="s">
        <v>1531</v>
      </c>
      <c r="F1302" s="28" t="s">
        <v>1531</v>
      </c>
      <c r="G1302" s="28" t="s">
        <v>1531</v>
      </c>
      <c r="H1302" s="28" t="s">
        <v>1531</v>
      </c>
      <c r="I1302" s="28" t="s">
        <v>1531</v>
      </c>
      <c r="J1302" s="28" t="s">
        <v>1531</v>
      </c>
      <c r="K1302" s="28" t="s">
        <v>1531</v>
      </c>
      <c r="L1302" s="28" t="s">
        <v>1531</v>
      </c>
      <c r="M1302" s="28" t="s">
        <v>1531</v>
      </c>
      <c r="N1302" s="28" t="s">
        <v>1531</v>
      </c>
      <c r="O1302" s="28" t="s">
        <v>1531</v>
      </c>
      <c r="P1302" s="28" t="s">
        <v>1531</v>
      </c>
      <c r="Q1302" s="28" t="s">
        <v>1531</v>
      </c>
      <c r="R1302" s="28" t="s">
        <v>1531</v>
      </c>
      <c r="S1302" s="28" t="s">
        <v>1531</v>
      </c>
      <c r="T1302" s="28" t="s">
        <v>1531</v>
      </c>
      <c r="U1302" s="960" t="s">
        <v>854</v>
      </c>
      <c r="V1302" s="832" t="s">
        <v>95</v>
      </c>
      <c r="W1302" s="833"/>
      <c r="X1302" s="834"/>
      <c r="Y1302" s="1115"/>
      <c r="Z1302" s="1118" t="s">
        <v>310</v>
      </c>
      <c r="AA1302" s="890" t="s">
        <v>306</v>
      </c>
      <c r="AB1302" s="891" t="s">
        <v>3</v>
      </c>
      <c r="AC1302" s="837" t="s">
        <v>1200</v>
      </c>
      <c r="AD1302" s="1237" t="s">
        <v>177</v>
      </c>
      <c r="AE1302" s="893" t="s">
        <v>1039</v>
      </c>
      <c r="AF1302" s="894">
        <v>15000</v>
      </c>
      <c r="AG1302" s="895">
        <f t="shared" si="95"/>
        <v>16200.000000000002</v>
      </c>
      <c r="AH1302" s="1145"/>
      <c r="AI1302" s="896">
        <f t="shared" si="92"/>
        <v>0</v>
      </c>
    </row>
    <row r="1303" spans="1:35" s="7" customFormat="1" ht="23.1" customHeight="1" x14ac:dyDescent="0.15">
      <c r="A1303" s="28" t="s">
        <v>1531</v>
      </c>
      <c r="B1303" s="28" t="s">
        <v>1531</v>
      </c>
      <c r="C1303" s="28" t="s">
        <v>1531</v>
      </c>
      <c r="D1303" s="28" t="s">
        <v>1531</v>
      </c>
      <c r="E1303" s="28" t="s">
        <v>1531</v>
      </c>
      <c r="F1303" s="28" t="s">
        <v>1531</v>
      </c>
      <c r="G1303" s="28" t="s">
        <v>1531</v>
      </c>
      <c r="H1303" s="28" t="s">
        <v>1531</v>
      </c>
      <c r="I1303" s="28" t="s">
        <v>1531</v>
      </c>
      <c r="J1303" s="28" t="s">
        <v>1531</v>
      </c>
      <c r="K1303" s="28" t="s">
        <v>1531</v>
      </c>
      <c r="L1303" s="28" t="s">
        <v>1531</v>
      </c>
      <c r="M1303" s="28" t="s">
        <v>1531</v>
      </c>
      <c r="N1303" s="28" t="s">
        <v>1531</v>
      </c>
      <c r="O1303" s="28" t="s">
        <v>1531</v>
      </c>
      <c r="P1303" s="28" t="s">
        <v>1531</v>
      </c>
      <c r="Q1303" s="28" t="s">
        <v>1531</v>
      </c>
      <c r="R1303" s="28" t="s">
        <v>1531</v>
      </c>
      <c r="S1303" s="28" t="s">
        <v>1531</v>
      </c>
      <c r="T1303" s="28" t="s">
        <v>1531</v>
      </c>
      <c r="U1303" s="781" t="s">
        <v>854</v>
      </c>
      <c r="V1303" s="782" t="s">
        <v>95</v>
      </c>
      <c r="W1303" s="844"/>
      <c r="X1303" s="845"/>
      <c r="Y1303" s="1161"/>
      <c r="Z1303" s="1092" t="s">
        <v>310</v>
      </c>
      <c r="AA1303" s="862"/>
      <c r="AB1303" s="1028" t="s">
        <v>3</v>
      </c>
      <c r="AC1303" s="1029" t="s">
        <v>1200</v>
      </c>
      <c r="AD1303" s="1232" t="s">
        <v>110</v>
      </c>
      <c r="AE1303" s="968" t="s">
        <v>1039</v>
      </c>
      <c r="AF1303" s="1031">
        <v>45000</v>
      </c>
      <c r="AG1303" s="1162">
        <f t="shared" si="95"/>
        <v>48600</v>
      </c>
      <c r="AH1303" s="922"/>
      <c r="AI1303" s="868">
        <f t="shared" si="92"/>
        <v>0</v>
      </c>
    </row>
    <row r="1304" spans="1:35" s="7" customFormat="1" ht="23.1" customHeight="1" x14ac:dyDescent="0.15">
      <c r="A1304" s="28" t="s">
        <v>1531</v>
      </c>
      <c r="B1304" s="28" t="s">
        <v>1531</v>
      </c>
      <c r="C1304" s="28" t="s">
        <v>1531</v>
      </c>
      <c r="D1304" s="28" t="s">
        <v>1531</v>
      </c>
      <c r="E1304" s="28" t="s">
        <v>1531</v>
      </c>
      <c r="F1304" s="28" t="s">
        <v>1531</v>
      </c>
      <c r="G1304" s="28" t="s">
        <v>1531</v>
      </c>
      <c r="H1304" s="28" t="s">
        <v>1531</v>
      </c>
      <c r="I1304" s="28" t="s">
        <v>1531</v>
      </c>
      <c r="J1304" s="28" t="s">
        <v>1531</v>
      </c>
      <c r="K1304" s="28" t="s">
        <v>1531</v>
      </c>
      <c r="L1304" s="28" t="s">
        <v>1531</v>
      </c>
      <c r="M1304" s="28" t="s">
        <v>1531</v>
      </c>
      <c r="N1304" s="28" t="s">
        <v>1531</v>
      </c>
      <c r="O1304" s="28" t="s">
        <v>1531</v>
      </c>
      <c r="P1304" s="28" t="s">
        <v>1531</v>
      </c>
      <c r="Q1304" s="28" t="s">
        <v>1531</v>
      </c>
      <c r="R1304" s="28" t="s">
        <v>1531</v>
      </c>
      <c r="S1304" s="28" t="s">
        <v>1531</v>
      </c>
      <c r="T1304" s="28" t="s">
        <v>1531</v>
      </c>
      <c r="U1304" s="952" t="s">
        <v>854</v>
      </c>
      <c r="V1304" s="857" t="s">
        <v>95</v>
      </c>
      <c r="W1304" s="858"/>
      <c r="X1304" s="816"/>
      <c r="Y1304" s="914"/>
      <c r="Z1304" s="915" t="s">
        <v>310</v>
      </c>
      <c r="AA1304" s="883"/>
      <c r="AB1304" s="916" t="s">
        <v>3</v>
      </c>
      <c r="AC1304" s="917" t="s">
        <v>1200</v>
      </c>
      <c r="AD1304" s="1280" t="s">
        <v>111</v>
      </c>
      <c r="AE1304" s="919" t="s">
        <v>1039</v>
      </c>
      <c r="AF1304" s="920">
        <v>15000</v>
      </c>
      <c r="AG1304" s="921">
        <f t="shared" si="95"/>
        <v>16200.000000000002</v>
      </c>
      <c r="AH1304" s="1054"/>
      <c r="AI1304" s="889">
        <f t="shared" si="92"/>
        <v>0</v>
      </c>
    </row>
    <row r="1305" spans="1:35" s="7" customFormat="1" ht="23.1" customHeight="1" x14ac:dyDescent="0.15">
      <c r="A1305" s="28" t="s">
        <v>1531</v>
      </c>
      <c r="B1305" s="28" t="s">
        <v>1531</v>
      </c>
      <c r="C1305" s="28" t="s">
        <v>1531</v>
      </c>
      <c r="D1305" s="28" t="s">
        <v>1531</v>
      </c>
      <c r="E1305" s="28" t="s">
        <v>1531</v>
      </c>
      <c r="F1305" s="28" t="s">
        <v>1531</v>
      </c>
      <c r="G1305" s="28" t="s">
        <v>1531</v>
      </c>
      <c r="H1305" s="28" t="s">
        <v>1531</v>
      </c>
      <c r="I1305" s="28" t="s">
        <v>1531</v>
      </c>
      <c r="J1305" s="28" t="s">
        <v>1531</v>
      </c>
      <c r="K1305" s="28" t="s">
        <v>1531</v>
      </c>
      <c r="L1305" s="28" t="s">
        <v>1531</v>
      </c>
      <c r="M1305" s="28" t="s">
        <v>1531</v>
      </c>
      <c r="N1305" s="28" t="s">
        <v>1531</v>
      </c>
      <c r="O1305" s="28" t="s">
        <v>1531</v>
      </c>
      <c r="P1305" s="28" t="s">
        <v>1531</v>
      </c>
      <c r="Q1305" s="28" t="s">
        <v>1531</v>
      </c>
      <c r="R1305" s="28" t="s">
        <v>1531</v>
      </c>
      <c r="S1305" s="28" t="s">
        <v>1531</v>
      </c>
      <c r="T1305" s="28" t="s">
        <v>1531</v>
      </c>
      <c r="U1305" s="783" t="s">
        <v>854</v>
      </c>
      <c r="V1305" s="784" t="s">
        <v>95</v>
      </c>
      <c r="W1305" s="827"/>
      <c r="X1305" s="828"/>
      <c r="Y1305" s="925"/>
      <c r="Z1305" s="1093" t="s">
        <v>310</v>
      </c>
      <c r="AA1305" s="869"/>
      <c r="AB1305" s="1033" t="s">
        <v>3</v>
      </c>
      <c r="AC1305" s="1034" t="s">
        <v>1200</v>
      </c>
      <c r="AD1305" s="1233" t="s">
        <v>112</v>
      </c>
      <c r="AE1305" s="958" t="s">
        <v>1039</v>
      </c>
      <c r="AF1305" s="1036">
        <v>15000</v>
      </c>
      <c r="AG1305" s="1059">
        <f t="shared" si="95"/>
        <v>16200.000000000002</v>
      </c>
      <c r="AH1305" s="1146"/>
      <c r="AI1305" s="875">
        <f t="shared" si="92"/>
        <v>0</v>
      </c>
    </row>
    <row r="1306" spans="1:35" s="7" customFormat="1" ht="23.1" customHeight="1" x14ac:dyDescent="0.15">
      <c r="A1306" s="28" t="s">
        <v>1531</v>
      </c>
      <c r="B1306" s="28" t="s">
        <v>1531</v>
      </c>
      <c r="C1306" s="28" t="s">
        <v>1531</v>
      </c>
      <c r="D1306" s="28" t="s">
        <v>1531</v>
      </c>
      <c r="E1306" s="28" t="s">
        <v>1531</v>
      </c>
      <c r="F1306" s="28" t="s">
        <v>1531</v>
      </c>
      <c r="G1306" s="28" t="s">
        <v>1531</v>
      </c>
      <c r="H1306" s="28" t="s">
        <v>1531</v>
      </c>
      <c r="I1306" s="28" t="s">
        <v>1531</v>
      </c>
      <c r="J1306" s="28" t="s">
        <v>1531</v>
      </c>
      <c r="K1306" s="28" t="s">
        <v>1531</v>
      </c>
      <c r="L1306" s="28" t="s">
        <v>1531</v>
      </c>
      <c r="M1306" s="28" t="s">
        <v>1531</v>
      </c>
      <c r="N1306" s="28" t="s">
        <v>1531</v>
      </c>
      <c r="O1306" s="28" t="s">
        <v>1531</v>
      </c>
      <c r="P1306" s="28" t="s">
        <v>1531</v>
      </c>
      <c r="Q1306" s="28" t="s">
        <v>1531</v>
      </c>
      <c r="R1306" s="28" t="s">
        <v>1531</v>
      </c>
      <c r="S1306" s="28" t="s">
        <v>1531</v>
      </c>
      <c r="T1306" s="28" t="s">
        <v>1531</v>
      </c>
      <c r="U1306" s="960" t="s">
        <v>854</v>
      </c>
      <c r="V1306" s="832" t="s">
        <v>95</v>
      </c>
      <c r="W1306" s="833"/>
      <c r="X1306" s="834"/>
      <c r="Y1306" s="1115"/>
      <c r="Z1306" s="1118" t="s">
        <v>310</v>
      </c>
      <c r="AA1306" s="890"/>
      <c r="AB1306" s="1045" t="s">
        <v>3</v>
      </c>
      <c r="AC1306" s="1046" t="s">
        <v>1200</v>
      </c>
      <c r="AD1306" s="1245" t="s">
        <v>113</v>
      </c>
      <c r="AE1306" s="963" t="s">
        <v>1039</v>
      </c>
      <c r="AF1306" s="1048">
        <v>15000</v>
      </c>
      <c r="AG1306" s="1231">
        <f t="shared" si="95"/>
        <v>16200.000000000002</v>
      </c>
      <c r="AH1306" s="1145"/>
      <c r="AI1306" s="896">
        <f t="shared" ref="AI1306:AI1345" si="96">+AG1306*AH1306</f>
        <v>0</v>
      </c>
    </row>
    <row r="1307" spans="1:35" s="7" customFormat="1" ht="23.1" customHeight="1" x14ac:dyDescent="0.15">
      <c r="A1307" s="28" t="s">
        <v>1531</v>
      </c>
      <c r="B1307" s="28" t="s">
        <v>1531</v>
      </c>
      <c r="C1307" s="28" t="s">
        <v>1531</v>
      </c>
      <c r="D1307" s="28" t="s">
        <v>1531</v>
      </c>
      <c r="E1307" s="28" t="s">
        <v>1531</v>
      </c>
      <c r="F1307" s="28" t="s">
        <v>1531</v>
      </c>
      <c r="G1307" s="28" t="s">
        <v>1531</v>
      </c>
      <c r="H1307" s="28" t="s">
        <v>1531</v>
      </c>
      <c r="I1307" s="28" t="s">
        <v>1531</v>
      </c>
      <c r="J1307" s="28" t="s">
        <v>1531</v>
      </c>
      <c r="K1307" s="28" t="s">
        <v>1531</v>
      </c>
      <c r="L1307" s="28" t="s">
        <v>1531</v>
      </c>
      <c r="M1307" s="28" t="s">
        <v>1531</v>
      </c>
      <c r="N1307" s="28" t="s">
        <v>1531</v>
      </c>
      <c r="O1307" s="28" t="s">
        <v>1531</v>
      </c>
      <c r="P1307" s="28" t="s">
        <v>1531</v>
      </c>
      <c r="Q1307" s="28" t="s">
        <v>1531</v>
      </c>
      <c r="R1307" s="28" t="s">
        <v>1531</v>
      </c>
      <c r="S1307" s="28" t="s">
        <v>1531</v>
      </c>
      <c r="T1307" s="28" t="s">
        <v>1531</v>
      </c>
      <c r="U1307" s="781" t="s">
        <v>854</v>
      </c>
      <c r="V1307" s="1160" t="s">
        <v>1319</v>
      </c>
      <c r="W1307" s="844"/>
      <c r="X1307" s="845"/>
      <c r="Y1307" s="1161"/>
      <c r="Z1307" s="1092" t="s">
        <v>310</v>
      </c>
      <c r="AA1307" s="862"/>
      <c r="AB1307" s="1028" t="s">
        <v>3</v>
      </c>
      <c r="AC1307" s="1029" t="s">
        <v>1200</v>
      </c>
      <c r="AD1307" s="1030" t="s">
        <v>273</v>
      </c>
      <c r="AE1307" s="968" t="s">
        <v>1039</v>
      </c>
      <c r="AF1307" s="1031">
        <v>27000</v>
      </c>
      <c r="AG1307" s="1162">
        <f t="shared" si="95"/>
        <v>29160.000000000004</v>
      </c>
      <c r="AH1307" s="922"/>
      <c r="AI1307" s="868">
        <f t="shared" si="96"/>
        <v>0</v>
      </c>
    </row>
    <row r="1308" spans="1:35" s="7" customFormat="1" ht="23.1" customHeight="1" x14ac:dyDescent="0.15">
      <c r="A1308" s="28" t="s">
        <v>1531</v>
      </c>
      <c r="B1308" s="28" t="s">
        <v>1531</v>
      </c>
      <c r="C1308" s="28" t="s">
        <v>1531</v>
      </c>
      <c r="D1308" s="28" t="s">
        <v>1531</v>
      </c>
      <c r="E1308" s="28" t="s">
        <v>1531</v>
      </c>
      <c r="F1308" s="28" t="s">
        <v>1531</v>
      </c>
      <c r="G1308" s="28" t="s">
        <v>1531</v>
      </c>
      <c r="H1308" s="28" t="s">
        <v>1531</v>
      </c>
      <c r="I1308" s="28" t="s">
        <v>1531</v>
      </c>
      <c r="J1308" s="28" t="s">
        <v>1531</v>
      </c>
      <c r="K1308" s="28" t="s">
        <v>1531</v>
      </c>
      <c r="L1308" s="28" t="s">
        <v>1531</v>
      </c>
      <c r="M1308" s="28" t="s">
        <v>1531</v>
      </c>
      <c r="N1308" s="28" t="s">
        <v>1531</v>
      </c>
      <c r="O1308" s="28" t="s">
        <v>1531</v>
      </c>
      <c r="P1308" s="28" t="s">
        <v>1531</v>
      </c>
      <c r="Q1308" s="28" t="s">
        <v>1531</v>
      </c>
      <c r="R1308" s="28" t="s">
        <v>1531</v>
      </c>
      <c r="S1308" s="28" t="s">
        <v>1531</v>
      </c>
      <c r="T1308" s="28" t="s">
        <v>1531</v>
      </c>
      <c r="U1308" s="783" t="s">
        <v>854</v>
      </c>
      <c r="V1308" s="1053" t="s">
        <v>1320</v>
      </c>
      <c r="W1308" s="827"/>
      <c r="X1308" s="828"/>
      <c r="Y1308" s="925"/>
      <c r="Z1308" s="1093" t="s">
        <v>310</v>
      </c>
      <c r="AA1308" s="869"/>
      <c r="AB1308" s="1033" t="s">
        <v>3</v>
      </c>
      <c r="AC1308" s="1034" t="s">
        <v>1200</v>
      </c>
      <c r="AD1308" s="1035" t="s">
        <v>197</v>
      </c>
      <c r="AE1308" s="958" t="s">
        <v>1039</v>
      </c>
      <c r="AF1308" s="1036">
        <v>9000</v>
      </c>
      <c r="AG1308" s="1059">
        <f t="shared" si="95"/>
        <v>9720</v>
      </c>
      <c r="AH1308" s="1054"/>
      <c r="AI1308" s="875">
        <f t="shared" si="96"/>
        <v>0</v>
      </c>
    </row>
    <row r="1309" spans="1:35" s="7" customFormat="1" ht="23.1" customHeight="1" x14ac:dyDescent="0.15">
      <c r="A1309" s="28" t="s">
        <v>1531</v>
      </c>
      <c r="B1309" s="28" t="s">
        <v>1531</v>
      </c>
      <c r="C1309" s="28" t="s">
        <v>1531</v>
      </c>
      <c r="D1309" s="28" t="s">
        <v>1531</v>
      </c>
      <c r="E1309" s="28" t="s">
        <v>1531</v>
      </c>
      <c r="F1309" s="28" t="s">
        <v>1531</v>
      </c>
      <c r="G1309" s="28" t="s">
        <v>1531</v>
      </c>
      <c r="H1309" s="28" t="s">
        <v>1531</v>
      </c>
      <c r="I1309" s="28" t="s">
        <v>1531</v>
      </c>
      <c r="J1309" s="28" t="s">
        <v>1531</v>
      </c>
      <c r="K1309" s="28" t="s">
        <v>1531</v>
      </c>
      <c r="L1309" s="28" t="s">
        <v>1531</v>
      </c>
      <c r="M1309" s="28" t="s">
        <v>1531</v>
      </c>
      <c r="N1309" s="28" t="s">
        <v>1531</v>
      </c>
      <c r="O1309" s="28" t="s">
        <v>1531</v>
      </c>
      <c r="P1309" s="28" t="s">
        <v>1531</v>
      </c>
      <c r="Q1309" s="28" t="s">
        <v>1531</v>
      </c>
      <c r="R1309" s="28" t="s">
        <v>1531</v>
      </c>
      <c r="S1309" s="28" t="s">
        <v>1531</v>
      </c>
      <c r="T1309" s="28" t="s">
        <v>1531</v>
      </c>
      <c r="U1309" s="783" t="s">
        <v>854</v>
      </c>
      <c r="V1309" s="1053" t="s">
        <v>1320</v>
      </c>
      <c r="W1309" s="827"/>
      <c r="X1309" s="828"/>
      <c r="Y1309" s="925"/>
      <c r="Z1309" s="1093" t="s">
        <v>310</v>
      </c>
      <c r="AA1309" s="869"/>
      <c r="AB1309" s="1033" t="s">
        <v>3</v>
      </c>
      <c r="AC1309" s="1034" t="s">
        <v>1200</v>
      </c>
      <c r="AD1309" s="1035" t="s">
        <v>198</v>
      </c>
      <c r="AE1309" s="958" t="s">
        <v>1039</v>
      </c>
      <c r="AF1309" s="1036">
        <v>9000</v>
      </c>
      <c r="AG1309" s="1059">
        <f t="shared" si="95"/>
        <v>9720</v>
      </c>
      <c r="AH1309" s="1055"/>
      <c r="AI1309" s="875">
        <f t="shared" si="96"/>
        <v>0</v>
      </c>
    </row>
    <row r="1310" spans="1:35" s="7" customFormat="1" ht="23.1" customHeight="1" x14ac:dyDescent="0.15">
      <c r="A1310" s="28" t="s">
        <v>1531</v>
      </c>
      <c r="B1310" s="28" t="s">
        <v>1531</v>
      </c>
      <c r="C1310" s="28" t="s">
        <v>1531</v>
      </c>
      <c r="D1310" s="28" t="s">
        <v>1531</v>
      </c>
      <c r="E1310" s="28" t="s">
        <v>1531</v>
      </c>
      <c r="F1310" s="28" t="s">
        <v>1531</v>
      </c>
      <c r="G1310" s="28" t="s">
        <v>1531</v>
      </c>
      <c r="H1310" s="28" t="s">
        <v>1531</v>
      </c>
      <c r="I1310" s="28" t="s">
        <v>1531</v>
      </c>
      <c r="J1310" s="28" t="s">
        <v>1531</v>
      </c>
      <c r="K1310" s="28" t="s">
        <v>1531</v>
      </c>
      <c r="L1310" s="28" t="s">
        <v>1531</v>
      </c>
      <c r="M1310" s="28" t="s">
        <v>1531</v>
      </c>
      <c r="N1310" s="28" t="s">
        <v>1531</v>
      </c>
      <c r="O1310" s="28" t="s">
        <v>1531</v>
      </c>
      <c r="P1310" s="28" t="s">
        <v>1531</v>
      </c>
      <c r="Q1310" s="28" t="s">
        <v>1531</v>
      </c>
      <c r="R1310" s="28" t="s">
        <v>1531</v>
      </c>
      <c r="S1310" s="28" t="s">
        <v>1531</v>
      </c>
      <c r="T1310" s="28" t="s">
        <v>1531</v>
      </c>
      <c r="U1310" s="783" t="s">
        <v>854</v>
      </c>
      <c r="V1310" s="1053" t="s">
        <v>1320</v>
      </c>
      <c r="W1310" s="827"/>
      <c r="X1310" s="828"/>
      <c r="Y1310" s="925"/>
      <c r="Z1310" s="1093" t="s">
        <v>310</v>
      </c>
      <c r="AA1310" s="869"/>
      <c r="AB1310" s="1033" t="s">
        <v>3</v>
      </c>
      <c r="AC1310" s="1034" t="s">
        <v>1200</v>
      </c>
      <c r="AD1310" s="1035" t="s">
        <v>199</v>
      </c>
      <c r="AE1310" s="958" t="s">
        <v>1039</v>
      </c>
      <c r="AF1310" s="1036">
        <v>9000</v>
      </c>
      <c r="AG1310" s="1059">
        <f t="shared" si="95"/>
        <v>9720</v>
      </c>
      <c r="AH1310" s="1055"/>
      <c r="AI1310" s="875">
        <f t="shared" si="96"/>
        <v>0</v>
      </c>
    </row>
    <row r="1311" spans="1:35" s="7" customFormat="1" ht="23.1" customHeight="1" x14ac:dyDescent="0.15">
      <c r="A1311" s="28" t="s">
        <v>1531</v>
      </c>
      <c r="B1311" s="28" t="s">
        <v>1531</v>
      </c>
      <c r="C1311" s="28" t="s">
        <v>1531</v>
      </c>
      <c r="D1311" s="28" t="s">
        <v>1531</v>
      </c>
      <c r="E1311" s="28" t="s">
        <v>1531</v>
      </c>
      <c r="F1311" s="28" t="s">
        <v>1531</v>
      </c>
      <c r="G1311" s="28" t="s">
        <v>1531</v>
      </c>
      <c r="H1311" s="28" t="s">
        <v>1531</v>
      </c>
      <c r="I1311" s="28" t="s">
        <v>1531</v>
      </c>
      <c r="J1311" s="28" t="s">
        <v>1531</v>
      </c>
      <c r="K1311" s="28" t="s">
        <v>1531</v>
      </c>
      <c r="L1311" s="28" t="s">
        <v>1531</v>
      </c>
      <c r="M1311" s="28" t="s">
        <v>1531</v>
      </c>
      <c r="N1311" s="28" t="s">
        <v>1531</v>
      </c>
      <c r="O1311" s="28" t="s">
        <v>1531</v>
      </c>
      <c r="P1311" s="28" t="s">
        <v>1531</v>
      </c>
      <c r="Q1311" s="28" t="s">
        <v>1531</v>
      </c>
      <c r="R1311" s="28" t="s">
        <v>1531</v>
      </c>
      <c r="S1311" s="28" t="s">
        <v>1531</v>
      </c>
      <c r="T1311" s="28" t="s">
        <v>1531</v>
      </c>
      <c r="U1311" s="783" t="s">
        <v>854</v>
      </c>
      <c r="V1311" s="1053" t="s">
        <v>1320</v>
      </c>
      <c r="W1311" s="827"/>
      <c r="X1311" s="828"/>
      <c r="Y1311" s="925"/>
      <c r="Z1311" s="1093" t="s">
        <v>310</v>
      </c>
      <c r="AA1311" s="869"/>
      <c r="AB1311" s="1033" t="s">
        <v>3</v>
      </c>
      <c r="AC1311" s="1034" t="s">
        <v>1200</v>
      </c>
      <c r="AD1311" s="1035" t="s">
        <v>274</v>
      </c>
      <c r="AE1311" s="958" t="s">
        <v>1039</v>
      </c>
      <c r="AF1311" s="1036">
        <v>27000</v>
      </c>
      <c r="AG1311" s="1059">
        <f t="shared" si="95"/>
        <v>29160.000000000004</v>
      </c>
      <c r="AH1311" s="1054"/>
      <c r="AI1311" s="875">
        <f t="shared" si="96"/>
        <v>0</v>
      </c>
    </row>
    <row r="1312" spans="1:35" s="7" customFormat="1" ht="23.1" customHeight="1" x14ac:dyDescent="0.15">
      <c r="A1312" s="28" t="s">
        <v>1531</v>
      </c>
      <c r="B1312" s="28" t="s">
        <v>1531</v>
      </c>
      <c r="C1312" s="28" t="s">
        <v>1531</v>
      </c>
      <c r="D1312" s="28" t="s">
        <v>1531</v>
      </c>
      <c r="E1312" s="28" t="s">
        <v>1531</v>
      </c>
      <c r="F1312" s="28" t="s">
        <v>1531</v>
      </c>
      <c r="G1312" s="28" t="s">
        <v>1531</v>
      </c>
      <c r="H1312" s="28" t="s">
        <v>1531</v>
      </c>
      <c r="I1312" s="28" t="s">
        <v>1531</v>
      </c>
      <c r="J1312" s="28" t="s">
        <v>1531</v>
      </c>
      <c r="K1312" s="28" t="s">
        <v>1531</v>
      </c>
      <c r="L1312" s="28" t="s">
        <v>1531</v>
      </c>
      <c r="M1312" s="28" t="s">
        <v>1531</v>
      </c>
      <c r="N1312" s="28" t="s">
        <v>1531</v>
      </c>
      <c r="O1312" s="28" t="s">
        <v>1531</v>
      </c>
      <c r="P1312" s="28" t="s">
        <v>1531</v>
      </c>
      <c r="Q1312" s="28" t="s">
        <v>1531</v>
      </c>
      <c r="R1312" s="28" t="s">
        <v>1531</v>
      </c>
      <c r="S1312" s="28" t="s">
        <v>1531</v>
      </c>
      <c r="T1312" s="28" t="s">
        <v>1531</v>
      </c>
      <c r="U1312" s="783" t="s">
        <v>854</v>
      </c>
      <c r="V1312" s="1053" t="s">
        <v>1320</v>
      </c>
      <c r="W1312" s="827"/>
      <c r="X1312" s="828"/>
      <c r="Y1312" s="925"/>
      <c r="Z1312" s="1093" t="s">
        <v>310</v>
      </c>
      <c r="AA1312" s="869"/>
      <c r="AB1312" s="1033" t="s">
        <v>3</v>
      </c>
      <c r="AC1312" s="1034" t="s">
        <v>1200</v>
      </c>
      <c r="AD1312" s="1035" t="s">
        <v>200</v>
      </c>
      <c r="AE1312" s="958" t="s">
        <v>1039</v>
      </c>
      <c r="AF1312" s="1036">
        <v>9000</v>
      </c>
      <c r="AG1312" s="1059">
        <f t="shared" si="95"/>
        <v>9720</v>
      </c>
      <c r="AH1312" s="1146"/>
      <c r="AI1312" s="875">
        <f t="shared" si="96"/>
        <v>0</v>
      </c>
    </row>
    <row r="1313" spans="1:35" s="7" customFormat="1" ht="23.1" customHeight="1" x14ac:dyDescent="0.15">
      <c r="A1313" s="28" t="s">
        <v>1531</v>
      </c>
      <c r="B1313" s="28" t="s">
        <v>1531</v>
      </c>
      <c r="C1313" s="28" t="s">
        <v>1531</v>
      </c>
      <c r="D1313" s="28" t="s">
        <v>1531</v>
      </c>
      <c r="E1313" s="28" t="s">
        <v>1531</v>
      </c>
      <c r="F1313" s="28" t="s">
        <v>1531</v>
      </c>
      <c r="G1313" s="28" t="s">
        <v>1531</v>
      </c>
      <c r="H1313" s="28" t="s">
        <v>1531</v>
      </c>
      <c r="I1313" s="28" t="s">
        <v>1531</v>
      </c>
      <c r="J1313" s="28" t="s">
        <v>1531</v>
      </c>
      <c r="K1313" s="28" t="s">
        <v>1531</v>
      </c>
      <c r="L1313" s="28" t="s">
        <v>1531</v>
      </c>
      <c r="M1313" s="28" t="s">
        <v>1531</v>
      </c>
      <c r="N1313" s="28" t="s">
        <v>1531</v>
      </c>
      <c r="O1313" s="28" t="s">
        <v>1531</v>
      </c>
      <c r="P1313" s="28" t="s">
        <v>1531</v>
      </c>
      <c r="Q1313" s="28" t="s">
        <v>1531</v>
      </c>
      <c r="R1313" s="28" t="s">
        <v>1531</v>
      </c>
      <c r="S1313" s="28" t="s">
        <v>1531</v>
      </c>
      <c r="T1313" s="28" t="s">
        <v>1531</v>
      </c>
      <c r="U1313" s="783" t="s">
        <v>854</v>
      </c>
      <c r="V1313" s="1053" t="s">
        <v>1320</v>
      </c>
      <c r="W1313" s="827"/>
      <c r="X1313" s="828"/>
      <c r="Y1313" s="925"/>
      <c r="Z1313" s="1093" t="s">
        <v>310</v>
      </c>
      <c r="AA1313" s="869"/>
      <c r="AB1313" s="1033" t="s">
        <v>3</v>
      </c>
      <c r="AC1313" s="1034" t="s">
        <v>1200</v>
      </c>
      <c r="AD1313" s="1035" t="s">
        <v>201</v>
      </c>
      <c r="AE1313" s="958" t="s">
        <v>1039</v>
      </c>
      <c r="AF1313" s="1036">
        <v>9000</v>
      </c>
      <c r="AG1313" s="1059">
        <f t="shared" si="95"/>
        <v>9720</v>
      </c>
      <c r="AH1313" s="1146"/>
      <c r="AI1313" s="875">
        <f t="shared" si="96"/>
        <v>0</v>
      </c>
    </row>
    <row r="1314" spans="1:35" s="7" customFormat="1" ht="23.1" customHeight="1" thickBot="1" x14ac:dyDescent="0.2">
      <c r="A1314" s="28" t="s">
        <v>1531</v>
      </c>
      <c r="B1314" s="28" t="s">
        <v>1531</v>
      </c>
      <c r="C1314" s="28" t="s">
        <v>1531</v>
      </c>
      <c r="D1314" s="28" t="s">
        <v>1531</v>
      </c>
      <c r="E1314" s="28" t="s">
        <v>1531</v>
      </c>
      <c r="F1314" s="28" t="s">
        <v>1531</v>
      </c>
      <c r="G1314" s="28" t="s">
        <v>1531</v>
      </c>
      <c r="H1314" s="28" t="s">
        <v>1531</v>
      </c>
      <c r="I1314" s="28" t="s">
        <v>1531</v>
      </c>
      <c r="J1314" s="28" t="s">
        <v>1531</v>
      </c>
      <c r="K1314" s="28" t="s">
        <v>1531</v>
      </c>
      <c r="L1314" s="28" t="s">
        <v>1531</v>
      </c>
      <c r="M1314" s="28" t="s">
        <v>1531</v>
      </c>
      <c r="N1314" s="28" t="s">
        <v>1531</v>
      </c>
      <c r="O1314" s="28" t="s">
        <v>1531</v>
      </c>
      <c r="P1314" s="28" t="s">
        <v>1531</v>
      </c>
      <c r="Q1314" s="28" t="s">
        <v>1531</v>
      </c>
      <c r="R1314" s="28" t="s">
        <v>1531</v>
      </c>
      <c r="S1314" s="28" t="s">
        <v>1531</v>
      </c>
      <c r="T1314" s="28" t="s">
        <v>1531</v>
      </c>
      <c r="U1314" s="785" t="s">
        <v>854</v>
      </c>
      <c r="V1314" s="1056" t="s">
        <v>1320</v>
      </c>
      <c r="W1314" s="852"/>
      <c r="X1314" s="853"/>
      <c r="Y1314" s="1057"/>
      <c r="Z1314" s="1114" t="s">
        <v>310</v>
      </c>
      <c r="AA1314" s="876"/>
      <c r="AB1314" s="1038" t="s">
        <v>3</v>
      </c>
      <c r="AC1314" s="1039" t="s">
        <v>1200</v>
      </c>
      <c r="AD1314" s="1040" t="s">
        <v>202</v>
      </c>
      <c r="AE1314" s="972" t="s">
        <v>1039</v>
      </c>
      <c r="AF1314" s="1041">
        <v>9000</v>
      </c>
      <c r="AG1314" s="1157">
        <f t="shared" si="95"/>
        <v>9720</v>
      </c>
      <c r="AH1314" s="1147"/>
      <c r="AI1314" s="882">
        <f t="shared" si="96"/>
        <v>0</v>
      </c>
    </row>
    <row r="1315" spans="1:35" s="6" customFormat="1" ht="23.1" customHeight="1" thickTop="1" thickBot="1" x14ac:dyDescent="0.2">
      <c r="A1315" s="28" t="s">
        <v>1531</v>
      </c>
      <c r="B1315" s="28" t="s">
        <v>1531</v>
      </c>
      <c r="C1315" s="28" t="s">
        <v>1531</v>
      </c>
      <c r="D1315" s="28" t="s">
        <v>1531</v>
      </c>
      <c r="E1315" s="28" t="s">
        <v>1531</v>
      </c>
      <c r="F1315" s="28" t="s">
        <v>1531</v>
      </c>
      <c r="G1315" s="28" t="s">
        <v>1531</v>
      </c>
      <c r="H1315" s="28" t="s">
        <v>1531</v>
      </c>
      <c r="I1315" s="28" t="s">
        <v>1531</v>
      </c>
      <c r="J1315" s="28" t="s">
        <v>1531</v>
      </c>
      <c r="K1315" s="28" t="s">
        <v>1531</v>
      </c>
      <c r="L1315" s="28" t="s">
        <v>1531</v>
      </c>
      <c r="M1315" s="28" t="s">
        <v>1531</v>
      </c>
      <c r="N1315" s="28" t="s">
        <v>1531</v>
      </c>
      <c r="O1315" s="28" t="s">
        <v>1531</v>
      </c>
      <c r="P1315" s="28" t="s">
        <v>1531</v>
      </c>
      <c r="Q1315" s="28" t="s">
        <v>1531</v>
      </c>
      <c r="R1315" s="28" t="s">
        <v>1531</v>
      </c>
      <c r="S1315" s="28" t="s">
        <v>1531</v>
      </c>
      <c r="T1315" s="28" t="s">
        <v>1531</v>
      </c>
      <c r="U1315" s="935" t="s">
        <v>854</v>
      </c>
      <c r="V1315" s="936"/>
      <c r="W1315" s="937" t="s">
        <v>301</v>
      </c>
      <c r="X1315" s="938" t="s">
        <v>301</v>
      </c>
      <c r="Y1315" s="939"/>
      <c r="Z1315" s="940"/>
      <c r="AA1315" s="941"/>
      <c r="AB1315" s="942"/>
      <c r="AC1315" s="943"/>
      <c r="AD1315" s="943"/>
      <c r="AE1315" s="943"/>
      <c r="AF1315" s="1472" t="s">
        <v>1321</v>
      </c>
      <c r="AG1315" s="1473"/>
      <c r="AH1315" s="944">
        <f>SUM(AH1272:AH1314)</f>
        <v>0</v>
      </c>
      <c r="AI1315" s="945">
        <f>SUM(AI1272:AI1314)</f>
        <v>0</v>
      </c>
    </row>
    <row r="1316" spans="1:35" s="7" customFormat="1" ht="23.1" customHeight="1" x14ac:dyDescent="0.15">
      <c r="A1316" s="28" t="s">
        <v>1531</v>
      </c>
      <c r="B1316" s="28" t="s">
        <v>1531</v>
      </c>
      <c r="C1316" s="28" t="s">
        <v>1531</v>
      </c>
      <c r="D1316" s="28" t="s">
        <v>1531</v>
      </c>
      <c r="E1316" s="28" t="s">
        <v>1531</v>
      </c>
      <c r="F1316" s="28" t="s">
        <v>1531</v>
      </c>
      <c r="G1316" s="28" t="s">
        <v>1531</v>
      </c>
      <c r="H1316" s="28" t="s">
        <v>1531</v>
      </c>
      <c r="I1316" s="28" t="s">
        <v>1531</v>
      </c>
      <c r="J1316" s="28" t="s">
        <v>1531</v>
      </c>
      <c r="K1316" s="28" t="s">
        <v>1531</v>
      </c>
      <c r="L1316" s="28" t="s">
        <v>1531</v>
      </c>
      <c r="M1316" s="28" t="s">
        <v>1531</v>
      </c>
      <c r="N1316" s="28" t="s">
        <v>1531</v>
      </c>
      <c r="O1316" s="28" t="s">
        <v>1531</v>
      </c>
      <c r="P1316" s="28" t="s">
        <v>1531</v>
      </c>
      <c r="Q1316" s="28" t="s">
        <v>1531</v>
      </c>
      <c r="R1316" s="28" t="s">
        <v>1531</v>
      </c>
      <c r="S1316" s="28" t="s">
        <v>1531</v>
      </c>
      <c r="T1316" s="28" t="s">
        <v>1531</v>
      </c>
      <c r="U1316" s="1297" t="s">
        <v>1335</v>
      </c>
      <c r="V1316" s="857" t="s">
        <v>358</v>
      </c>
      <c r="W1316" s="953" t="s">
        <v>301</v>
      </c>
      <c r="X1316" s="954" t="s">
        <v>301</v>
      </c>
      <c r="Y1316" s="1003"/>
      <c r="Z1316" s="915" t="s">
        <v>310</v>
      </c>
      <c r="AA1316" s="883"/>
      <c r="AB1316" s="916" t="s">
        <v>3</v>
      </c>
      <c r="AC1316" s="917" t="s">
        <v>1200</v>
      </c>
      <c r="AD1316" s="918" t="s">
        <v>662</v>
      </c>
      <c r="AE1316" s="919" t="s">
        <v>1039</v>
      </c>
      <c r="AF1316" s="920">
        <v>18000</v>
      </c>
      <c r="AG1316" s="1043">
        <f t="shared" ref="AG1316:AG1345" si="97">+AF1316*1.08</f>
        <v>19440</v>
      </c>
      <c r="AH1316" s="1058"/>
      <c r="AI1316" s="889">
        <f t="shared" si="96"/>
        <v>0</v>
      </c>
    </row>
    <row r="1317" spans="1:35" s="7" customFormat="1" ht="23.1" customHeight="1" x14ac:dyDescent="0.15">
      <c r="A1317" s="28" t="s">
        <v>1531</v>
      </c>
      <c r="B1317" s="28" t="s">
        <v>1531</v>
      </c>
      <c r="C1317" s="28" t="s">
        <v>1531</v>
      </c>
      <c r="D1317" s="28" t="s">
        <v>1531</v>
      </c>
      <c r="E1317" s="28" t="s">
        <v>1531</v>
      </c>
      <c r="F1317" s="28" t="s">
        <v>1531</v>
      </c>
      <c r="G1317" s="28" t="s">
        <v>1531</v>
      </c>
      <c r="H1317" s="28" t="s">
        <v>1531</v>
      </c>
      <c r="I1317" s="28" t="s">
        <v>1531</v>
      </c>
      <c r="J1317" s="28" t="s">
        <v>1531</v>
      </c>
      <c r="K1317" s="28" t="s">
        <v>1531</v>
      </c>
      <c r="L1317" s="28" t="s">
        <v>1531</v>
      </c>
      <c r="M1317" s="28" t="s">
        <v>1531</v>
      </c>
      <c r="N1317" s="28" t="s">
        <v>1531</v>
      </c>
      <c r="O1317" s="28" t="s">
        <v>1531</v>
      </c>
      <c r="P1317" s="28" t="s">
        <v>1531</v>
      </c>
      <c r="Q1317" s="28" t="s">
        <v>1531</v>
      </c>
      <c r="R1317" s="28" t="s">
        <v>1531</v>
      </c>
      <c r="S1317" s="28" t="s">
        <v>1531</v>
      </c>
      <c r="T1317" s="28" t="s">
        <v>1531</v>
      </c>
      <c r="U1317" s="1294" t="s">
        <v>1335</v>
      </c>
      <c r="V1317" s="784" t="s">
        <v>358</v>
      </c>
      <c r="W1317" s="956" t="s">
        <v>301</v>
      </c>
      <c r="X1317" s="957" t="s">
        <v>301</v>
      </c>
      <c r="Y1317" s="975"/>
      <c r="Z1317" s="1093" t="s">
        <v>310</v>
      </c>
      <c r="AA1317" s="869"/>
      <c r="AB1317" s="1033" t="s">
        <v>3</v>
      </c>
      <c r="AC1317" s="1034" t="s">
        <v>1200</v>
      </c>
      <c r="AD1317" s="1035" t="s">
        <v>474</v>
      </c>
      <c r="AE1317" s="958" t="s">
        <v>1039</v>
      </c>
      <c r="AF1317" s="1036">
        <v>18000</v>
      </c>
      <c r="AG1317" s="1037">
        <f t="shared" si="97"/>
        <v>19440</v>
      </c>
      <c r="AH1317" s="1055"/>
      <c r="AI1317" s="875">
        <f t="shared" si="96"/>
        <v>0</v>
      </c>
    </row>
    <row r="1318" spans="1:35" s="7" customFormat="1" ht="23.1" customHeight="1" x14ac:dyDescent="0.15">
      <c r="A1318" s="28" t="s">
        <v>1531</v>
      </c>
      <c r="B1318" s="28" t="s">
        <v>1531</v>
      </c>
      <c r="C1318" s="28" t="s">
        <v>1531</v>
      </c>
      <c r="D1318" s="28" t="s">
        <v>1531</v>
      </c>
      <c r="E1318" s="28" t="s">
        <v>1531</v>
      </c>
      <c r="F1318" s="28" t="s">
        <v>1531</v>
      </c>
      <c r="G1318" s="28" t="s">
        <v>1531</v>
      </c>
      <c r="H1318" s="28" t="s">
        <v>1531</v>
      </c>
      <c r="I1318" s="28" t="s">
        <v>1531</v>
      </c>
      <c r="J1318" s="28" t="s">
        <v>1531</v>
      </c>
      <c r="K1318" s="28" t="s">
        <v>1531</v>
      </c>
      <c r="L1318" s="28" t="s">
        <v>1531</v>
      </c>
      <c r="M1318" s="28" t="s">
        <v>1531</v>
      </c>
      <c r="N1318" s="28" t="s">
        <v>1531</v>
      </c>
      <c r="O1318" s="28" t="s">
        <v>1531</v>
      </c>
      <c r="P1318" s="28" t="s">
        <v>1531</v>
      </c>
      <c r="Q1318" s="28" t="s">
        <v>1531</v>
      </c>
      <c r="R1318" s="28" t="s">
        <v>1531</v>
      </c>
      <c r="S1318" s="28" t="s">
        <v>1531</v>
      </c>
      <c r="T1318" s="28" t="s">
        <v>1531</v>
      </c>
      <c r="U1318" s="1294" t="s">
        <v>1335</v>
      </c>
      <c r="V1318" s="784" t="s">
        <v>358</v>
      </c>
      <c r="W1318" s="956" t="s">
        <v>301</v>
      </c>
      <c r="X1318" s="957" t="s">
        <v>301</v>
      </c>
      <c r="Y1318" s="975"/>
      <c r="Z1318" s="1093" t="s">
        <v>310</v>
      </c>
      <c r="AA1318" s="869"/>
      <c r="AB1318" s="1033" t="s">
        <v>3</v>
      </c>
      <c r="AC1318" s="1034" t="s">
        <v>1200</v>
      </c>
      <c r="AD1318" s="1035" t="s">
        <v>475</v>
      </c>
      <c r="AE1318" s="958" t="s">
        <v>1039</v>
      </c>
      <c r="AF1318" s="1036">
        <v>18000</v>
      </c>
      <c r="AG1318" s="1037">
        <f t="shared" si="97"/>
        <v>19440</v>
      </c>
      <c r="AH1318" s="1054"/>
      <c r="AI1318" s="875">
        <f t="shared" si="96"/>
        <v>0</v>
      </c>
    </row>
    <row r="1319" spans="1:35" s="7" customFormat="1" ht="23.1" customHeight="1" x14ac:dyDescent="0.15">
      <c r="A1319" s="28" t="s">
        <v>1531</v>
      </c>
      <c r="B1319" s="28" t="s">
        <v>1531</v>
      </c>
      <c r="C1319" s="28" t="s">
        <v>1531</v>
      </c>
      <c r="D1319" s="28" t="s">
        <v>1531</v>
      </c>
      <c r="E1319" s="28" t="s">
        <v>1531</v>
      </c>
      <c r="F1319" s="28" t="s">
        <v>1531</v>
      </c>
      <c r="G1319" s="28" t="s">
        <v>1531</v>
      </c>
      <c r="H1319" s="28" t="s">
        <v>1531</v>
      </c>
      <c r="I1319" s="28" t="s">
        <v>1531</v>
      </c>
      <c r="J1319" s="28" t="s">
        <v>1531</v>
      </c>
      <c r="K1319" s="28" t="s">
        <v>1531</v>
      </c>
      <c r="L1319" s="28" t="s">
        <v>1531</v>
      </c>
      <c r="M1319" s="28" t="s">
        <v>1531</v>
      </c>
      <c r="N1319" s="28" t="s">
        <v>1531</v>
      </c>
      <c r="O1319" s="28" t="s">
        <v>1531</v>
      </c>
      <c r="P1319" s="28" t="s">
        <v>1531</v>
      </c>
      <c r="Q1319" s="28" t="s">
        <v>1531</v>
      </c>
      <c r="R1319" s="28" t="s">
        <v>1531</v>
      </c>
      <c r="S1319" s="28" t="s">
        <v>1531</v>
      </c>
      <c r="T1319" s="28" t="s">
        <v>1531</v>
      </c>
      <c r="U1319" s="1285" t="s">
        <v>1335</v>
      </c>
      <c r="V1319" s="832" t="s">
        <v>358</v>
      </c>
      <c r="W1319" s="961" t="s">
        <v>301</v>
      </c>
      <c r="X1319" s="962" t="s">
        <v>301</v>
      </c>
      <c r="Y1319" s="986"/>
      <c r="Z1319" s="1118" t="s">
        <v>310</v>
      </c>
      <c r="AA1319" s="890"/>
      <c r="AB1319" s="1045" t="s">
        <v>3</v>
      </c>
      <c r="AC1319" s="1046" t="s">
        <v>1200</v>
      </c>
      <c r="AD1319" s="1047" t="s">
        <v>476</v>
      </c>
      <c r="AE1319" s="963" t="s">
        <v>1039</v>
      </c>
      <c r="AF1319" s="1048">
        <v>18000</v>
      </c>
      <c r="AG1319" s="1049">
        <f t="shared" si="97"/>
        <v>19440</v>
      </c>
      <c r="AH1319" s="1145"/>
      <c r="AI1319" s="896">
        <f t="shared" si="96"/>
        <v>0</v>
      </c>
    </row>
    <row r="1320" spans="1:35" s="7" customFormat="1" ht="23.1" customHeight="1" x14ac:dyDescent="0.15">
      <c r="A1320" s="28" t="s">
        <v>1531</v>
      </c>
      <c r="B1320" s="28" t="s">
        <v>1531</v>
      </c>
      <c r="C1320" s="28" t="s">
        <v>1531</v>
      </c>
      <c r="D1320" s="28" t="s">
        <v>1531</v>
      </c>
      <c r="E1320" s="28" t="s">
        <v>1531</v>
      </c>
      <c r="F1320" s="28" t="s">
        <v>1531</v>
      </c>
      <c r="G1320" s="28" t="s">
        <v>1531</v>
      </c>
      <c r="H1320" s="28" t="s">
        <v>1531</v>
      </c>
      <c r="I1320" s="28" t="s">
        <v>1531</v>
      </c>
      <c r="J1320" s="28" t="s">
        <v>1531</v>
      </c>
      <c r="K1320" s="28" t="s">
        <v>1531</v>
      </c>
      <c r="L1320" s="28" t="s">
        <v>1531</v>
      </c>
      <c r="M1320" s="28" t="s">
        <v>1531</v>
      </c>
      <c r="N1320" s="28" t="s">
        <v>1531</v>
      </c>
      <c r="O1320" s="28" t="s">
        <v>1531</v>
      </c>
      <c r="P1320" s="28" t="s">
        <v>1531</v>
      </c>
      <c r="Q1320" s="28" t="s">
        <v>1531</v>
      </c>
      <c r="R1320" s="28" t="s">
        <v>1531</v>
      </c>
      <c r="S1320" s="28" t="s">
        <v>1531</v>
      </c>
      <c r="T1320" s="28" t="s">
        <v>1531</v>
      </c>
      <c r="U1320" s="1291" t="s">
        <v>1335</v>
      </c>
      <c r="V1320" s="782" t="s">
        <v>636</v>
      </c>
      <c r="W1320" s="966" t="s">
        <v>301</v>
      </c>
      <c r="X1320" s="967"/>
      <c r="Y1320" s="1008"/>
      <c r="Z1320" s="1092" t="s">
        <v>310</v>
      </c>
      <c r="AA1320" s="862"/>
      <c r="AB1320" s="1028" t="s">
        <v>1</v>
      </c>
      <c r="AC1320" s="1029" t="s">
        <v>1200</v>
      </c>
      <c r="AD1320" s="1030" t="s">
        <v>824</v>
      </c>
      <c r="AE1320" s="968" t="s">
        <v>1039</v>
      </c>
      <c r="AF1320" s="1031">
        <v>4700</v>
      </c>
      <c r="AG1320" s="1032">
        <f t="shared" si="97"/>
        <v>5076</v>
      </c>
      <c r="AH1320" s="1058"/>
      <c r="AI1320" s="868">
        <f t="shared" si="96"/>
        <v>0</v>
      </c>
    </row>
    <row r="1321" spans="1:35" s="7" customFormat="1" ht="23.1" customHeight="1" x14ac:dyDescent="0.15">
      <c r="A1321" s="28" t="s">
        <v>1531</v>
      </c>
      <c r="B1321" s="28" t="s">
        <v>1531</v>
      </c>
      <c r="C1321" s="28" t="s">
        <v>1531</v>
      </c>
      <c r="D1321" s="28" t="s">
        <v>1531</v>
      </c>
      <c r="E1321" s="28" t="s">
        <v>1531</v>
      </c>
      <c r="F1321" s="28" t="s">
        <v>1531</v>
      </c>
      <c r="G1321" s="28" t="s">
        <v>1531</v>
      </c>
      <c r="H1321" s="28" t="s">
        <v>1531</v>
      </c>
      <c r="I1321" s="28" t="s">
        <v>1531</v>
      </c>
      <c r="J1321" s="28" t="s">
        <v>1531</v>
      </c>
      <c r="K1321" s="28" t="s">
        <v>1531</v>
      </c>
      <c r="L1321" s="28" t="s">
        <v>1531</v>
      </c>
      <c r="M1321" s="28" t="s">
        <v>1531</v>
      </c>
      <c r="N1321" s="28" t="s">
        <v>1531</v>
      </c>
      <c r="O1321" s="28" t="s">
        <v>1531</v>
      </c>
      <c r="P1321" s="28" t="s">
        <v>1531</v>
      </c>
      <c r="Q1321" s="28" t="s">
        <v>1531</v>
      </c>
      <c r="R1321" s="28" t="s">
        <v>1531</v>
      </c>
      <c r="S1321" s="28" t="s">
        <v>1531</v>
      </c>
      <c r="T1321" s="28" t="s">
        <v>1531</v>
      </c>
      <c r="U1321" s="1296" t="s">
        <v>1335</v>
      </c>
      <c r="V1321" s="786" t="s">
        <v>636</v>
      </c>
      <c r="W1321" s="970" t="s">
        <v>301</v>
      </c>
      <c r="X1321" s="971"/>
      <c r="Y1321" s="1011"/>
      <c r="Z1321" s="1114" t="s">
        <v>310</v>
      </c>
      <c r="AA1321" s="876"/>
      <c r="AB1321" s="1038" t="s">
        <v>1</v>
      </c>
      <c r="AC1321" s="1039" t="s">
        <v>1200</v>
      </c>
      <c r="AD1321" s="1040" t="s">
        <v>825</v>
      </c>
      <c r="AE1321" s="972" t="s">
        <v>1039</v>
      </c>
      <c r="AF1321" s="1041">
        <v>1400</v>
      </c>
      <c r="AG1321" s="1042">
        <f t="shared" si="97"/>
        <v>1512</v>
      </c>
      <c r="AH1321" s="1145"/>
      <c r="AI1321" s="882">
        <f t="shared" si="96"/>
        <v>0</v>
      </c>
    </row>
    <row r="1322" spans="1:35" s="7" customFormat="1" ht="23.1" customHeight="1" x14ac:dyDescent="0.15">
      <c r="A1322" s="28" t="s">
        <v>1531</v>
      </c>
      <c r="B1322" s="28" t="s">
        <v>1531</v>
      </c>
      <c r="C1322" s="28" t="s">
        <v>1531</v>
      </c>
      <c r="D1322" s="28" t="s">
        <v>1531</v>
      </c>
      <c r="E1322" s="28" t="s">
        <v>1531</v>
      </c>
      <c r="F1322" s="28" t="s">
        <v>1531</v>
      </c>
      <c r="G1322" s="28" t="s">
        <v>1531</v>
      </c>
      <c r="H1322" s="28" t="s">
        <v>1531</v>
      </c>
      <c r="I1322" s="28" t="s">
        <v>1531</v>
      </c>
      <c r="J1322" s="28" t="s">
        <v>1531</v>
      </c>
      <c r="K1322" s="28" t="s">
        <v>1531</v>
      </c>
      <c r="L1322" s="28" t="s">
        <v>1531</v>
      </c>
      <c r="M1322" s="28" t="s">
        <v>1531</v>
      </c>
      <c r="N1322" s="28" t="s">
        <v>1531</v>
      </c>
      <c r="O1322" s="28" t="s">
        <v>1531</v>
      </c>
      <c r="P1322" s="28" t="s">
        <v>1531</v>
      </c>
      <c r="Q1322" s="28" t="s">
        <v>1531</v>
      </c>
      <c r="R1322" s="28" t="s">
        <v>1531</v>
      </c>
      <c r="S1322" s="28" t="s">
        <v>1531</v>
      </c>
      <c r="T1322" s="28" t="s">
        <v>1531</v>
      </c>
      <c r="U1322" s="1297" t="s">
        <v>1335</v>
      </c>
      <c r="V1322" s="857" t="s">
        <v>37</v>
      </c>
      <c r="W1322" s="858"/>
      <c r="X1322" s="816"/>
      <c r="Y1322" s="914"/>
      <c r="Z1322" s="915" t="s">
        <v>310</v>
      </c>
      <c r="AA1322" s="883"/>
      <c r="AB1322" s="916" t="s">
        <v>3</v>
      </c>
      <c r="AC1322" s="917" t="s">
        <v>1200</v>
      </c>
      <c r="AD1322" s="918" t="s">
        <v>38</v>
      </c>
      <c r="AE1322" s="919" t="s">
        <v>1039</v>
      </c>
      <c r="AF1322" s="920">
        <v>33000</v>
      </c>
      <c r="AG1322" s="921">
        <f t="shared" si="97"/>
        <v>35640</v>
      </c>
      <c r="AH1322" s="922"/>
      <c r="AI1322" s="889">
        <f t="shared" si="96"/>
        <v>0</v>
      </c>
    </row>
    <row r="1323" spans="1:35" s="6" customFormat="1" ht="23.1" customHeight="1" x14ac:dyDescent="0.15">
      <c r="A1323" s="28" t="s">
        <v>1531</v>
      </c>
      <c r="B1323" s="28" t="s">
        <v>1531</v>
      </c>
      <c r="C1323" s="28" t="s">
        <v>1531</v>
      </c>
      <c r="D1323" s="28" t="s">
        <v>1531</v>
      </c>
      <c r="E1323" s="28" t="s">
        <v>1531</v>
      </c>
      <c r="F1323" s="28" t="s">
        <v>1531</v>
      </c>
      <c r="G1323" s="28" t="s">
        <v>1531</v>
      </c>
      <c r="H1323" s="28" t="s">
        <v>1531</v>
      </c>
      <c r="I1323" s="28" t="s">
        <v>1531</v>
      </c>
      <c r="J1323" s="28" t="s">
        <v>1531</v>
      </c>
      <c r="K1323" s="28" t="s">
        <v>1531</v>
      </c>
      <c r="L1323" s="28" t="s">
        <v>1531</v>
      </c>
      <c r="M1323" s="28" t="s">
        <v>1531</v>
      </c>
      <c r="N1323" s="28" t="s">
        <v>1531</v>
      </c>
      <c r="O1323" s="28" t="s">
        <v>1531</v>
      </c>
      <c r="P1323" s="28" t="s">
        <v>1531</v>
      </c>
      <c r="Q1323" s="28" t="s">
        <v>1531</v>
      </c>
      <c r="R1323" s="28" t="s">
        <v>1531</v>
      </c>
      <c r="S1323" s="28" t="s">
        <v>1531</v>
      </c>
      <c r="T1323" s="28" t="s">
        <v>1531</v>
      </c>
      <c r="U1323" s="1294" t="s">
        <v>1335</v>
      </c>
      <c r="V1323" s="784" t="s">
        <v>37</v>
      </c>
      <c r="W1323" s="827"/>
      <c r="X1323" s="828"/>
      <c r="Y1323" s="925"/>
      <c r="Z1323" s="1093" t="s">
        <v>310</v>
      </c>
      <c r="AA1323" s="869"/>
      <c r="AB1323" s="1033" t="s">
        <v>3</v>
      </c>
      <c r="AC1323" s="1034" t="s">
        <v>1200</v>
      </c>
      <c r="AD1323" s="1035" t="s">
        <v>206</v>
      </c>
      <c r="AE1323" s="958" t="s">
        <v>1039</v>
      </c>
      <c r="AF1323" s="1036">
        <v>33000</v>
      </c>
      <c r="AG1323" s="1059">
        <f t="shared" si="97"/>
        <v>35640</v>
      </c>
      <c r="AH1323" s="1055"/>
      <c r="AI1323" s="875">
        <f t="shared" si="96"/>
        <v>0</v>
      </c>
    </row>
    <row r="1324" spans="1:35" s="6" customFormat="1" ht="23.1" customHeight="1" x14ac:dyDescent="0.15">
      <c r="A1324" s="28" t="s">
        <v>1531</v>
      </c>
      <c r="B1324" s="28" t="s">
        <v>1531</v>
      </c>
      <c r="C1324" s="28" t="s">
        <v>1531</v>
      </c>
      <c r="D1324" s="28" t="s">
        <v>1531</v>
      </c>
      <c r="E1324" s="28" t="s">
        <v>1531</v>
      </c>
      <c r="F1324" s="28" t="s">
        <v>1531</v>
      </c>
      <c r="G1324" s="28" t="s">
        <v>1531</v>
      </c>
      <c r="H1324" s="28" t="s">
        <v>1531</v>
      </c>
      <c r="I1324" s="28" t="s">
        <v>1531</v>
      </c>
      <c r="J1324" s="28" t="s">
        <v>1531</v>
      </c>
      <c r="K1324" s="28" t="s">
        <v>1531</v>
      </c>
      <c r="L1324" s="28" t="s">
        <v>1531</v>
      </c>
      <c r="M1324" s="28" t="s">
        <v>1531</v>
      </c>
      <c r="N1324" s="28" t="s">
        <v>1531</v>
      </c>
      <c r="O1324" s="28" t="s">
        <v>1531</v>
      </c>
      <c r="P1324" s="28" t="s">
        <v>1531</v>
      </c>
      <c r="Q1324" s="28" t="s">
        <v>1531</v>
      </c>
      <c r="R1324" s="28" t="s">
        <v>1531</v>
      </c>
      <c r="S1324" s="28" t="s">
        <v>1531</v>
      </c>
      <c r="T1324" s="28" t="s">
        <v>1531</v>
      </c>
      <c r="U1324" s="1285" t="s">
        <v>1335</v>
      </c>
      <c r="V1324" s="832" t="s">
        <v>37</v>
      </c>
      <c r="W1324" s="833"/>
      <c r="X1324" s="834"/>
      <c r="Y1324" s="1115"/>
      <c r="Z1324" s="1118" t="s">
        <v>310</v>
      </c>
      <c r="AA1324" s="890"/>
      <c r="AB1324" s="1045" t="s">
        <v>3</v>
      </c>
      <c r="AC1324" s="1046" t="s">
        <v>1200</v>
      </c>
      <c r="AD1324" s="1047" t="s">
        <v>39</v>
      </c>
      <c r="AE1324" s="963" t="s">
        <v>1039</v>
      </c>
      <c r="AF1324" s="1048">
        <v>33000</v>
      </c>
      <c r="AG1324" s="1231">
        <f t="shared" si="97"/>
        <v>35640</v>
      </c>
      <c r="AH1324" s="912"/>
      <c r="AI1324" s="896">
        <f t="shared" si="96"/>
        <v>0</v>
      </c>
    </row>
    <row r="1325" spans="1:35" s="6" customFormat="1" ht="23.1" customHeight="1" x14ac:dyDescent="0.15">
      <c r="A1325" s="28" t="s">
        <v>1531</v>
      </c>
      <c r="B1325" s="28" t="s">
        <v>1531</v>
      </c>
      <c r="C1325" s="28" t="s">
        <v>1531</v>
      </c>
      <c r="D1325" s="28" t="s">
        <v>1531</v>
      </c>
      <c r="E1325" s="28" t="s">
        <v>1531</v>
      </c>
      <c r="F1325" s="28" t="s">
        <v>1531</v>
      </c>
      <c r="G1325" s="28" t="s">
        <v>1531</v>
      </c>
      <c r="H1325" s="28" t="s">
        <v>1531</v>
      </c>
      <c r="I1325" s="28" t="s">
        <v>1531</v>
      </c>
      <c r="J1325" s="28" t="s">
        <v>1531</v>
      </c>
      <c r="K1325" s="28" t="s">
        <v>1531</v>
      </c>
      <c r="L1325" s="28" t="s">
        <v>1531</v>
      </c>
      <c r="M1325" s="28" t="s">
        <v>1531</v>
      </c>
      <c r="N1325" s="28" t="s">
        <v>1531</v>
      </c>
      <c r="O1325" s="28" t="s">
        <v>1531</v>
      </c>
      <c r="P1325" s="28" t="s">
        <v>1531</v>
      </c>
      <c r="Q1325" s="28" t="s">
        <v>1531</v>
      </c>
      <c r="R1325" s="28" t="s">
        <v>1531</v>
      </c>
      <c r="S1325" s="28" t="s">
        <v>1531</v>
      </c>
      <c r="T1325" s="28" t="s">
        <v>1531</v>
      </c>
      <c r="U1325" s="1291" t="s">
        <v>1335</v>
      </c>
      <c r="V1325" s="782" t="s">
        <v>37</v>
      </c>
      <c r="W1325" s="844"/>
      <c r="X1325" s="845"/>
      <c r="Y1325" s="1161"/>
      <c r="Z1325" s="1092" t="s">
        <v>310</v>
      </c>
      <c r="AA1325" s="862"/>
      <c r="AB1325" s="1028" t="s">
        <v>3</v>
      </c>
      <c r="AC1325" s="1029" t="s">
        <v>1200</v>
      </c>
      <c r="AD1325" s="1030" t="s">
        <v>154</v>
      </c>
      <c r="AE1325" s="968" t="s">
        <v>1039</v>
      </c>
      <c r="AF1325" s="1031">
        <v>33000</v>
      </c>
      <c r="AG1325" s="1162">
        <f t="shared" si="97"/>
        <v>35640</v>
      </c>
      <c r="AH1325" s="922"/>
      <c r="AI1325" s="868">
        <f t="shared" si="96"/>
        <v>0</v>
      </c>
    </row>
    <row r="1326" spans="1:35" s="6" customFormat="1" ht="23.1" customHeight="1" x14ac:dyDescent="0.15">
      <c r="A1326" s="28" t="s">
        <v>1531</v>
      </c>
      <c r="B1326" s="28" t="s">
        <v>1531</v>
      </c>
      <c r="C1326" s="28" t="s">
        <v>1531</v>
      </c>
      <c r="D1326" s="28" t="s">
        <v>1531</v>
      </c>
      <c r="E1326" s="28" t="s">
        <v>1531</v>
      </c>
      <c r="F1326" s="28" t="s">
        <v>1531</v>
      </c>
      <c r="G1326" s="28" t="s">
        <v>1531</v>
      </c>
      <c r="H1326" s="28" t="s">
        <v>1531</v>
      </c>
      <c r="I1326" s="28" t="s">
        <v>1531</v>
      </c>
      <c r="J1326" s="28" t="s">
        <v>1531</v>
      </c>
      <c r="K1326" s="28" t="s">
        <v>1531</v>
      </c>
      <c r="L1326" s="28" t="s">
        <v>1531</v>
      </c>
      <c r="M1326" s="28" t="s">
        <v>1531</v>
      </c>
      <c r="N1326" s="28" t="s">
        <v>1531</v>
      </c>
      <c r="O1326" s="28" t="s">
        <v>1531</v>
      </c>
      <c r="P1326" s="28" t="s">
        <v>1531</v>
      </c>
      <c r="Q1326" s="28" t="s">
        <v>1531</v>
      </c>
      <c r="R1326" s="28" t="s">
        <v>1531</v>
      </c>
      <c r="S1326" s="28" t="s">
        <v>1531</v>
      </c>
      <c r="T1326" s="28" t="s">
        <v>1531</v>
      </c>
      <c r="U1326" s="1294" t="s">
        <v>1335</v>
      </c>
      <c r="V1326" s="784" t="s">
        <v>37</v>
      </c>
      <c r="W1326" s="827"/>
      <c r="X1326" s="828"/>
      <c r="Y1326" s="925"/>
      <c r="Z1326" s="1093" t="s">
        <v>310</v>
      </c>
      <c r="AA1326" s="869"/>
      <c r="AB1326" s="1033" t="s">
        <v>3</v>
      </c>
      <c r="AC1326" s="1034" t="s">
        <v>1200</v>
      </c>
      <c r="AD1326" s="1035" t="s">
        <v>155</v>
      </c>
      <c r="AE1326" s="958" t="s">
        <v>1039</v>
      </c>
      <c r="AF1326" s="1036">
        <v>33000</v>
      </c>
      <c r="AG1326" s="1059">
        <f t="shared" si="97"/>
        <v>35640</v>
      </c>
      <c r="AH1326" s="1054"/>
      <c r="AI1326" s="875">
        <f t="shared" si="96"/>
        <v>0</v>
      </c>
    </row>
    <row r="1327" spans="1:35" s="6" customFormat="1" ht="23.1" customHeight="1" x14ac:dyDescent="0.15">
      <c r="A1327" s="28" t="s">
        <v>1531</v>
      </c>
      <c r="B1327" s="28" t="s">
        <v>1531</v>
      </c>
      <c r="C1327" s="28" t="s">
        <v>1531</v>
      </c>
      <c r="D1327" s="28" t="s">
        <v>1531</v>
      </c>
      <c r="E1327" s="28" t="s">
        <v>1531</v>
      </c>
      <c r="F1327" s="28" t="s">
        <v>1531</v>
      </c>
      <c r="G1327" s="28" t="s">
        <v>1531</v>
      </c>
      <c r="H1327" s="28" t="s">
        <v>1531</v>
      </c>
      <c r="I1327" s="28" t="s">
        <v>1531</v>
      </c>
      <c r="J1327" s="28" t="s">
        <v>1531</v>
      </c>
      <c r="K1327" s="28" t="s">
        <v>1531</v>
      </c>
      <c r="L1327" s="28" t="s">
        <v>1531</v>
      </c>
      <c r="M1327" s="28" t="s">
        <v>1531</v>
      </c>
      <c r="N1327" s="28" t="s">
        <v>1531</v>
      </c>
      <c r="O1327" s="28" t="s">
        <v>1531</v>
      </c>
      <c r="P1327" s="28" t="s">
        <v>1531</v>
      </c>
      <c r="Q1327" s="28" t="s">
        <v>1531</v>
      </c>
      <c r="R1327" s="28" t="s">
        <v>1531</v>
      </c>
      <c r="S1327" s="28" t="s">
        <v>1531</v>
      </c>
      <c r="T1327" s="28" t="s">
        <v>1531</v>
      </c>
      <c r="U1327" s="1296" t="s">
        <v>1335</v>
      </c>
      <c r="V1327" s="786" t="s">
        <v>37</v>
      </c>
      <c r="W1327" s="852"/>
      <c r="X1327" s="853"/>
      <c r="Y1327" s="1057"/>
      <c r="Z1327" s="1114" t="s">
        <v>310</v>
      </c>
      <c r="AA1327" s="876"/>
      <c r="AB1327" s="1038" t="s">
        <v>3</v>
      </c>
      <c r="AC1327" s="1039" t="s">
        <v>1200</v>
      </c>
      <c r="AD1327" s="1040" t="s">
        <v>156</v>
      </c>
      <c r="AE1327" s="972" t="s">
        <v>1039</v>
      </c>
      <c r="AF1327" s="1041">
        <v>33000</v>
      </c>
      <c r="AG1327" s="1157">
        <f t="shared" si="97"/>
        <v>35640</v>
      </c>
      <c r="AH1327" s="1145"/>
      <c r="AI1327" s="882">
        <f t="shared" si="96"/>
        <v>0</v>
      </c>
    </row>
    <row r="1328" spans="1:35" s="6" customFormat="1" ht="23.1" customHeight="1" x14ac:dyDescent="0.15">
      <c r="A1328" s="28" t="s">
        <v>1531</v>
      </c>
      <c r="B1328" s="28" t="s">
        <v>1531</v>
      </c>
      <c r="C1328" s="28" t="s">
        <v>1531</v>
      </c>
      <c r="D1328" s="28" t="s">
        <v>1531</v>
      </c>
      <c r="E1328" s="28" t="s">
        <v>1531</v>
      </c>
      <c r="F1328" s="28" t="s">
        <v>1531</v>
      </c>
      <c r="G1328" s="28" t="s">
        <v>1531</v>
      </c>
      <c r="H1328" s="28" t="s">
        <v>1531</v>
      </c>
      <c r="I1328" s="28" t="s">
        <v>1531</v>
      </c>
      <c r="J1328" s="28" t="s">
        <v>1531</v>
      </c>
      <c r="K1328" s="28" t="s">
        <v>1531</v>
      </c>
      <c r="L1328" s="28" t="s">
        <v>1531</v>
      </c>
      <c r="M1328" s="28" t="s">
        <v>1531</v>
      </c>
      <c r="N1328" s="28" t="s">
        <v>1531</v>
      </c>
      <c r="O1328" s="28" t="s">
        <v>1531</v>
      </c>
      <c r="P1328" s="28" t="s">
        <v>1531</v>
      </c>
      <c r="Q1328" s="28" t="s">
        <v>1531</v>
      </c>
      <c r="R1328" s="28" t="s">
        <v>1531</v>
      </c>
      <c r="S1328" s="28" t="s">
        <v>1531</v>
      </c>
      <c r="T1328" s="28" t="s">
        <v>1531</v>
      </c>
      <c r="U1328" s="1297" t="s">
        <v>1335</v>
      </c>
      <c r="V1328" s="857" t="s">
        <v>95</v>
      </c>
      <c r="W1328" s="858"/>
      <c r="X1328" s="816"/>
      <c r="Y1328" s="914"/>
      <c r="Z1328" s="915" t="s">
        <v>310</v>
      </c>
      <c r="AA1328" s="883" t="s">
        <v>306</v>
      </c>
      <c r="AB1328" s="884" t="s">
        <v>3</v>
      </c>
      <c r="AC1328" s="819" t="s">
        <v>1200</v>
      </c>
      <c r="AD1328" s="1235" t="s">
        <v>114</v>
      </c>
      <c r="AE1328" s="886" t="s">
        <v>934</v>
      </c>
      <c r="AF1328" s="887">
        <v>30000</v>
      </c>
      <c r="AG1328" s="888">
        <f t="shared" si="97"/>
        <v>32400.000000000004</v>
      </c>
      <c r="AH1328" s="922"/>
      <c r="AI1328" s="889">
        <f t="shared" si="96"/>
        <v>0</v>
      </c>
    </row>
    <row r="1329" spans="1:35" s="7" customFormat="1" ht="23.1" customHeight="1" x14ac:dyDescent="0.15">
      <c r="A1329" s="28" t="s">
        <v>1531</v>
      </c>
      <c r="B1329" s="28" t="s">
        <v>1531</v>
      </c>
      <c r="C1329" s="28" t="s">
        <v>1531</v>
      </c>
      <c r="D1329" s="28" t="s">
        <v>1531</v>
      </c>
      <c r="E1329" s="28" t="s">
        <v>1531</v>
      </c>
      <c r="F1329" s="28" t="s">
        <v>1531</v>
      </c>
      <c r="G1329" s="28" t="s">
        <v>1531</v>
      </c>
      <c r="H1329" s="28" t="s">
        <v>1531</v>
      </c>
      <c r="I1329" s="28" t="s">
        <v>1531</v>
      </c>
      <c r="J1329" s="28" t="s">
        <v>1531</v>
      </c>
      <c r="K1329" s="28" t="s">
        <v>1531</v>
      </c>
      <c r="L1329" s="28" t="s">
        <v>1531</v>
      </c>
      <c r="M1329" s="28" t="s">
        <v>1531</v>
      </c>
      <c r="N1329" s="28" t="s">
        <v>1531</v>
      </c>
      <c r="O1329" s="28" t="s">
        <v>1531</v>
      </c>
      <c r="P1329" s="28" t="s">
        <v>1531</v>
      </c>
      <c r="Q1329" s="28" t="s">
        <v>1531</v>
      </c>
      <c r="R1329" s="28" t="s">
        <v>1531</v>
      </c>
      <c r="S1329" s="28" t="s">
        <v>1531</v>
      </c>
      <c r="T1329" s="28" t="s">
        <v>1531</v>
      </c>
      <c r="U1329" s="1294" t="s">
        <v>1335</v>
      </c>
      <c r="V1329" s="784" t="s">
        <v>95</v>
      </c>
      <c r="W1329" s="827"/>
      <c r="X1329" s="828"/>
      <c r="Y1329" s="925"/>
      <c r="Z1329" s="1093" t="s">
        <v>310</v>
      </c>
      <c r="AA1329" s="869" t="s">
        <v>306</v>
      </c>
      <c r="AB1329" s="870" t="s">
        <v>3</v>
      </c>
      <c r="AC1329" s="798" t="s">
        <v>1200</v>
      </c>
      <c r="AD1329" s="1236" t="s">
        <v>256</v>
      </c>
      <c r="AE1329" s="872" t="s">
        <v>934</v>
      </c>
      <c r="AF1329" s="873">
        <v>15000</v>
      </c>
      <c r="AG1329" s="874">
        <f t="shared" si="97"/>
        <v>16200.000000000002</v>
      </c>
      <c r="AH1329" s="1054"/>
      <c r="AI1329" s="875">
        <f t="shared" si="96"/>
        <v>0</v>
      </c>
    </row>
    <row r="1330" spans="1:35" s="7" customFormat="1" ht="23.1" customHeight="1" x14ac:dyDescent="0.15">
      <c r="A1330" s="28" t="s">
        <v>1531</v>
      </c>
      <c r="B1330" s="28" t="s">
        <v>1531</v>
      </c>
      <c r="C1330" s="28" t="s">
        <v>1531</v>
      </c>
      <c r="D1330" s="28" t="s">
        <v>1531</v>
      </c>
      <c r="E1330" s="28" t="s">
        <v>1531</v>
      </c>
      <c r="F1330" s="28" t="s">
        <v>1531</v>
      </c>
      <c r="G1330" s="28" t="s">
        <v>1531</v>
      </c>
      <c r="H1330" s="28" t="s">
        <v>1531</v>
      </c>
      <c r="I1330" s="28" t="s">
        <v>1531</v>
      </c>
      <c r="J1330" s="28" t="s">
        <v>1531</v>
      </c>
      <c r="K1330" s="28" t="s">
        <v>1531</v>
      </c>
      <c r="L1330" s="28" t="s">
        <v>1531</v>
      </c>
      <c r="M1330" s="28" t="s">
        <v>1531</v>
      </c>
      <c r="N1330" s="28" t="s">
        <v>1531</v>
      </c>
      <c r="O1330" s="28" t="s">
        <v>1531</v>
      </c>
      <c r="P1330" s="28" t="s">
        <v>1531</v>
      </c>
      <c r="Q1330" s="28" t="s">
        <v>1531</v>
      </c>
      <c r="R1330" s="28" t="s">
        <v>1531</v>
      </c>
      <c r="S1330" s="28" t="s">
        <v>1531</v>
      </c>
      <c r="T1330" s="28" t="s">
        <v>1531</v>
      </c>
      <c r="U1330" s="1285" t="s">
        <v>1335</v>
      </c>
      <c r="V1330" s="832" t="s">
        <v>95</v>
      </c>
      <c r="W1330" s="833"/>
      <c r="X1330" s="834"/>
      <c r="Y1330" s="1115"/>
      <c r="Z1330" s="1118" t="s">
        <v>310</v>
      </c>
      <c r="AA1330" s="890" t="s">
        <v>306</v>
      </c>
      <c r="AB1330" s="891" t="s">
        <v>3</v>
      </c>
      <c r="AC1330" s="837" t="s">
        <v>1200</v>
      </c>
      <c r="AD1330" s="1237" t="s">
        <v>257</v>
      </c>
      <c r="AE1330" s="893" t="s">
        <v>934</v>
      </c>
      <c r="AF1330" s="894">
        <v>15000</v>
      </c>
      <c r="AG1330" s="895">
        <f t="shared" si="97"/>
        <v>16200.000000000002</v>
      </c>
      <c r="AH1330" s="1145"/>
      <c r="AI1330" s="896">
        <f t="shared" si="96"/>
        <v>0</v>
      </c>
    </row>
    <row r="1331" spans="1:35" s="7" customFormat="1" ht="23.1" customHeight="1" x14ac:dyDescent="0.15">
      <c r="A1331" s="28" t="s">
        <v>1531</v>
      </c>
      <c r="B1331" s="28" t="s">
        <v>1531</v>
      </c>
      <c r="C1331" s="28" t="s">
        <v>1531</v>
      </c>
      <c r="D1331" s="28" t="s">
        <v>1531</v>
      </c>
      <c r="E1331" s="28" t="s">
        <v>1531</v>
      </c>
      <c r="F1331" s="28" t="s">
        <v>1531</v>
      </c>
      <c r="G1331" s="28" t="s">
        <v>1531</v>
      </c>
      <c r="H1331" s="28" t="s">
        <v>1531</v>
      </c>
      <c r="I1331" s="28" t="s">
        <v>1531</v>
      </c>
      <c r="J1331" s="28" t="s">
        <v>1531</v>
      </c>
      <c r="K1331" s="28" t="s">
        <v>1531</v>
      </c>
      <c r="L1331" s="28" t="s">
        <v>1531</v>
      </c>
      <c r="M1331" s="28" t="s">
        <v>1531</v>
      </c>
      <c r="N1331" s="28" t="s">
        <v>1531</v>
      </c>
      <c r="O1331" s="28" t="s">
        <v>1531</v>
      </c>
      <c r="P1331" s="28" t="s">
        <v>1531</v>
      </c>
      <c r="Q1331" s="28" t="s">
        <v>1531</v>
      </c>
      <c r="R1331" s="28" t="s">
        <v>1531</v>
      </c>
      <c r="S1331" s="28" t="s">
        <v>1531</v>
      </c>
      <c r="T1331" s="28" t="s">
        <v>1531</v>
      </c>
      <c r="U1331" s="1291" t="s">
        <v>1335</v>
      </c>
      <c r="V1331" s="782" t="s">
        <v>115</v>
      </c>
      <c r="W1331" s="844"/>
      <c r="X1331" s="845"/>
      <c r="Y1331" s="1161"/>
      <c r="Z1331" s="1092" t="s">
        <v>310</v>
      </c>
      <c r="AA1331" s="862"/>
      <c r="AB1331" s="1028" t="s">
        <v>3</v>
      </c>
      <c r="AC1331" s="1029" t="s">
        <v>1200</v>
      </c>
      <c r="AD1331" s="1232" t="s">
        <v>123</v>
      </c>
      <c r="AE1331" s="968" t="s">
        <v>934</v>
      </c>
      <c r="AF1331" s="1031">
        <v>28500</v>
      </c>
      <c r="AG1331" s="1162">
        <f t="shared" si="97"/>
        <v>30780.000000000004</v>
      </c>
      <c r="AH1331" s="922"/>
      <c r="AI1331" s="868">
        <f t="shared" si="96"/>
        <v>0</v>
      </c>
    </row>
    <row r="1332" spans="1:35" s="7" customFormat="1" ht="23.1" customHeight="1" x14ac:dyDescent="0.15">
      <c r="A1332" s="28" t="s">
        <v>1531</v>
      </c>
      <c r="B1332" s="28" t="s">
        <v>1531</v>
      </c>
      <c r="C1332" s="28" t="s">
        <v>1531</v>
      </c>
      <c r="D1332" s="28" t="s">
        <v>1531</v>
      </c>
      <c r="E1332" s="28" t="s">
        <v>1531</v>
      </c>
      <c r="F1332" s="28" t="s">
        <v>1531</v>
      </c>
      <c r="G1332" s="28" t="s">
        <v>1531</v>
      </c>
      <c r="H1332" s="28" t="s">
        <v>1531</v>
      </c>
      <c r="I1332" s="28" t="s">
        <v>1531</v>
      </c>
      <c r="J1332" s="28" t="s">
        <v>1531</v>
      </c>
      <c r="K1332" s="28" t="s">
        <v>1531</v>
      </c>
      <c r="L1332" s="28" t="s">
        <v>1531</v>
      </c>
      <c r="M1332" s="28" t="s">
        <v>1531</v>
      </c>
      <c r="N1332" s="28" t="s">
        <v>1531</v>
      </c>
      <c r="O1332" s="28" t="s">
        <v>1531</v>
      </c>
      <c r="P1332" s="28" t="s">
        <v>1531</v>
      </c>
      <c r="Q1332" s="28" t="s">
        <v>1531</v>
      </c>
      <c r="R1332" s="28" t="s">
        <v>1531</v>
      </c>
      <c r="S1332" s="28" t="s">
        <v>1531</v>
      </c>
      <c r="T1332" s="28" t="s">
        <v>1531</v>
      </c>
      <c r="U1332" s="1294" t="s">
        <v>1335</v>
      </c>
      <c r="V1332" s="784" t="s">
        <v>115</v>
      </c>
      <c r="W1332" s="827"/>
      <c r="X1332" s="828"/>
      <c r="Y1332" s="925"/>
      <c r="Z1332" s="1093" t="s">
        <v>310</v>
      </c>
      <c r="AA1332" s="869"/>
      <c r="AB1332" s="1033" t="s">
        <v>3</v>
      </c>
      <c r="AC1332" s="1034" t="s">
        <v>1200</v>
      </c>
      <c r="AD1332" s="1233" t="s">
        <v>124</v>
      </c>
      <c r="AE1332" s="958" t="s">
        <v>934</v>
      </c>
      <c r="AF1332" s="1036">
        <v>9500</v>
      </c>
      <c r="AG1332" s="1059">
        <f t="shared" si="97"/>
        <v>10260</v>
      </c>
      <c r="AH1332" s="1054"/>
      <c r="AI1332" s="875">
        <f t="shared" si="96"/>
        <v>0</v>
      </c>
    </row>
    <row r="1333" spans="1:35" s="7" customFormat="1" ht="23.1" customHeight="1" x14ac:dyDescent="0.15">
      <c r="A1333" s="28" t="s">
        <v>1531</v>
      </c>
      <c r="B1333" s="28" t="s">
        <v>1531</v>
      </c>
      <c r="C1333" s="28" t="s">
        <v>1531</v>
      </c>
      <c r="D1333" s="28" t="s">
        <v>1531</v>
      </c>
      <c r="E1333" s="28" t="s">
        <v>1531</v>
      </c>
      <c r="F1333" s="28" t="s">
        <v>1531</v>
      </c>
      <c r="G1333" s="28" t="s">
        <v>1531</v>
      </c>
      <c r="H1333" s="28" t="s">
        <v>1531</v>
      </c>
      <c r="I1333" s="28" t="s">
        <v>1531</v>
      </c>
      <c r="J1333" s="28" t="s">
        <v>1531</v>
      </c>
      <c r="K1333" s="28" t="s">
        <v>1531</v>
      </c>
      <c r="L1333" s="28" t="s">
        <v>1531</v>
      </c>
      <c r="M1333" s="28" t="s">
        <v>1531</v>
      </c>
      <c r="N1333" s="28" t="s">
        <v>1531</v>
      </c>
      <c r="O1333" s="28" t="s">
        <v>1531</v>
      </c>
      <c r="P1333" s="28" t="s">
        <v>1531</v>
      </c>
      <c r="Q1333" s="28" t="s">
        <v>1531</v>
      </c>
      <c r="R1333" s="28" t="s">
        <v>1531</v>
      </c>
      <c r="S1333" s="28" t="s">
        <v>1531</v>
      </c>
      <c r="T1333" s="28" t="s">
        <v>1531</v>
      </c>
      <c r="U1333" s="1294" t="s">
        <v>1335</v>
      </c>
      <c r="V1333" s="784" t="s">
        <v>115</v>
      </c>
      <c r="W1333" s="827"/>
      <c r="X1333" s="828"/>
      <c r="Y1333" s="925"/>
      <c r="Z1333" s="1093" t="s">
        <v>310</v>
      </c>
      <c r="AA1333" s="869"/>
      <c r="AB1333" s="1033" t="s">
        <v>3</v>
      </c>
      <c r="AC1333" s="1034" t="s">
        <v>1200</v>
      </c>
      <c r="AD1333" s="1233" t="s">
        <v>125</v>
      </c>
      <c r="AE1333" s="958" t="s">
        <v>934</v>
      </c>
      <c r="AF1333" s="1036">
        <v>9500</v>
      </c>
      <c r="AG1333" s="1059">
        <f t="shared" si="97"/>
        <v>10260</v>
      </c>
      <c r="AH1333" s="1055"/>
      <c r="AI1333" s="875">
        <f t="shared" si="96"/>
        <v>0</v>
      </c>
    </row>
    <row r="1334" spans="1:35" s="7" customFormat="1" ht="23.1" customHeight="1" x14ac:dyDescent="0.15">
      <c r="A1334" s="28" t="s">
        <v>1531</v>
      </c>
      <c r="B1334" s="28" t="s">
        <v>1531</v>
      </c>
      <c r="C1334" s="28" t="s">
        <v>1531</v>
      </c>
      <c r="D1334" s="28" t="s">
        <v>1531</v>
      </c>
      <c r="E1334" s="28" t="s">
        <v>1531</v>
      </c>
      <c r="F1334" s="28" t="s">
        <v>1531</v>
      </c>
      <c r="G1334" s="28" t="s">
        <v>1531</v>
      </c>
      <c r="H1334" s="28" t="s">
        <v>1531</v>
      </c>
      <c r="I1334" s="28" t="s">
        <v>1531</v>
      </c>
      <c r="J1334" s="28" t="s">
        <v>1531</v>
      </c>
      <c r="K1334" s="28" t="s">
        <v>1531</v>
      </c>
      <c r="L1334" s="28" t="s">
        <v>1531</v>
      </c>
      <c r="M1334" s="28" t="s">
        <v>1531</v>
      </c>
      <c r="N1334" s="28" t="s">
        <v>1531</v>
      </c>
      <c r="O1334" s="28" t="s">
        <v>1531</v>
      </c>
      <c r="P1334" s="28" t="s">
        <v>1531</v>
      </c>
      <c r="Q1334" s="28" t="s">
        <v>1531</v>
      </c>
      <c r="R1334" s="28" t="s">
        <v>1531</v>
      </c>
      <c r="S1334" s="28" t="s">
        <v>1531</v>
      </c>
      <c r="T1334" s="28" t="s">
        <v>1531</v>
      </c>
      <c r="U1334" s="1296" t="s">
        <v>1335</v>
      </c>
      <c r="V1334" s="786" t="s">
        <v>115</v>
      </c>
      <c r="W1334" s="852"/>
      <c r="X1334" s="853"/>
      <c r="Y1334" s="1057"/>
      <c r="Z1334" s="1114" t="s">
        <v>310</v>
      </c>
      <c r="AA1334" s="876"/>
      <c r="AB1334" s="1038" t="s">
        <v>3</v>
      </c>
      <c r="AC1334" s="1039" t="s">
        <v>1200</v>
      </c>
      <c r="AD1334" s="1234" t="s">
        <v>126</v>
      </c>
      <c r="AE1334" s="972" t="s">
        <v>934</v>
      </c>
      <c r="AF1334" s="1041">
        <v>9500</v>
      </c>
      <c r="AG1334" s="1157">
        <f t="shared" si="97"/>
        <v>10260</v>
      </c>
      <c r="AH1334" s="912"/>
      <c r="AI1334" s="882">
        <f t="shared" si="96"/>
        <v>0</v>
      </c>
    </row>
    <row r="1335" spans="1:35" s="7" customFormat="1" ht="23.1" customHeight="1" x14ac:dyDescent="0.15">
      <c r="A1335" s="28" t="s">
        <v>1531</v>
      </c>
      <c r="B1335" s="28" t="s">
        <v>1531</v>
      </c>
      <c r="C1335" s="28" t="s">
        <v>1531</v>
      </c>
      <c r="D1335" s="28" t="s">
        <v>1531</v>
      </c>
      <c r="E1335" s="28" t="s">
        <v>1531</v>
      </c>
      <c r="F1335" s="28" t="s">
        <v>1531</v>
      </c>
      <c r="G1335" s="28" t="s">
        <v>1531</v>
      </c>
      <c r="H1335" s="28" t="s">
        <v>1531</v>
      </c>
      <c r="I1335" s="28" t="s">
        <v>1531</v>
      </c>
      <c r="J1335" s="28" t="s">
        <v>1531</v>
      </c>
      <c r="K1335" s="28" t="s">
        <v>1531</v>
      </c>
      <c r="L1335" s="28" t="s">
        <v>1531</v>
      </c>
      <c r="M1335" s="28" t="s">
        <v>1531</v>
      </c>
      <c r="N1335" s="28" t="s">
        <v>1531</v>
      </c>
      <c r="O1335" s="28" t="s">
        <v>1531</v>
      </c>
      <c r="P1335" s="28" t="s">
        <v>1531</v>
      </c>
      <c r="Q1335" s="28" t="s">
        <v>1531</v>
      </c>
      <c r="R1335" s="28" t="s">
        <v>1531</v>
      </c>
      <c r="S1335" s="28" t="s">
        <v>1531</v>
      </c>
      <c r="T1335" s="28" t="s">
        <v>1531</v>
      </c>
      <c r="U1335" s="1297" t="s">
        <v>1335</v>
      </c>
      <c r="V1335" s="1051" t="s">
        <v>1322</v>
      </c>
      <c r="W1335" s="858"/>
      <c r="X1335" s="816"/>
      <c r="Y1335" s="914"/>
      <c r="Z1335" s="915" t="s">
        <v>310</v>
      </c>
      <c r="AA1335" s="883"/>
      <c r="AB1335" s="916" t="s">
        <v>4</v>
      </c>
      <c r="AC1335" s="917" t="s">
        <v>1200</v>
      </c>
      <c r="AD1335" s="918" t="s">
        <v>145</v>
      </c>
      <c r="AE1335" s="919" t="s">
        <v>1039</v>
      </c>
      <c r="AF1335" s="920">
        <v>2800</v>
      </c>
      <c r="AG1335" s="921">
        <f t="shared" si="97"/>
        <v>3024</v>
      </c>
      <c r="AH1335" s="1058"/>
      <c r="AI1335" s="889">
        <f t="shared" si="96"/>
        <v>0</v>
      </c>
    </row>
    <row r="1336" spans="1:35" s="6" customFormat="1" ht="23.1" customHeight="1" x14ac:dyDescent="0.15">
      <c r="A1336" s="28" t="s">
        <v>1531</v>
      </c>
      <c r="B1336" s="28" t="s">
        <v>1531</v>
      </c>
      <c r="C1336" s="28" t="s">
        <v>1531</v>
      </c>
      <c r="D1336" s="28" t="s">
        <v>1531</v>
      </c>
      <c r="E1336" s="28" t="s">
        <v>1531</v>
      </c>
      <c r="F1336" s="28" t="s">
        <v>1531</v>
      </c>
      <c r="G1336" s="28" t="s">
        <v>1531</v>
      </c>
      <c r="H1336" s="28" t="s">
        <v>1531</v>
      </c>
      <c r="I1336" s="28" t="s">
        <v>1531</v>
      </c>
      <c r="J1336" s="28" t="s">
        <v>1531</v>
      </c>
      <c r="K1336" s="28" t="s">
        <v>1531</v>
      </c>
      <c r="L1336" s="28" t="s">
        <v>1531</v>
      </c>
      <c r="M1336" s="28" t="s">
        <v>1531</v>
      </c>
      <c r="N1336" s="28" t="s">
        <v>1531</v>
      </c>
      <c r="O1336" s="28" t="s">
        <v>1531</v>
      </c>
      <c r="P1336" s="28" t="s">
        <v>1531</v>
      </c>
      <c r="Q1336" s="28" t="s">
        <v>1531</v>
      </c>
      <c r="R1336" s="28" t="s">
        <v>1531</v>
      </c>
      <c r="S1336" s="28" t="s">
        <v>1531</v>
      </c>
      <c r="T1336" s="28" t="s">
        <v>1531</v>
      </c>
      <c r="U1336" s="1294" t="s">
        <v>1335</v>
      </c>
      <c r="V1336" s="1053" t="s">
        <v>1322</v>
      </c>
      <c r="W1336" s="827"/>
      <c r="X1336" s="828"/>
      <c r="Y1336" s="925"/>
      <c r="Z1336" s="1093" t="s">
        <v>310</v>
      </c>
      <c r="AA1336" s="869"/>
      <c r="AB1336" s="1033" t="s">
        <v>4</v>
      </c>
      <c r="AC1336" s="1034" t="s">
        <v>1200</v>
      </c>
      <c r="AD1336" s="1035" t="s">
        <v>1379</v>
      </c>
      <c r="AE1336" s="958" t="s">
        <v>1039</v>
      </c>
      <c r="AF1336" s="1036">
        <v>2800</v>
      </c>
      <c r="AG1336" s="1059">
        <f t="shared" si="97"/>
        <v>3024</v>
      </c>
      <c r="AH1336" s="1146"/>
      <c r="AI1336" s="875">
        <f t="shared" si="96"/>
        <v>0</v>
      </c>
    </row>
    <row r="1337" spans="1:35" s="6" customFormat="1" ht="23.1" customHeight="1" x14ac:dyDescent="0.15">
      <c r="A1337" s="28" t="s">
        <v>1531</v>
      </c>
      <c r="B1337" s="28" t="s">
        <v>1531</v>
      </c>
      <c r="C1337" s="28" t="s">
        <v>1531</v>
      </c>
      <c r="D1337" s="28" t="s">
        <v>1531</v>
      </c>
      <c r="E1337" s="28" t="s">
        <v>1531</v>
      </c>
      <c r="F1337" s="28" t="s">
        <v>1531</v>
      </c>
      <c r="G1337" s="28" t="s">
        <v>1531</v>
      </c>
      <c r="H1337" s="28" t="s">
        <v>1531</v>
      </c>
      <c r="I1337" s="28" t="s">
        <v>1531</v>
      </c>
      <c r="J1337" s="28" t="s">
        <v>1531</v>
      </c>
      <c r="K1337" s="28" t="s">
        <v>1531</v>
      </c>
      <c r="L1337" s="28" t="s">
        <v>1531</v>
      </c>
      <c r="M1337" s="28" t="s">
        <v>1531</v>
      </c>
      <c r="N1337" s="28" t="s">
        <v>1531</v>
      </c>
      <c r="O1337" s="28" t="s">
        <v>1531</v>
      </c>
      <c r="P1337" s="28" t="s">
        <v>1531</v>
      </c>
      <c r="Q1337" s="28" t="s">
        <v>1531</v>
      </c>
      <c r="R1337" s="28" t="s">
        <v>1531</v>
      </c>
      <c r="S1337" s="28" t="s">
        <v>1531</v>
      </c>
      <c r="T1337" s="28" t="s">
        <v>1531</v>
      </c>
      <c r="U1337" s="1294" t="s">
        <v>1335</v>
      </c>
      <c r="V1337" s="1053" t="s">
        <v>1322</v>
      </c>
      <c r="W1337" s="827"/>
      <c r="X1337" s="828"/>
      <c r="Y1337" s="925"/>
      <c r="Z1337" s="1093" t="s">
        <v>310</v>
      </c>
      <c r="AA1337" s="869"/>
      <c r="AB1337" s="1033" t="s">
        <v>4</v>
      </c>
      <c r="AC1337" s="1034" t="s">
        <v>1200</v>
      </c>
      <c r="AD1337" s="1035" t="s">
        <v>146</v>
      </c>
      <c r="AE1337" s="958" t="s">
        <v>1039</v>
      </c>
      <c r="AF1337" s="1036">
        <v>2800</v>
      </c>
      <c r="AG1337" s="1059">
        <f t="shared" si="97"/>
        <v>3024</v>
      </c>
      <c r="AH1337" s="1146"/>
      <c r="AI1337" s="875">
        <f t="shared" si="96"/>
        <v>0</v>
      </c>
    </row>
    <row r="1338" spans="1:35" s="6" customFormat="1" ht="23.1" customHeight="1" x14ac:dyDescent="0.15">
      <c r="A1338" s="28" t="s">
        <v>1531</v>
      </c>
      <c r="B1338" s="28" t="s">
        <v>1531</v>
      </c>
      <c r="C1338" s="28" t="s">
        <v>1531</v>
      </c>
      <c r="D1338" s="28" t="s">
        <v>1531</v>
      </c>
      <c r="E1338" s="28" t="s">
        <v>1531</v>
      </c>
      <c r="F1338" s="28" t="s">
        <v>1531</v>
      </c>
      <c r="G1338" s="28" t="s">
        <v>1531</v>
      </c>
      <c r="H1338" s="28" t="s">
        <v>1531</v>
      </c>
      <c r="I1338" s="28" t="s">
        <v>1531</v>
      </c>
      <c r="J1338" s="28" t="s">
        <v>1531</v>
      </c>
      <c r="K1338" s="28" t="s">
        <v>1531</v>
      </c>
      <c r="L1338" s="28" t="s">
        <v>1531</v>
      </c>
      <c r="M1338" s="28" t="s">
        <v>1531</v>
      </c>
      <c r="N1338" s="28" t="s">
        <v>1531</v>
      </c>
      <c r="O1338" s="28" t="s">
        <v>1531</v>
      </c>
      <c r="P1338" s="28" t="s">
        <v>1531</v>
      </c>
      <c r="Q1338" s="28" t="s">
        <v>1531</v>
      </c>
      <c r="R1338" s="28" t="s">
        <v>1531</v>
      </c>
      <c r="S1338" s="28" t="s">
        <v>1531</v>
      </c>
      <c r="T1338" s="28" t="s">
        <v>1531</v>
      </c>
      <c r="U1338" s="1294" t="s">
        <v>1335</v>
      </c>
      <c r="V1338" s="1053" t="s">
        <v>1322</v>
      </c>
      <c r="W1338" s="827"/>
      <c r="X1338" s="828"/>
      <c r="Y1338" s="925"/>
      <c r="Z1338" s="1093" t="s">
        <v>310</v>
      </c>
      <c r="AA1338" s="869"/>
      <c r="AB1338" s="1033" t="s">
        <v>4</v>
      </c>
      <c r="AC1338" s="1034" t="s">
        <v>1200</v>
      </c>
      <c r="AD1338" s="1035" t="s">
        <v>147</v>
      </c>
      <c r="AE1338" s="958" t="s">
        <v>1039</v>
      </c>
      <c r="AF1338" s="1036">
        <v>2800</v>
      </c>
      <c r="AG1338" s="1059">
        <f t="shared" si="97"/>
        <v>3024</v>
      </c>
      <c r="AH1338" s="1146"/>
      <c r="AI1338" s="875">
        <f t="shared" si="96"/>
        <v>0</v>
      </c>
    </row>
    <row r="1339" spans="1:35" s="6" customFormat="1" ht="23.1" customHeight="1" x14ac:dyDescent="0.15">
      <c r="A1339" s="28" t="s">
        <v>1531</v>
      </c>
      <c r="B1339" s="28" t="s">
        <v>1531</v>
      </c>
      <c r="C1339" s="28" t="s">
        <v>1531</v>
      </c>
      <c r="D1339" s="28" t="s">
        <v>1531</v>
      </c>
      <c r="E1339" s="28" t="s">
        <v>1531</v>
      </c>
      <c r="F1339" s="28" t="s">
        <v>1531</v>
      </c>
      <c r="G1339" s="28" t="s">
        <v>1531</v>
      </c>
      <c r="H1339" s="28" t="s">
        <v>1531</v>
      </c>
      <c r="I1339" s="28" t="s">
        <v>1531</v>
      </c>
      <c r="J1339" s="28" t="s">
        <v>1531</v>
      </c>
      <c r="K1339" s="28" t="s">
        <v>1531</v>
      </c>
      <c r="L1339" s="28" t="s">
        <v>1531</v>
      </c>
      <c r="M1339" s="28" t="s">
        <v>1531</v>
      </c>
      <c r="N1339" s="28" t="s">
        <v>1531</v>
      </c>
      <c r="O1339" s="28" t="s">
        <v>1531</v>
      </c>
      <c r="P1339" s="28" t="s">
        <v>1531</v>
      </c>
      <c r="Q1339" s="28" t="s">
        <v>1531</v>
      </c>
      <c r="R1339" s="28" t="s">
        <v>1531</v>
      </c>
      <c r="S1339" s="28" t="s">
        <v>1531</v>
      </c>
      <c r="T1339" s="28" t="s">
        <v>1531</v>
      </c>
      <c r="U1339" s="1285" t="s">
        <v>1335</v>
      </c>
      <c r="V1339" s="1376" t="s">
        <v>1322</v>
      </c>
      <c r="W1339" s="833"/>
      <c r="X1339" s="834"/>
      <c r="Y1339" s="1115"/>
      <c r="Z1339" s="1118" t="s">
        <v>310</v>
      </c>
      <c r="AA1339" s="890"/>
      <c r="AB1339" s="1045" t="s">
        <v>4</v>
      </c>
      <c r="AC1339" s="1046" t="s">
        <v>1200</v>
      </c>
      <c r="AD1339" s="1047" t="s">
        <v>148</v>
      </c>
      <c r="AE1339" s="963" t="s">
        <v>1039</v>
      </c>
      <c r="AF1339" s="1048">
        <v>11200</v>
      </c>
      <c r="AG1339" s="1231">
        <f t="shared" si="97"/>
        <v>12096</v>
      </c>
      <c r="AH1339" s="1145"/>
      <c r="AI1339" s="896">
        <f t="shared" si="96"/>
        <v>0</v>
      </c>
    </row>
    <row r="1340" spans="1:35" s="6" customFormat="1" ht="23.1" customHeight="1" x14ac:dyDescent="0.15">
      <c r="A1340" s="28" t="s">
        <v>1531</v>
      </c>
      <c r="B1340" s="28" t="s">
        <v>1531</v>
      </c>
      <c r="C1340" s="28" t="s">
        <v>1531</v>
      </c>
      <c r="D1340" s="28" t="s">
        <v>1531</v>
      </c>
      <c r="E1340" s="28" t="s">
        <v>1531</v>
      </c>
      <c r="F1340" s="28" t="s">
        <v>1531</v>
      </c>
      <c r="G1340" s="28" t="s">
        <v>1531</v>
      </c>
      <c r="H1340" s="28" t="s">
        <v>1531</v>
      </c>
      <c r="I1340" s="28" t="s">
        <v>1531</v>
      </c>
      <c r="J1340" s="28" t="s">
        <v>1531</v>
      </c>
      <c r="K1340" s="28" t="s">
        <v>1531</v>
      </c>
      <c r="L1340" s="28" t="s">
        <v>1531</v>
      </c>
      <c r="M1340" s="28" t="s">
        <v>1531</v>
      </c>
      <c r="N1340" s="28" t="s">
        <v>1531</v>
      </c>
      <c r="O1340" s="28" t="s">
        <v>1531</v>
      </c>
      <c r="P1340" s="28" t="s">
        <v>1531</v>
      </c>
      <c r="Q1340" s="28" t="s">
        <v>1531</v>
      </c>
      <c r="R1340" s="28" t="s">
        <v>1531</v>
      </c>
      <c r="S1340" s="28" t="s">
        <v>1531</v>
      </c>
      <c r="T1340" s="28" t="s">
        <v>1531</v>
      </c>
      <c r="U1340" s="1291" t="s">
        <v>1335</v>
      </c>
      <c r="V1340" s="1160" t="s">
        <v>1257</v>
      </c>
      <c r="W1340" s="844"/>
      <c r="X1340" s="845"/>
      <c r="Y1340" s="1161"/>
      <c r="Z1340" s="1092" t="s">
        <v>310</v>
      </c>
      <c r="AA1340" s="862"/>
      <c r="AB1340" s="1028" t="s">
        <v>3</v>
      </c>
      <c r="AC1340" s="1029" t="s">
        <v>1200</v>
      </c>
      <c r="AD1340" s="1030" t="s">
        <v>203</v>
      </c>
      <c r="AE1340" s="968" t="s">
        <v>1039</v>
      </c>
      <c r="AF1340" s="1031">
        <v>37500</v>
      </c>
      <c r="AG1340" s="1162">
        <f t="shared" si="97"/>
        <v>40500</v>
      </c>
      <c r="AH1340" s="1058"/>
      <c r="AI1340" s="868">
        <f t="shared" si="96"/>
        <v>0</v>
      </c>
    </row>
    <row r="1341" spans="1:35" s="6" customFormat="1" ht="23.1" customHeight="1" x14ac:dyDescent="0.15">
      <c r="A1341" s="28" t="s">
        <v>1531</v>
      </c>
      <c r="B1341" s="28" t="s">
        <v>1531</v>
      </c>
      <c r="C1341" s="28" t="s">
        <v>1531</v>
      </c>
      <c r="D1341" s="28" t="s">
        <v>1531</v>
      </c>
      <c r="E1341" s="28" t="s">
        <v>1531</v>
      </c>
      <c r="F1341" s="28" t="s">
        <v>1531</v>
      </c>
      <c r="G1341" s="28" t="s">
        <v>1531</v>
      </c>
      <c r="H1341" s="28" t="s">
        <v>1531</v>
      </c>
      <c r="I1341" s="28" t="s">
        <v>1531</v>
      </c>
      <c r="J1341" s="28" t="s">
        <v>1531</v>
      </c>
      <c r="K1341" s="28" t="s">
        <v>1531</v>
      </c>
      <c r="L1341" s="28" t="s">
        <v>1531</v>
      </c>
      <c r="M1341" s="28" t="s">
        <v>1531</v>
      </c>
      <c r="N1341" s="28" t="s">
        <v>1531</v>
      </c>
      <c r="O1341" s="28" t="s">
        <v>1531</v>
      </c>
      <c r="P1341" s="28" t="s">
        <v>1531</v>
      </c>
      <c r="Q1341" s="28" t="s">
        <v>1531</v>
      </c>
      <c r="R1341" s="28" t="s">
        <v>1531</v>
      </c>
      <c r="S1341" s="28" t="s">
        <v>1531</v>
      </c>
      <c r="T1341" s="28" t="s">
        <v>1531</v>
      </c>
      <c r="U1341" s="1294" t="s">
        <v>1335</v>
      </c>
      <c r="V1341" s="1053" t="s">
        <v>1257</v>
      </c>
      <c r="W1341" s="827"/>
      <c r="X1341" s="828"/>
      <c r="Y1341" s="925"/>
      <c r="Z1341" s="1093" t="s">
        <v>310</v>
      </c>
      <c r="AA1341" s="869"/>
      <c r="AB1341" s="1033" t="s">
        <v>3</v>
      </c>
      <c r="AC1341" s="1034" t="s">
        <v>1200</v>
      </c>
      <c r="AD1341" s="1035" t="s">
        <v>275</v>
      </c>
      <c r="AE1341" s="958" t="s">
        <v>1039</v>
      </c>
      <c r="AF1341" s="1036">
        <v>37500</v>
      </c>
      <c r="AG1341" s="1059">
        <f t="shared" si="97"/>
        <v>40500</v>
      </c>
      <c r="AH1341" s="1055"/>
      <c r="AI1341" s="875">
        <f t="shared" si="96"/>
        <v>0</v>
      </c>
    </row>
    <row r="1342" spans="1:35" s="6" customFormat="1" ht="23.1" customHeight="1" x14ac:dyDescent="0.15">
      <c r="A1342" s="28" t="s">
        <v>1531</v>
      </c>
      <c r="B1342" s="28" t="s">
        <v>1531</v>
      </c>
      <c r="C1342" s="28" t="s">
        <v>1531</v>
      </c>
      <c r="D1342" s="28" t="s">
        <v>1531</v>
      </c>
      <c r="E1342" s="28" t="s">
        <v>1531</v>
      </c>
      <c r="F1342" s="28" t="s">
        <v>1531</v>
      </c>
      <c r="G1342" s="28" t="s">
        <v>1531</v>
      </c>
      <c r="H1342" s="28" t="s">
        <v>1531</v>
      </c>
      <c r="I1342" s="28" t="s">
        <v>1531</v>
      </c>
      <c r="J1342" s="28" t="s">
        <v>1531</v>
      </c>
      <c r="K1342" s="28" t="s">
        <v>1531</v>
      </c>
      <c r="L1342" s="28" t="s">
        <v>1531</v>
      </c>
      <c r="M1342" s="28" t="s">
        <v>1531</v>
      </c>
      <c r="N1342" s="28" t="s">
        <v>1531</v>
      </c>
      <c r="O1342" s="28" t="s">
        <v>1531</v>
      </c>
      <c r="P1342" s="28" t="s">
        <v>1531</v>
      </c>
      <c r="Q1342" s="28" t="s">
        <v>1531</v>
      </c>
      <c r="R1342" s="28" t="s">
        <v>1531</v>
      </c>
      <c r="S1342" s="28" t="s">
        <v>1531</v>
      </c>
      <c r="T1342" s="28" t="s">
        <v>1531</v>
      </c>
      <c r="U1342" s="1294" t="s">
        <v>1335</v>
      </c>
      <c r="V1342" s="1053" t="s">
        <v>1257</v>
      </c>
      <c r="W1342" s="827"/>
      <c r="X1342" s="828"/>
      <c r="Y1342" s="925"/>
      <c r="Z1342" s="1093" t="s">
        <v>310</v>
      </c>
      <c r="AA1342" s="869"/>
      <c r="AB1342" s="1033" t="s">
        <v>3</v>
      </c>
      <c r="AC1342" s="1034" t="s">
        <v>1200</v>
      </c>
      <c r="AD1342" s="1035" t="s">
        <v>276</v>
      </c>
      <c r="AE1342" s="958" t="s">
        <v>1039</v>
      </c>
      <c r="AF1342" s="1036">
        <v>37500</v>
      </c>
      <c r="AG1342" s="1059">
        <f t="shared" si="97"/>
        <v>40500</v>
      </c>
      <c r="AH1342" s="1054"/>
      <c r="AI1342" s="875">
        <f t="shared" si="96"/>
        <v>0</v>
      </c>
    </row>
    <row r="1343" spans="1:35" s="6" customFormat="1" ht="23.1" customHeight="1" x14ac:dyDescent="0.15">
      <c r="A1343" s="28" t="s">
        <v>1531</v>
      </c>
      <c r="B1343" s="28" t="s">
        <v>1531</v>
      </c>
      <c r="C1343" s="28" t="s">
        <v>1531</v>
      </c>
      <c r="D1343" s="28" t="s">
        <v>1531</v>
      </c>
      <c r="E1343" s="28" t="s">
        <v>1531</v>
      </c>
      <c r="F1343" s="28" t="s">
        <v>1531</v>
      </c>
      <c r="G1343" s="28" t="s">
        <v>1531</v>
      </c>
      <c r="H1343" s="28" t="s">
        <v>1531</v>
      </c>
      <c r="I1343" s="28" t="s">
        <v>1531</v>
      </c>
      <c r="J1343" s="28" t="s">
        <v>1531</v>
      </c>
      <c r="K1343" s="28" t="s">
        <v>1531</v>
      </c>
      <c r="L1343" s="28" t="s">
        <v>1531</v>
      </c>
      <c r="M1343" s="28" t="s">
        <v>1531</v>
      </c>
      <c r="N1343" s="28" t="s">
        <v>1531</v>
      </c>
      <c r="O1343" s="28" t="s">
        <v>1531</v>
      </c>
      <c r="P1343" s="28" t="s">
        <v>1531</v>
      </c>
      <c r="Q1343" s="28" t="s">
        <v>1531</v>
      </c>
      <c r="R1343" s="28" t="s">
        <v>1531</v>
      </c>
      <c r="S1343" s="28" t="s">
        <v>1531</v>
      </c>
      <c r="T1343" s="28" t="s">
        <v>1531</v>
      </c>
      <c r="U1343" s="1294" t="s">
        <v>1335</v>
      </c>
      <c r="V1343" s="1053" t="s">
        <v>1257</v>
      </c>
      <c r="W1343" s="827"/>
      <c r="X1343" s="828"/>
      <c r="Y1343" s="925"/>
      <c r="Z1343" s="1093" t="s">
        <v>310</v>
      </c>
      <c r="AA1343" s="869"/>
      <c r="AB1343" s="1033" t="s">
        <v>3</v>
      </c>
      <c r="AC1343" s="1034" t="s">
        <v>1200</v>
      </c>
      <c r="AD1343" s="1035" t="s">
        <v>277</v>
      </c>
      <c r="AE1343" s="958" t="s">
        <v>1039</v>
      </c>
      <c r="AF1343" s="1036">
        <v>37500</v>
      </c>
      <c r="AG1343" s="1059">
        <f t="shared" si="97"/>
        <v>40500</v>
      </c>
      <c r="AH1343" s="1055"/>
      <c r="AI1343" s="875">
        <f t="shared" si="96"/>
        <v>0</v>
      </c>
    </row>
    <row r="1344" spans="1:35" s="6" customFormat="1" ht="23.1" customHeight="1" x14ac:dyDescent="0.15">
      <c r="A1344" s="28" t="s">
        <v>1531</v>
      </c>
      <c r="B1344" s="28" t="s">
        <v>1531</v>
      </c>
      <c r="C1344" s="28" t="s">
        <v>1531</v>
      </c>
      <c r="D1344" s="28" t="s">
        <v>1531</v>
      </c>
      <c r="E1344" s="28" t="s">
        <v>1531</v>
      </c>
      <c r="F1344" s="28" t="s">
        <v>1531</v>
      </c>
      <c r="G1344" s="28" t="s">
        <v>1531</v>
      </c>
      <c r="H1344" s="28" t="s">
        <v>1531</v>
      </c>
      <c r="I1344" s="28" t="s">
        <v>1531</v>
      </c>
      <c r="J1344" s="28" t="s">
        <v>1531</v>
      </c>
      <c r="K1344" s="28" t="s">
        <v>1531</v>
      </c>
      <c r="L1344" s="28" t="s">
        <v>1531</v>
      </c>
      <c r="M1344" s="28" t="s">
        <v>1531</v>
      </c>
      <c r="N1344" s="28" t="s">
        <v>1531</v>
      </c>
      <c r="O1344" s="28" t="s">
        <v>1531</v>
      </c>
      <c r="P1344" s="28" t="s">
        <v>1531</v>
      </c>
      <c r="Q1344" s="28" t="s">
        <v>1531</v>
      </c>
      <c r="R1344" s="28" t="s">
        <v>1531</v>
      </c>
      <c r="S1344" s="28" t="s">
        <v>1531</v>
      </c>
      <c r="T1344" s="28" t="s">
        <v>1531</v>
      </c>
      <c r="U1344" s="1294" t="s">
        <v>1335</v>
      </c>
      <c r="V1344" s="1053" t="s">
        <v>1257</v>
      </c>
      <c r="W1344" s="827"/>
      <c r="X1344" s="828"/>
      <c r="Y1344" s="925"/>
      <c r="Z1344" s="1093" t="s">
        <v>310</v>
      </c>
      <c r="AA1344" s="869"/>
      <c r="AB1344" s="1033" t="s">
        <v>3</v>
      </c>
      <c r="AC1344" s="1034" t="s">
        <v>1200</v>
      </c>
      <c r="AD1344" s="1035" t="s">
        <v>278</v>
      </c>
      <c r="AE1344" s="958" t="s">
        <v>1039</v>
      </c>
      <c r="AF1344" s="1036">
        <v>37500</v>
      </c>
      <c r="AG1344" s="1059">
        <f t="shared" si="97"/>
        <v>40500</v>
      </c>
      <c r="AH1344" s="1054"/>
      <c r="AI1344" s="875">
        <f t="shared" si="96"/>
        <v>0</v>
      </c>
    </row>
    <row r="1345" spans="1:35" s="6" customFormat="1" ht="23.1" customHeight="1" thickBot="1" x14ac:dyDescent="0.2">
      <c r="A1345" s="28" t="s">
        <v>1531</v>
      </c>
      <c r="B1345" s="28" t="s">
        <v>1531</v>
      </c>
      <c r="C1345" s="28" t="s">
        <v>1531</v>
      </c>
      <c r="D1345" s="28" t="s">
        <v>1531</v>
      </c>
      <c r="E1345" s="28" t="s">
        <v>1531</v>
      </c>
      <c r="F1345" s="28" t="s">
        <v>1531</v>
      </c>
      <c r="G1345" s="28" t="s">
        <v>1531</v>
      </c>
      <c r="H1345" s="28" t="s">
        <v>1531</v>
      </c>
      <c r="I1345" s="28" t="s">
        <v>1531</v>
      </c>
      <c r="J1345" s="28" t="s">
        <v>1531</v>
      </c>
      <c r="K1345" s="28" t="s">
        <v>1531</v>
      </c>
      <c r="L1345" s="28" t="s">
        <v>1531</v>
      </c>
      <c r="M1345" s="28" t="s">
        <v>1531</v>
      </c>
      <c r="N1345" s="28" t="s">
        <v>1531</v>
      </c>
      <c r="O1345" s="28" t="s">
        <v>1531</v>
      </c>
      <c r="P1345" s="28" t="s">
        <v>1531</v>
      </c>
      <c r="Q1345" s="28" t="s">
        <v>1531</v>
      </c>
      <c r="R1345" s="28" t="s">
        <v>1531</v>
      </c>
      <c r="S1345" s="28" t="s">
        <v>1531</v>
      </c>
      <c r="T1345" s="28" t="s">
        <v>1531</v>
      </c>
      <c r="U1345" s="1296" t="s">
        <v>1335</v>
      </c>
      <c r="V1345" s="1056" t="s">
        <v>1257</v>
      </c>
      <c r="W1345" s="852"/>
      <c r="X1345" s="853"/>
      <c r="Y1345" s="1057"/>
      <c r="Z1345" s="1114" t="s">
        <v>310</v>
      </c>
      <c r="AA1345" s="876"/>
      <c r="AB1345" s="1038" t="s">
        <v>3</v>
      </c>
      <c r="AC1345" s="1039" t="s">
        <v>1200</v>
      </c>
      <c r="AD1345" s="1040" t="s">
        <v>279</v>
      </c>
      <c r="AE1345" s="972" t="s">
        <v>1039</v>
      </c>
      <c r="AF1345" s="1041">
        <v>37500</v>
      </c>
      <c r="AG1345" s="1157">
        <f t="shared" si="97"/>
        <v>40500</v>
      </c>
      <c r="AH1345" s="1147"/>
      <c r="AI1345" s="882">
        <f t="shared" si="96"/>
        <v>0</v>
      </c>
    </row>
    <row r="1346" spans="1:35" s="6" customFormat="1" ht="23.1" customHeight="1" thickTop="1" thickBot="1" x14ac:dyDescent="0.2">
      <c r="A1346" s="28" t="s">
        <v>1531</v>
      </c>
      <c r="B1346" s="28" t="s">
        <v>1531</v>
      </c>
      <c r="C1346" s="28" t="s">
        <v>1531</v>
      </c>
      <c r="D1346" s="28" t="s">
        <v>1531</v>
      </c>
      <c r="E1346" s="28" t="s">
        <v>1531</v>
      </c>
      <c r="F1346" s="28" t="s">
        <v>1531</v>
      </c>
      <c r="G1346" s="28" t="s">
        <v>1531</v>
      </c>
      <c r="H1346" s="28" t="s">
        <v>1531</v>
      </c>
      <c r="I1346" s="28" t="s">
        <v>1531</v>
      </c>
      <c r="J1346" s="28" t="s">
        <v>1531</v>
      </c>
      <c r="K1346" s="28" t="s">
        <v>1531</v>
      </c>
      <c r="L1346" s="28" t="s">
        <v>1531</v>
      </c>
      <c r="M1346" s="28" t="s">
        <v>1531</v>
      </c>
      <c r="N1346" s="28" t="s">
        <v>1531</v>
      </c>
      <c r="O1346" s="28" t="s">
        <v>1531</v>
      </c>
      <c r="P1346" s="28" t="s">
        <v>1531</v>
      </c>
      <c r="Q1346" s="28" t="s">
        <v>1531</v>
      </c>
      <c r="R1346" s="28" t="s">
        <v>1531</v>
      </c>
      <c r="S1346" s="28" t="s">
        <v>1531</v>
      </c>
      <c r="T1346" s="28" t="s">
        <v>1531</v>
      </c>
      <c r="U1346" s="1322" t="s">
        <v>1335</v>
      </c>
      <c r="V1346" s="936"/>
      <c r="W1346" s="937" t="s">
        <v>301</v>
      </c>
      <c r="X1346" s="938" t="s">
        <v>301</v>
      </c>
      <c r="Y1346" s="939"/>
      <c r="Z1346" s="940"/>
      <c r="AA1346" s="941"/>
      <c r="AB1346" s="942"/>
      <c r="AC1346" s="943"/>
      <c r="AD1346" s="943"/>
      <c r="AE1346" s="943"/>
      <c r="AF1346" s="1472" t="s">
        <v>1323</v>
      </c>
      <c r="AG1346" s="1473"/>
      <c r="AH1346" s="944">
        <f>SUM(AH1316:AH1345)</f>
        <v>0</v>
      </c>
      <c r="AI1346" s="945">
        <f>SUM(AI1316:AI1345)</f>
        <v>0</v>
      </c>
    </row>
    <row r="1347" spans="1:35" s="6" customFormat="1" ht="23.1" customHeight="1" x14ac:dyDescent="0.15">
      <c r="A1347" s="28" t="s">
        <v>1136</v>
      </c>
      <c r="B1347" s="28" t="s">
        <v>1136</v>
      </c>
      <c r="C1347" s="28" t="s">
        <v>1136</v>
      </c>
      <c r="D1347" s="28" t="s">
        <v>1136</v>
      </c>
      <c r="E1347" s="28" t="s">
        <v>1136</v>
      </c>
      <c r="F1347" s="28" t="s">
        <v>1136</v>
      </c>
      <c r="G1347" s="28" t="s">
        <v>1136</v>
      </c>
      <c r="H1347" s="28" t="s">
        <v>1136</v>
      </c>
      <c r="I1347" s="28" t="s">
        <v>1136</v>
      </c>
      <c r="J1347" s="28" t="s">
        <v>1136</v>
      </c>
      <c r="K1347" s="28" t="s">
        <v>1136</v>
      </c>
      <c r="L1347" s="28" t="s">
        <v>1136</v>
      </c>
      <c r="M1347" s="28" t="s">
        <v>1136</v>
      </c>
      <c r="N1347" s="28" t="s">
        <v>1136</v>
      </c>
      <c r="O1347" s="28" t="s">
        <v>1136</v>
      </c>
      <c r="P1347" s="28" t="s">
        <v>1136</v>
      </c>
      <c r="Q1347" s="28" t="s">
        <v>1136</v>
      </c>
      <c r="R1347" s="28" t="s">
        <v>1136</v>
      </c>
      <c r="S1347" s="28" t="s">
        <v>1136</v>
      </c>
      <c r="T1347" s="28" t="s">
        <v>1136</v>
      </c>
      <c r="U1347" s="1377"/>
      <c r="V1347" s="1378"/>
      <c r="W1347" s="1379"/>
      <c r="X1347" s="1380"/>
      <c r="Y1347" s="1381"/>
      <c r="Z1347" s="1382"/>
      <c r="AA1347" s="883"/>
      <c r="AB1347" s="916"/>
      <c r="AC1347" s="917" t="s">
        <v>1200</v>
      </c>
      <c r="AD1347" s="918"/>
      <c r="AE1347" s="883"/>
      <c r="AF1347" s="1383"/>
      <c r="AG1347" s="1384"/>
      <c r="AH1347" s="912"/>
      <c r="AI1347" s="889"/>
    </row>
    <row r="1348" spans="1:35" s="6" customFormat="1" ht="23.1" customHeight="1" x14ac:dyDescent="0.15">
      <c r="A1348" s="28" t="s">
        <v>1136</v>
      </c>
      <c r="B1348" s="28" t="s">
        <v>1136</v>
      </c>
      <c r="C1348" s="28" t="s">
        <v>1136</v>
      </c>
      <c r="D1348" s="28" t="s">
        <v>1136</v>
      </c>
      <c r="E1348" s="28" t="s">
        <v>1136</v>
      </c>
      <c r="F1348" s="28" t="s">
        <v>1136</v>
      </c>
      <c r="G1348" s="28" t="s">
        <v>1136</v>
      </c>
      <c r="H1348" s="28" t="s">
        <v>1136</v>
      </c>
      <c r="I1348" s="28" t="s">
        <v>1136</v>
      </c>
      <c r="J1348" s="28" t="s">
        <v>1136</v>
      </c>
      <c r="K1348" s="28" t="s">
        <v>1136</v>
      </c>
      <c r="L1348" s="28" t="s">
        <v>1136</v>
      </c>
      <c r="M1348" s="28" t="s">
        <v>1136</v>
      </c>
      <c r="N1348" s="28" t="s">
        <v>1136</v>
      </c>
      <c r="O1348" s="28" t="s">
        <v>1136</v>
      </c>
      <c r="P1348" s="28" t="s">
        <v>1136</v>
      </c>
      <c r="Q1348" s="28" t="s">
        <v>1136</v>
      </c>
      <c r="R1348" s="28" t="s">
        <v>1136</v>
      </c>
      <c r="S1348" s="28" t="s">
        <v>1136</v>
      </c>
      <c r="T1348" s="28" t="s">
        <v>1136</v>
      </c>
      <c r="U1348" s="1385"/>
      <c r="V1348" s="1386"/>
      <c r="W1348" s="1387"/>
      <c r="X1348" s="1388"/>
      <c r="Y1348" s="1389"/>
      <c r="Z1348" s="1390"/>
      <c r="AA1348" s="869"/>
      <c r="AB1348" s="1033"/>
      <c r="AC1348" s="1034" t="s">
        <v>1200</v>
      </c>
      <c r="AD1348" s="1035"/>
      <c r="AE1348" s="869"/>
      <c r="AF1348" s="1391"/>
      <c r="AG1348" s="1392"/>
      <c r="AH1348" s="1055"/>
      <c r="AI1348" s="875"/>
    </row>
    <row r="1349" spans="1:35" s="6" customFormat="1" ht="23.1" customHeight="1" x14ac:dyDescent="0.15">
      <c r="A1349" s="28" t="s">
        <v>1136</v>
      </c>
      <c r="B1349" s="28" t="s">
        <v>1136</v>
      </c>
      <c r="C1349" s="28" t="s">
        <v>1136</v>
      </c>
      <c r="D1349" s="28" t="s">
        <v>1136</v>
      </c>
      <c r="E1349" s="28" t="s">
        <v>1136</v>
      </c>
      <c r="F1349" s="28" t="s">
        <v>1136</v>
      </c>
      <c r="G1349" s="28" t="s">
        <v>1136</v>
      </c>
      <c r="H1349" s="28" t="s">
        <v>1136</v>
      </c>
      <c r="I1349" s="28" t="s">
        <v>1136</v>
      </c>
      <c r="J1349" s="28" t="s">
        <v>1136</v>
      </c>
      <c r="K1349" s="28" t="s">
        <v>1136</v>
      </c>
      <c r="L1349" s="28" t="s">
        <v>1136</v>
      </c>
      <c r="M1349" s="28" t="s">
        <v>1136</v>
      </c>
      <c r="N1349" s="28" t="s">
        <v>1136</v>
      </c>
      <c r="O1349" s="28" t="s">
        <v>1136</v>
      </c>
      <c r="P1349" s="28" t="s">
        <v>1136</v>
      </c>
      <c r="Q1349" s="28" t="s">
        <v>1136</v>
      </c>
      <c r="R1349" s="28" t="s">
        <v>1136</v>
      </c>
      <c r="S1349" s="28" t="s">
        <v>1136</v>
      </c>
      <c r="T1349" s="28" t="s">
        <v>1136</v>
      </c>
      <c r="U1349" s="1385"/>
      <c r="V1349" s="1386"/>
      <c r="W1349" s="1387"/>
      <c r="X1349" s="1388"/>
      <c r="Y1349" s="1389"/>
      <c r="Z1349" s="1390"/>
      <c r="AA1349" s="869"/>
      <c r="AB1349" s="1033"/>
      <c r="AC1349" s="1034" t="s">
        <v>1200</v>
      </c>
      <c r="AD1349" s="1035"/>
      <c r="AE1349" s="869"/>
      <c r="AF1349" s="1391"/>
      <c r="AG1349" s="1392"/>
      <c r="AH1349" s="1055"/>
      <c r="AI1349" s="875"/>
    </row>
    <row r="1350" spans="1:35" s="6" customFormat="1" ht="23.1" customHeight="1" x14ac:dyDescent="0.15">
      <c r="A1350" s="28" t="s">
        <v>1136</v>
      </c>
      <c r="B1350" s="28" t="s">
        <v>1136</v>
      </c>
      <c r="C1350" s="28" t="s">
        <v>1136</v>
      </c>
      <c r="D1350" s="28" t="s">
        <v>1136</v>
      </c>
      <c r="E1350" s="28" t="s">
        <v>1136</v>
      </c>
      <c r="F1350" s="28" t="s">
        <v>1136</v>
      </c>
      <c r="G1350" s="28" t="s">
        <v>1136</v>
      </c>
      <c r="H1350" s="28" t="s">
        <v>1136</v>
      </c>
      <c r="I1350" s="28" t="s">
        <v>1136</v>
      </c>
      <c r="J1350" s="28" t="s">
        <v>1136</v>
      </c>
      <c r="K1350" s="28" t="s">
        <v>1136</v>
      </c>
      <c r="L1350" s="28" t="s">
        <v>1136</v>
      </c>
      <c r="M1350" s="28" t="s">
        <v>1136</v>
      </c>
      <c r="N1350" s="28" t="s">
        <v>1136</v>
      </c>
      <c r="O1350" s="28" t="s">
        <v>1136</v>
      </c>
      <c r="P1350" s="28" t="s">
        <v>1136</v>
      </c>
      <c r="Q1350" s="28" t="s">
        <v>1136</v>
      </c>
      <c r="R1350" s="28" t="s">
        <v>1136</v>
      </c>
      <c r="S1350" s="28" t="s">
        <v>1136</v>
      </c>
      <c r="T1350" s="28" t="s">
        <v>1136</v>
      </c>
      <c r="U1350" s="1385"/>
      <c r="V1350" s="1386"/>
      <c r="W1350" s="1387"/>
      <c r="X1350" s="1388"/>
      <c r="Y1350" s="1389"/>
      <c r="Z1350" s="1390"/>
      <c r="AA1350" s="869"/>
      <c r="AB1350" s="1033"/>
      <c r="AC1350" s="1034" t="s">
        <v>1200</v>
      </c>
      <c r="AD1350" s="1035"/>
      <c r="AE1350" s="869"/>
      <c r="AF1350" s="1391"/>
      <c r="AG1350" s="1392"/>
      <c r="AH1350" s="1055"/>
      <c r="AI1350" s="875"/>
    </row>
    <row r="1351" spans="1:35" s="6" customFormat="1" ht="23.1" customHeight="1" x14ac:dyDescent="0.15">
      <c r="A1351" s="28" t="s">
        <v>1136</v>
      </c>
      <c r="B1351" s="28" t="s">
        <v>1136</v>
      </c>
      <c r="C1351" s="28" t="s">
        <v>1136</v>
      </c>
      <c r="D1351" s="28" t="s">
        <v>1136</v>
      </c>
      <c r="E1351" s="28" t="s">
        <v>1136</v>
      </c>
      <c r="F1351" s="28" t="s">
        <v>1136</v>
      </c>
      <c r="G1351" s="28" t="s">
        <v>1136</v>
      </c>
      <c r="H1351" s="28" t="s">
        <v>1136</v>
      </c>
      <c r="I1351" s="28" t="s">
        <v>1136</v>
      </c>
      <c r="J1351" s="28" t="s">
        <v>1136</v>
      </c>
      <c r="K1351" s="28" t="s">
        <v>1136</v>
      </c>
      <c r="L1351" s="28" t="s">
        <v>1136</v>
      </c>
      <c r="M1351" s="28" t="s">
        <v>1136</v>
      </c>
      <c r="N1351" s="28" t="s">
        <v>1136</v>
      </c>
      <c r="O1351" s="28" t="s">
        <v>1136</v>
      </c>
      <c r="P1351" s="28" t="s">
        <v>1136</v>
      </c>
      <c r="Q1351" s="28" t="s">
        <v>1136</v>
      </c>
      <c r="R1351" s="28" t="s">
        <v>1136</v>
      </c>
      <c r="S1351" s="28" t="s">
        <v>1136</v>
      </c>
      <c r="T1351" s="28" t="s">
        <v>1136</v>
      </c>
      <c r="U1351" s="172"/>
      <c r="V1351" s="571"/>
      <c r="W1351" s="23"/>
      <c r="X1351" s="129"/>
      <c r="Y1351" s="254"/>
      <c r="Z1351" s="574"/>
      <c r="AA1351" s="67"/>
      <c r="AB1351" s="256"/>
      <c r="AC1351" s="90" t="s">
        <v>1200</v>
      </c>
      <c r="AD1351" s="237"/>
      <c r="AE1351" s="67"/>
      <c r="AF1351" s="154"/>
      <c r="AG1351" s="155"/>
      <c r="AH1351" s="690"/>
      <c r="AI1351" s="355"/>
    </row>
    <row r="1352" spans="1:35" s="6" customFormat="1" ht="23.1" customHeight="1" x14ac:dyDescent="0.15">
      <c r="A1352" s="28" t="s">
        <v>1136</v>
      </c>
      <c r="B1352" s="28" t="s">
        <v>1136</v>
      </c>
      <c r="C1352" s="28" t="s">
        <v>1136</v>
      </c>
      <c r="D1352" s="28" t="s">
        <v>1136</v>
      </c>
      <c r="E1352" s="28" t="s">
        <v>1136</v>
      </c>
      <c r="F1352" s="28" t="s">
        <v>1136</v>
      </c>
      <c r="G1352" s="28" t="s">
        <v>1136</v>
      </c>
      <c r="H1352" s="28" t="s">
        <v>1136</v>
      </c>
      <c r="I1352" s="28"/>
      <c r="J1352" s="28" t="s">
        <v>1136</v>
      </c>
      <c r="K1352" s="28" t="s">
        <v>1136</v>
      </c>
      <c r="L1352" s="28" t="s">
        <v>1136</v>
      </c>
      <c r="M1352" s="28" t="s">
        <v>1136</v>
      </c>
      <c r="N1352" s="28" t="s">
        <v>1136</v>
      </c>
      <c r="O1352" s="28" t="s">
        <v>1136</v>
      </c>
      <c r="P1352" s="28" t="s">
        <v>1136</v>
      </c>
      <c r="Q1352" s="28" t="s">
        <v>1136</v>
      </c>
      <c r="R1352" s="28" t="s">
        <v>1136</v>
      </c>
      <c r="S1352" s="28" t="s">
        <v>1136</v>
      </c>
      <c r="T1352" s="28" t="s">
        <v>1136</v>
      </c>
      <c r="U1352" s="172"/>
      <c r="V1352" s="571"/>
      <c r="W1352" s="23"/>
      <c r="X1352" s="129"/>
      <c r="Y1352" s="254"/>
      <c r="Z1352" s="574"/>
      <c r="AA1352" s="67"/>
      <c r="AB1352" s="256"/>
      <c r="AC1352" s="90" t="s">
        <v>1200</v>
      </c>
      <c r="AD1352" s="237"/>
      <c r="AE1352" s="67"/>
      <c r="AF1352" s="154"/>
      <c r="AG1352" s="155"/>
      <c r="AH1352" s="690"/>
      <c r="AI1352" s="355"/>
    </row>
    <row r="1353" spans="1:35" s="6" customFormat="1" ht="23.1" customHeight="1" x14ac:dyDescent="0.15">
      <c r="A1353" s="28" t="s">
        <v>1136</v>
      </c>
      <c r="B1353" s="28" t="s">
        <v>1136</v>
      </c>
      <c r="C1353" s="28" t="s">
        <v>1136</v>
      </c>
      <c r="D1353" s="28" t="s">
        <v>1136</v>
      </c>
      <c r="E1353" s="28" t="s">
        <v>1136</v>
      </c>
      <c r="F1353" s="28" t="s">
        <v>1136</v>
      </c>
      <c r="G1353" s="28" t="s">
        <v>1136</v>
      </c>
      <c r="H1353" s="28" t="s">
        <v>1136</v>
      </c>
      <c r="I1353" s="28"/>
      <c r="J1353" s="28" t="s">
        <v>1136</v>
      </c>
      <c r="K1353" s="28" t="s">
        <v>1136</v>
      </c>
      <c r="L1353" s="28" t="s">
        <v>1136</v>
      </c>
      <c r="M1353" s="28" t="s">
        <v>1136</v>
      </c>
      <c r="N1353" s="28" t="s">
        <v>1136</v>
      </c>
      <c r="O1353" s="28" t="s">
        <v>1136</v>
      </c>
      <c r="P1353" s="28" t="s">
        <v>1136</v>
      </c>
      <c r="Q1353" s="28" t="s">
        <v>1136</v>
      </c>
      <c r="R1353" s="28" t="s">
        <v>1136</v>
      </c>
      <c r="S1353" s="28" t="s">
        <v>1136</v>
      </c>
      <c r="T1353" s="28" t="s">
        <v>1136</v>
      </c>
      <c r="U1353" s="172"/>
      <c r="V1353" s="571"/>
      <c r="W1353" s="23"/>
      <c r="X1353" s="129"/>
      <c r="Y1353" s="254"/>
      <c r="Z1353" s="574"/>
      <c r="AA1353" s="67"/>
      <c r="AB1353" s="256"/>
      <c r="AC1353" s="90" t="s">
        <v>1200</v>
      </c>
      <c r="AD1353" s="237"/>
      <c r="AE1353" s="67"/>
      <c r="AF1353" s="154"/>
      <c r="AG1353" s="155"/>
      <c r="AH1353" s="690"/>
      <c r="AI1353" s="355"/>
    </row>
    <row r="1354" spans="1:35" s="6" customFormat="1" ht="23.1" customHeight="1" x14ac:dyDescent="0.15">
      <c r="A1354" s="28" t="s">
        <v>1136</v>
      </c>
      <c r="B1354" s="28" t="s">
        <v>1136</v>
      </c>
      <c r="C1354" s="28" t="s">
        <v>1136</v>
      </c>
      <c r="D1354" s="28" t="s">
        <v>1136</v>
      </c>
      <c r="E1354" s="28" t="s">
        <v>1136</v>
      </c>
      <c r="F1354" s="28" t="s">
        <v>1136</v>
      </c>
      <c r="G1354" s="28" t="s">
        <v>1136</v>
      </c>
      <c r="H1354" s="28" t="s">
        <v>1136</v>
      </c>
      <c r="I1354" s="28" t="s">
        <v>1136</v>
      </c>
      <c r="J1354" s="28" t="s">
        <v>1136</v>
      </c>
      <c r="K1354" s="28" t="s">
        <v>1136</v>
      </c>
      <c r="L1354" s="28" t="s">
        <v>1136</v>
      </c>
      <c r="M1354" s="28" t="s">
        <v>1136</v>
      </c>
      <c r="N1354" s="28" t="s">
        <v>1136</v>
      </c>
      <c r="O1354" s="28" t="s">
        <v>1136</v>
      </c>
      <c r="P1354" s="28" t="s">
        <v>1136</v>
      </c>
      <c r="Q1354" s="28" t="s">
        <v>1136</v>
      </c>
      <c r="R1354" s="28" t="s">
        <v>1136</v>
      </c>
      <c r="S1354" s="28" t="s">
        <v>1136</v>
      </c>
      <c r="T1354" s="28" t="s">
        <v>1136</v>
      </c>
      <c r="U1354" s="172"/>
      <c r="V1354" s="571"/>
      <c r="W1354" s="23"/>
      <c r="X1354" s="129"/>
      <c r="Y1354" s="254"/>
      <c r="Z1354" s="574"/>
      <c r="AA1354" s="67"/>
      <c r="AB1354" s="256"/>
      <c r="AC1354" s="90" t="s">
        <v>1200</v>
      </c>
      <c r="AD1354" s="237"/>
      <c r="AE1354" s="67"/>
      <c r="AF1354" s="154"/>
      <c r="AG1354" s="155"/>
      <c r="AH1354" s="690"/>
      <c r="AI1354" s="355"/>
    </row>
    <row r="1355" spans="1:35" s="6" customFormat="1" ht="23.1" customHeight="1" thickBot="1" x14ac:dyDescent="0.2">
      <c r="A1355" s="28" t="s">
        <v>1136</v>
      </c>
      <c r="B1355" s="28" t="s">
        <v>1136</v>
      </c>
      <c r="C1355" s="28" t="s">
        <v>1136</v>
      </c>
      <c r="D1355" s="28" t="s">
        <v>1136</v>
      </c>
      <c r="E1355" s="28" t="s">
        <v>1136</v>
      </c>
      <c r="F1355" s="28" t="s">
        <v>1136</v>
      </c>
      <c r="G1355" s="28" t="s">
        <v>1136</v>
      </c>
      <c r="H1355" s="28" t="s">
        <v>1136</v>
      </c>
      <c r="I1355" s="28" t="s">
        <v>1136</v>
      </c>
      <c r="J1355" s="28" t="s">
        <v>1136</v>
      </c>
      <c r="K1355" s="28" t="s">
        <v>1136</v>
      </c>
      <c r="L1355" s="28" t="s">
        <v>1136</v>
      </c>
      <c r="M1355" s="28" t="s">
        <v>1136</v>
      </c>
      <c r="N1355" s="28" t="s">
        <v>1136</v>
      </c>
      <c r="O1355" s="28" t="s">
        <v>1136</v>
      </c>
      <c r="P1355" s="28" t="s">
        <v>1136</v>
      </c>
      <c r="Q1355" s="28" t="s">
        <v>1136</v>
      </c>
      <c r="R1355" s="28" t="s">
        <v>1136</v>
      </c>
      <c r="S1355" s="28" t="s">
        <v>1136</v>
      </c>
      <c r="T1355" s="28" t="s">
        <v>1136</v>
      </c>
      <c r="U1355" s="173"/>
      <c r="V1355" s="572"/>
      <c r="W1355" s="159"/>
      <c r="X1355" s="156"/>
      <c r="Y1355" s="441"/>
      <c r="Z1355" s="575"/>
      <c r="AA1355" s="157"/>
      <c r="AB1355" s="316"/>
      <c r="AC1355" s="158" t="s">
        <v>1200</v>
      </c>
      <c r="AD1355" s="241"/>
      <c r="AE1355" s="157"/>
      <c r="AF1355" s="160"/>
      <c r="AG1355" s="161"/>
      <c r="AH1355" s="698"/>
      <c r="AI1355" s="489"/>
    </row>
    <row r="1356" spans="1:35" s="6" customFormat="1" ht="21.95" customHeight="1" x14ac:dyDescent="0.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62"/>
      <c r="V1356" s="46"/>
      <c r="W1356" s="46"/>
      <c r="X1356" s="46"/>
      <c r="Y1356" s="46"/>
      <c r="Z1356" s="46"/>
      <c r="AA1356" s="33"/>
      <c r="AB1356" s="301"/>
      <c r="AC1356" s="33"/>
      <c r="AD1356" s="46"/>
      <c r="AE1356" s="46"/>
      <c r="AF1356" s="47"/>
      <c r="AG1356" s="47"/>
      <c r="AH1356" s="34"/>
      <c r="AI1356" s="34"/>
    </row>
    <row r="1357" spans="1:35" ht="21.95" customHeight="1" x14ac:dyDescent="0.15">
      <c r="U1357" s="15"/>
      <c r="V1357" s="16"/>
      <c r="W1357" s="13"/>
      <c r="X1357" s="13"/>
      <c r="Y1357" s="13"/>
      <c r="AA1357" s="18"/>
      <c r="AB1357" s="317"/>
      <c r="AC1357" s="18"/>
      <c r="AD1357" s="16"/>
      <c r="AE1357" s="16"/>
      <c r="AF1357" s="20"/>
      <c r="AG1357" s="20"/>
      <c r="AH1357" s="19"/>
      <c r="AI1357" s="19"/>
    </row>
    <row r="1358" spans="1:35" ht="21.95" customHeight="1" x14ac:dyDescent="0.15">
      <c r="U1358" s="15"/>
      <c r="V1358" s="16"/>
      <c r="W1358" s="13"/>
      <c r="X1358" s="13"/>
      <c r="Y1358" s="13"/>
      <c r="AA1358" s="18"/>
      <c r="AB1358" s="317"/>
      <c r="AC1358" s="18"/>
      <c r="AD1358" s="16"/>
      <c r="AE1358" s="16"/>
      <c r="AF1358" s="20"/>
      <c r="AG1358" s="20"/>
      <c r="AH1358" s="19"/>
      <c r="AI1358" s="19"/>
    </row>
    <row r="1359" spans="1:35" ht="21.95" customHeight="1" x14ac:dyDescent="0.15">
      <c r="U1359" s="17" t="s">
        <v>292</v>
      </c>
      <c r="V1359" s="16"/>
      <c r="W1359" s="5"/>
      <c r="X1359" s="5"/>
      <c r="Y1359" s="5"/>
      <c r="Z1359" s="5"/>
      <c r="AA1359" s="19"/>
      <c r="AB1359" s="318"/>
      <c r="AC1359" s="19"/>
      <c r="AD1359" s="19"/>
      <c r="AE1359" s="19"/>
      <c r="AF1359" s="19"/>
      <c r="AG1359" s="19"/>
      <c r="AH1359" s="19"/>
      <c r="AI1359" s="19"/>
    </row>
    <row r="1360" spans="1:35" ht="21.95" customHeight="1" x14ac:dyDescent="0.15">
      <c r="U1360" s="15"/>
      <c r="V1360" s="16"/>
      <c r="W1360" s="13"/>
      <c r="X1360" s="13"/>
      <c r="Y1360" s="13"/>
      <c r="AA1360" s="19"/>
      <c r="AB1360" s="317"/>
      <c r="AC1360" s="18"/>
      <c r="AD1360" s="16"/>
      <c r="AE1360" s="16"/>
      <c r="AF1360" s="20"/>
      <c r="AG1360" s="20"/>
      <c r="AH1360" s="19"/>
      <c r="AI1360" s="19"/>
    </row>
    <row r="1361" spans="21:35" ht="21.95" customHeight="1" x14ac:dyDescent="0.15">
      <c r="U1361" s="15"/>
      <c r="V1361" s="16"/>
      <c r="W1361" s="13"/>
      <c r="X1361" s="13"/>
      <c r="Y1361" s="13"/>
      <c r="AA1361" s="19"/>
      <c r="AB1361" s="317"/>
      <c r="AC1361" s="18"/>
      <c r="AD1361" s="16"/>
      <c r="AE1361" s="16"/>
      <c r="AF1361" s="20"/>
      <c r="AG1361" s="20"/>
      <c r="AH1361" s="19"/>
      <c r="AI1361" s="19"/>
    </row>
    <row r="1362" spans="21:35" ht="21.95" customHeight="1" x14ac:dyDescent="0.15">
      <c r="U1362" s="15"/>
      <c r="V1362" s="16"/>
      <c r="W1362" s="13"/>
      <c r="X1362" s="13"/>
      <c r="Y1362" s="13"/>
      <c r="AA1362" s="19"/>
      <c r="AB1362" s="317"/>
      <c r="AC1362" s="18"/>
      <c r="AD1362" s="16"/>
      <c r="AE1362" s="16"/>
      <c r="AF1362" s="20"/>
      <c r="AG1362" s="20"/>
      <c r="AH1362" s="19"/>
      <c r="AI1362" s="19"/>
    </row>
    <row r="1363" spans="21:35" ht="21.95" customHeight="1" x14ac:dyDescent="0.15">
      <c r="U1363" s="15"/>
      <c r="V1363" s="16"/>
      <c r="W1363" s="13"/>
      <c r="X1363" s="13"/>
      <c r="Y1363" s="13"/>
      <c r="AA1363" s="19"/>
      <c r="AB1363" s="317"/>
      <c r="AC1363" s="18"/>
      <c r="AD1363" s="16"/>
      <c r="AE1363" s="16"/>
      <c r="AF1363" s="20"/>
      <c r="AG1363" s="20"/>
      <c r="AH1363" s="19"/>
      <c r="AI1363" s="19"/>
    </row>
    <row r="1364" spans="21:35" ht="21.95" customHeight="1" x14ac:dyDescent="0.15">
      <c r="U1364" s="15"/>
      <c r="V1364" s="16"/>
      <c r="W1364" s="13"/>
      <c r="X1364" s="13"/>
      <c r="Y1364" s="13"/>
      <c r="AA1364" s="19"/>
      <c r="AB1364" s="317"/>
      <c r="AC1364" s="18"/>
      <c r="AD1364" s="16"/>
      <c r="AE1364" s="16"/>
      <c r="AF1364" s="20"/>
      <c r="AG1364" s="20"/>
      <c r="AH1364" s="19"/>
      <c r="AI1364" s="19"/>
    </row>
    <row r="1365" spans="21:35" ht="21.95" customHeight="1" x14ac:dyDescent="0.15">
      <c r="U1365" s="15"/>
      <c r="V1365" s="16"/>
      <c r="W1365" s="13"/>
      <c r="X1365" s="13"/>
      <c r="Y1365" s="13"/>
      <c r="AA1365" s="19"/>
      <c r="AB1365" s="317"/>
      <c r="AC1365" s="18"/>
      <c r="AD1365" s="16"/>
      <c r="AE1365" s="16"/>
      <c r="AF1365" s="20"/>
      <c r="AG1365" s="20"/>
      <c r="AH1365" s="19"/>
      <c r="AI1365" s="19"/>
    </row>
    <row r="1366" spans="21:35" ht="21.95" customHeight="1" x14ac:dyDescent="0.15">
      <c r="U1366" s="15"/>
      <c r="V1366" s="16"/>
      <c r="W1366" s="13"/>
      <c r="X1366" s="13"/>
      <c r="Y1366" s="13"/>
      <c r="AA1366" s="19"/>
      <c r="AB1366" s="317"/>
      <c r="AC1366" s="18"/>
      <c r="AD1366" s="16"/>
      <c r="AE1366" s="16"/>
      <c r="AF1366" s="20"/>
      <c r="AG1366" s="20"/>
      <c r="AH1366" s="19"/>
      <c r="AI1366" s="19"/>
    </row>
    <row r="1367" spans="21:35" ht="21.95" customHeight="1" x14ac:dyDescent="0.15">
      <c r="U1367" s="15"/>
      <c r="V1367" s="16"/>
      <c r="W1367" s="13"/>
      <c r="X1367" s="13"/>
      <c r="Y1367" s="13"/>
      <c r="AA1367" s="19"/>
      <c r="AB1367" s="317"/>
      <c r="AC1367" s="18"/>
      <c r="AD1367" s="16"/>
      <c r="AE1367" s="16"/>
      <c r="AF1367" s="20"/>
      <c r="AG1367" s="20"/>
      <c r="AH1367" s="19"/>
      <c r="AI1367" s="19"/>
    </row>
    <row r="1368" spans="21:35" ht="21.95" customHeight="1" x14ac:dyDescent="0.15">
      <c r="U1368" s="15"/>
      <c r="V1368" s="16"/>
      <c r="W1368" s="13"/>
      <c r="X1368" s="13"/>
      <c r="Y1368" s="13"/>
      <c r="AA1368" s="19"/>
      <c r="AB1368" s="317"/>
      <c r="AC1368" s="18"/>
      <c r="AD1368" s="16"/>
      <c r="AE1368" s="16"/>
      <c r="AF1368" s="20"/>
      <c r="AG1368" s="20"/>
      <c r="AH1368" s="19"/>
      <c r="AI1368" s="19"/>
    </row>
    <row r="1369" spans="21:35" ht="21.95" customHeight="1" x14ac:dyDescent="0.15">
      <c r="U1369" s="15"/>
      <c r="V1369" s="16"/>
      <c r="W1369" s="13"/>
      <c r="X1369" s="13"/>
      <c r="Y1369" s="13"/>
      <c r="AA1369" s="19"/>
      <c r="AB1369" s="317"/>
      <c r="AC1369" s="18"/>
      <c r="AD1369" s="16"/>
      <c r="AE1369" s="16"/>
      <c r="AF1369" s="20"/>
      <c r="AG1369" s="20"/>
      <c r="AH1369" s="19"/>
      <c r="AI1369" s="19"/>
    </row>
    <row r="1370" spans="21:35" ht="21.95" customHeight="1" x14ac:dyDescent="0.15">
      <c r="U1370" s="15"/>
      <c r="V1370" s="16"/>
      <c r="W1370" s="13"/>
      <c r="X1370" s="13"/>
      <c r="Y1370" s="13"/>
      <c r="AA1370" s="19"/>
      <c r="AB1370" s="317"/>
      <c r="AC1370" s="18"/>
      <c r="AD1370" s="16"/>
      <c r="AE1370" s="16"/>
      <c r="AF1370" s="20"/>
      <c r="AG1370" s="20"/>
      <c r="AH1370" s="19"/>
      <c r="AI1370" s="19"/>
    </row>
    <row r="1371" spans="21:35" ht="21.95" customHeight="1" x14ac:dyDescent="0.15">
      <c r="U1371" s="15"/>
      <c r="V1371" s="16"/>
      <c r="W1371" s="13"/>
      <c r="X1371" s="13"/>
      <c r="Y1371" s="13"/>
      <c r="AA1371" s="19"/>
      <c r="AB1371" s="317"/>
      <c r="AC1371" s="18"/>
      <c r="AD1371" s="16"/>
      <c r="AE1371" s="16"/>
      <c r="AF1371" s="20"/>
      <c r="AG1371" s="20"/>
      <c r="AH1371" s="19"/>
      <c r="AI1371" s="19"/>
    </row>
    <row r="1372" spans="21:35" ht="21.95" customHeight="1" x14ac:dyDescent="0.15">
      <c r="U1372" s="15"/>
      <c r="V1372" s="16"/>
      <c r="W1372" s="13"/>
      <c r="X1372" s="13"/>
      <c r="Y1372" s="13"/>
      <c r="AA1372" s="19"/>
      <c r="AB1372" s="317"/>
      <c r="AC1372" s="18"/>
      <c r="AD1372" s="16"/>
      <c r="AE1372" s="16"/>
      <c r="AF1372" s="20"/>
      <c r="AG1372" s="20"/>
      <c r="AH1372" s="19"/>
      <c r="AI1372" s="19"/>
    </row>
    <row r="1373" spans="21:35" ht="21.95" customHeight="1" x14ac:dyDescent="0.15">
      <c r="U1373" s="15"/>
      <c r="V1373" s="16"/>
      <c r="W1373" s="13"/>
      <c r="X1373" s="13"/>
      <c r="Y1373" s="13"/>
      <c r="AA1373" s="19"/>
      <c r="AB1373" s="317"/>
      <c r="AC1373" s="18"/>
      <c r="AD1373" s="16"/>
      <c r="AE1373" s="16"/>
      <c r="AF1373" s="20"/>
      <c r="AG1373" s="20"/>
      <c r="AH1373" s="19"/>
      <c r="AI1373" s="19"/>
    </row>
    <row r="1374" spans="21:35" ht="21.95" customHeight="1" x14ac:dyDescent="0.15">
      <c r="U1374" s="15"/>
      <c r="V1374" s="16"/>
      <c r="W1374" s="13"/>
      <c r="X1374" s="13"/>
      <c r="Y1374" s="13"/>
      <c r="AA1374" s="19"/>
      <c r="AB1374" s="317"/>
      <c r="AC1374" s="18"/>
      <c r="AD1374" s="16"/>
      <c r="AE1374" s="16"/>
      <c r="AF1374" s="20"/>
      <c r="AG1374" s="20"/>
      <c r="AH1374" s="19"/>
      <c r="AI1374" s="19"/>
    </row>
    <row r="1375" spans="21:35" ht="21.95" customHeight="1" x14ac:dyDescent="0.15">
      <c r="U1375" s="15"/>
      <c r="V1375" s="16"/>
      <c r="W1375" s="13"/>
      <c r="X1375" s="13"/>
      <c r="Y1375" s="13"/>
      <c r="AA1375" s="19"/>
      <c r="AB1375" s="317"/>
      <c r="AC1375" s="18"/>
      <c r="AD1375" s="16"/>
      <c r="AE1375" s="16"/>
      <c r="AF1375" s="20"/>
      <c r="AG1375" s="20"/>
      <c r="AH1375" s="19"/>
      <c r="AI1375" s="19"/>
    </row>
    <row r="1376" spans="21:35" ht="21.95" customHeight="1" x14ac:dyDescent="0.15">
      <c r="U1376" s="15"/>
      <c r="V1376" s="16"/>
      <c r="W1376" s="13"/>
      <c r="X1376" s="13"/>
      <c r="Y1376" s="13"/>
      <c r="AA1376" s="19"/>
      <c r="AB1376" s="317"/>
      <c r="AC1376" s="18"/>
      <c r="AD1376" s="16"/>
      <c r="AE1376" s="16"/>
      <c r="AF1376" s="20"/>
      <c r="AG1376" s="20"/>
      <c r="AH1376" s="19"/>
      <c r="AI1376" s="19"/>
    </row>
    <row r="1377" spans="21:35" ht="21.95" customHeight="1" x14ac:dyDescent="0.15">
      <c r="U1377" s="15"/>
      <c r="V1377" s="16"/>
      <c r="W1377" s="13"/>
      <c r="X1377" s="13"/>
      <c r="Y1377" s="13"/>
      <c r="AA1377" s="19"/>
      <c r="AB1377" s="317"/>
      <c r="AC1377" s="18"/>
      <c r="AD1377" s="16"/>
      <c r="AE1377" s="16"/>
      <c r="AF1377" s="20"/>
      <c r="AG1377" s="20"/>
      <c r="AH1377" s="19"/>
      <c r="AI1377" s="19"/>
    </row>
    <row r="1378" spans="21:35" ht="21.95" customHeight="1" x14ac:dyDescent="0.15">
      <c r="U1378" s="15"/>
      <c r="V1378" s="16"/>
      <c r="W1378" s="13"/>
      <c r="X1378" s="13"/>
      <c r="Y1378" s="13"/>
      <c r="AA1378" s="19"/>
      <c r="AB1378" s="317"/>
      <c r="AC1378" s="18"/>
      <c r="AD1378" s="16"/>
      <c r="AE1378" s="16"/>
      <c r="AF1378" s="20"/>
      <c r="AG1378" s="20"/>
      <c r="AH1378" s="19"/>
      <c r="AI1378" s="19"/>
    </row>
    <row r="1379" spans="21:35" ht="21.95" customHeight="1" x14ac:dyDescent="0.15">
      <c r="U1379" s="15"/>
      <c r="V1379" s="16"/>
      <c r="W1379" s="13"/>
      <c r="X1379" s="13"/>
      <c r="Y1379" s="13"/>
      <c r="AA1379" s="19"/>
      <c r="AB1379" s="317"/>
      <c r="AC1379" s="18"/>
      <c r="AD1379" s="16"/>
      <c r="AE1379" s="16"/>
      <c r="AF1379" s="20"/>
      <c r="AG1379" s="20"/>
      <c r="AH1379" s="19"/>
      <c r="AI1379" s="19"/>
    </row>
    <row r="1380" spans="21:35" ht="21.95" customHeight="1" x14ac:dyDescent="0.15">
      <c r="U1380" s="15"/>
      <c r="V1380" s="16"/>
      <c r="W1380" s="13"/>
      <c r="X1380" s="13"/>
      <c r="Y1380" s="13"/>
      <c r="AA1380" s="19"/>
      <c r="AB1380" s="317"/>
      <c r="AC1380" s="18"/>
      <c r="AD1380" s="16"/>
      <c r="AE1380" s="16"/>
      <c r="AF1380" s="20"/>
      <c r="AG1380" s="20"/>
      <c r="AH1380" s="19"/>
      <c r="AI1380" s="19"/>
    </row>
    <row r="1381" spans="21:35" ht="21.95" customHeight="1" x14ac:dyDescent="0.15">
      <c r="U1381" s="15"/>
      <c r="V1381" s="16"/>
      <c r="W1381" s="13"/>
      <c r="X1381" s="13"/>
      <c r="Y1381" s="13"/>
      <c r="AA1381" s="19"/>
      <c r="AB1381" s="317"/>
      <c r="AC1381" s="18"/>
      <c r="AD1381" s="16"/>
      <c r="AE1381" s="16"/>
      <c r="AF1381" s="20"/>
      <c r="AG1381" s="20"/>
      <c r="AH1381" s="19"/>
      <c r="AI1381" s="19"/>
    </row>
    <row r="1382" spans="21:35" ht="21.95" customHeight="1" x14ac:dyDescent="0.15">
      <c r="U1382" s="15"/>
      <c r="V1382" s="16"/>
      <c r="W1382" s="13"/>
      <c r="X1382" s="13"/>
      <c r="Y1382" s="13"/>
      <c r="AA1382" s="19"/>
      <c r="AB1382" s="317"/>
      <c r="AC1382" s="18"/>
      <c r="AD1382" s="16"/>
      <c r="AE1382" s="16"/>
      <c r="AF1382" s="20"/>
      <c r="AG1382" s="20"/>
      <c r="AH1382" s="19"/>
      <c r="AI1382" s="19"/>
    </row>
    <row r="1383" spans="21:35" ht="21.95" customHeight="1" x14ac:dyDescent="0.15">
      <c r="U1383" s="15"/>
      <c r="V1383" s="16"/>
      <c r="W1383" s="13"/>
      <c r="X1383" s="13"/>
      <c r="Y1383" s="13"/>
      <c r="AA1383" s="19"/>
      <c r="AB1383" s="317"/>
      <c r="AC1383" s="18"/>
      <c r="AD1383" s="16"/>
      <c r="AE1383" s="16"/>
      <c r="AF1383" s="20"/>
      <c r="AG1383" s="20"/>
      <c r="AH1383" s="19"/>
      <c r="AI1383" s="19"/>
    </row>
    <row r="1384" spans="21:35" ht="21.95" customHeight="1" x14ac:dyDescent="0.15">
      <c r="U1384" s="15"/>
      <c r="V1384" s="16"/>
      <c r="W1384" s="13"/>
      <c r="X1384" s="13"/>
      <c r="Y1384" s="13"/>
      <c r="AA1384" s="19"/>
      <c r="AB1384" s="317"/>
      <c r="AC1384" s="18"/>
      <c r="AD1384" s="16"/>
      <c r="AE1384" s="16"/>
      <c r="AF1384" s="20"/>
      <c r="AG1384" s="20"/>
      <c r="AH1384" s="19"/>
      <c r="AI1384" s="19"/>
    </row>
    <row r="1385" spans="21:35" ht="21.95" customHeight="1" x14ac:dyDescent="0.15">
      <c r="U1385" s="15"/>
      <c r="V1385" s="16"/>
      <c r="W1385" s="13"/>
      <c r="X1385" s="13"/>
      <c r="Y1385" s="13"/>
      <c r="AA1385" s="19"/>
      <c r="AB1385" s="317"/>
      <c r="AC1385" s="18"/>
      <c r="AD1385" s="16"/>
      <c r="AE1385" s="16"/>
      <c r="AF1385" s="20"/>
      <c r="AG1385" s="20"/>
      <c r="AH1385" s="19"/>
      <c r="AI1385" s="19"/>
    </row>
    <row r="1386" spans="21:35" ht="21.95" customHeight="1" x14ac:dyDescent="0.15">
      <c r="U1386" s="15"/>
      <c r="V1386" s="16"/>
      <c r="W1386" s="13"/>
      <c r="X1386" s="13"/>
      <c r="Y1386" s="13"/>
      <c r="AA1386" s="19"/>
      <c r="AB1386" s="317"/>
      <c r="AC1386" s="18"/>
      <c r="AD1386" s="16"/>
      <c r="AE1386" s="16"/>
      <c r="AF1386" s="20"/>
      <c r="AG1386" s="20"/>
      <c r="AH1386" s="19"/>
      <c r="AI1386" s="19"/>
    </row>
    <row r="1387" spans="21:35" ht="21.95" customHeight="1" x14ac:dyDescent="0.15">
      <c r="U1387" s="15"/>
      <c r="V1387" s="16"/>
      <c r="W1387" s="13"/>
      <c r="X1387" s="13"/>
      <c r="Y1387" s="13"/>
      <c r="AA1387" s="19"/>
      <c r="AB1387" s="317"/>
      <c r="AC1387" s="18"/>
      <c r="AD1387" s="16"/>
      <c r="AE1387" s="16"/>
      <c r="AF1387" s="20"/>
      <c r="AG1387" s="20"/>
      <c r="AH1387" s="19"/>
      <c r="AI1387" s="19"/>
    </row>
    <row r="1388" spans="21:35" ht="21.95" customHeight="1" x14ac:dyDescent="0.15">
      <c r="U1388" s="15"/>
      <c r="V1388" s="16"/>
      <c r="W1388" s="13"/>
      <c r="X1388" s="13"/>
      <c r="Y1388" s="13"/>
      <c r="AA1388" s="19"/>
      <c r="AB1388" s="317"/>
      <c r="AC1388" s="18"/>
      <c r="AD1388" s="16"/>
      <c r="AE1388" s="16"/>
      <c r="AF1388" s="20"/>
      <c r="AG1388" s="20"/>
      <c r="AH1388" s="19"/>
      <c r="AI1388" s="19"/>
    </row>
    <row r="1389" spans="21:35" ht="21.95" customHeight="1" x14ac:dyDescent="0.15">
      <c r="U1389" s="15"/>
      <c r="V1389" s="16"/>
      <c r="W1389" s="13"/>
      <c r="X1389" s="13"/>
      <c r="Y1389" s="13"/>
      <c r="AA1389" s="19"/>
      <c r="AB1389" s="317"/>
      <c r="AC1389" s="18"/>
      <c r="AD1389" s="16"/>
      <c r="AE1389" s="16"/>
      <c r="AF1389" s="20"/>
      <c r="AG1389" s="20"/>
      <c r="AH1389" s="19"/>
      <c r="AI1389" s="19"/>
    </row>
    <row r="1390" spans="21:35" ht="21.95" customHeight="1" x14ac:dyDescent="0.15">
      <c r="U1390" s="15"/>
      <c r="V1390" s="16"/>
      <c r="W1390" s="13"/>
      <c r="X1390" s="13"/>
      <c r="Y1390" s="13"/>
      <c r="AA1390" s="19"/>
      <c r="AB1390" s="317"/>
      <c r="AC1390" s="18"/>
      <c r="AD1390" s="16"/>
      <c r="AE1390" s="16"/>
      <c r="AF1390" s="20"/>
      <c r="AG1390" s="20"/>
      <c r="AH1390" s="19"/>
      <c r="AI1390" s="19"/>
    </row>
    <row r="1391" spans="21:35" ht="21.95" customHeight="1" x14ac:dyDescent="0.15">
      <c r="U1391" s="15"/>
      <c r="V1391" s="16"/>
      <c r="W1391" s="13"/>
      <c r="X1391" s="13"/>
      <c r="Y1391" s="13"/>
      <c r="AA1391" s="19"/>
      <c r="AB1391" s="317"/>
      <c r="AC1391" s="18"/>
      <c r="AD1391" s="16"/>
      <c r="AE1391" s="16"/>
      <c r="AF1391" s="20"/>
      <c r="AG1391" s="20"/>
      <c r="AH1391" s="19"/>
      <c r="AI1391" s="19"/>
    </row>
    <row r="1392" spans="21:35" ht="21.95" customHeight="1" x14ac:dyDescent="0.15">
      <c r="U1392" s="15"/>
      <c r="V1392" s="16"/>
      <c r="W1392" s="13"/>
      <c r="X1392" s="13"/>
      <c r="Y1392" s="13"/>
      <c r="AA1392" s="19"/>
      <c r="AB1392" s="317"/>
      <c r="AC1392" s="18"/>
      <c r="AD1392" s="16"/>
      <c r="AE1392" s="16"/>
      <c r="AF1392" s="20"/>
      <c r="AG1392" s="20"/>
      <c r="AH1392" s="19"/>
      <c r="AI1392" s="19"/>
    </row>
    <row r="1393" spans="21:35" ht="21.95" customHeight="1" x14ac:dyDescent="0.15">
      <c r="U1393" s="15"/>
      <c r="V1393" s="16"/>
      <c r="W1393" s="13"/>
      <c r="X1393" s="13"/>
      <c r="Y1393" s="13"/>
      <c r="AA1393" s="19"/>
      <c r="AB1393" s="317"/>
      <c r="AC1393" s="18"/>
      <c r="AD1393" s="16"/>
      <c r="AE1393" s="16"/>
      <c r="AF1393" s="20"/>
      <c r="AG1393" s="20"/>
      <c r="AH1393" s="19"/>
      <c r="AI1393" s="19"/>
    </row>
    <row r="1394" spans="21:35" ht="21.95" customHeight="1" x14ac:dyDescent="0.15">
      <c r="U1394" s="15"/>
      <c r="V1394" s="16"/>
      <c r="W1394" s="13"/>
      <c r="X1394" s="13"/>
      <c r="Y1394" s="13"/>
      <c r="AA1394" s="19"/>
      <c r="AB1394" s="317"/>
      <c r="AC1394" s="18"/>
      <c r="AD1394" s="16"/>
      <c r="AE1394" s="16"/>
      <c r="AF1394" s="20"/>
      <c r="AG1394" s="20"/>
      <c r="AH1394" s="19"/>
      <c r="AI1394" s="19"/>
    </row>
    <row r="1395" spans="21:35" ht="21.95" customHeight="1" x14ac:dyDescent="0.15">
      <c r="U1395" s="15"/>
      <c r="V1395" s="16"/>
      <c r="W1395" s="13"/>
      <c r="X1395" s="13"/>
      <c r="Y1395" s="13"/>
      <c r="AA1395" s="19"/>
      <c r="AB1395" s="317"/>
      <c r="AC1395" s="18"/>
      <c r="AD1395" s="16"/>
      <c r="AE1395" s="16"/>
      <c r="AF1395" s="20"/>
      <c r="AG1395" s="20"/>
      <c r="AH1395" s="19"/>
      <c r="AI1395" s="19"/>
    </row>
    <row r="1396" spans="21:35" ht="21.95" customHeight="1" x14ac:dyDescent="0.15">
      <c r="U1396" s="15"/>
      <c r="V1396" s="16"/>
      <c r="W1396" s="13"/>
      <c r="X1396" s="13"/>
      <c r="Y1396" s="13"/>
      <c r="AA1396" s="19"/>
      <c r="AB1396" s="317"/>
      <c r="AC1396" s="18"/>
      <c r="AD1396" s="16"/>
      <c r="AE1396" s="16"/>
      <c r="AF1396" s="20"/>
      <c r="AG1396" s="20"/>
      <c r="AH1396" s="19"/>
      <c r="AI1396" s="19"/>
    </row>
    <row r="1397" spans="21:35" ht="21.95" customHeight="1" x14ac:dyDescent="0.15">
      <c r="U1397" s="15"/>
      <c r="V1397" s="16"/>
      <c r="W1397" s="13"/>
      <c r="X1397" s="13"/>
      <c r="Y1397" s="13"/>
      <c r="AA1397" s="19"/>
      <c r="AB1397" s="317"/>
      <c r="AC1397" s="18"/>
      <c r="AD1397" s="16"/>
      <c r="AE1397" s="16"/>
      <c r="AF1397" s="20"/>
      <c r="AG1397" s="20"/>
      <c r="AH1397" s="19"/>
      <c r="AI1397" s="19"/>
    </row>
    <row r="1398" spans="21:35" ht="21.95" customHeight="1" x14ac:dyDescent="0.15">
      <c r="U1398" s="15"/>
      <c r="V1398" s="16"/>
      <c r="W1398" s="13"/>
      <c r="X1398" s="13"/>
      <c r="Y1398" s="13"/>
      <c r="AA1398" s="19"/>
      <c r="AB1398" s="317"/>
      <c r="AC1398" s="18"/>
      <c r="AD1398" s="16"/>
      <c r="AE1398" s="16"/>
      <c r="AF1398" s="20"/>
      <c r="AG1398" s="20"/>
      <c r="AH1398" s="19"/>
      <c r="AI1398" s="19"/>
    </row>
    <row r="1399" spans="21:35" ht="21.95" customHeight="1" x14ac:dyDescent="0.15">
      <c r="U1399" s="16"/>
      <c r="V1399" s="16"/>
      <c r="W1399" s="13"/>
      <c r="X1399" s="13"/>
      <c r="Y1399" s="13"/>
      <c r="AA1399" s="19"/>
      <c r="AB1399" s="317"/>
      <c r="AC1399" s="18"/>
      <c r="AD1399" s="16"/>
      <c r="AE1399" s="16"/>
      <c r="AF1399" s="20"/>
      <c r="AG1399" s="20"/>
      <c r="AH1399" s="19"/>
      <c r="AI1399" s="19"/>
    </row>
    <row r="1400" spans="21:35" ht="21.95" customHeight="1" x14ac:dyDescent="0.15">
      <c r="U1400" s="16"/>
      <c r="V1400" s="16"/>
      <c r="W1400" s="13"/>
      <c r="X1400" s="13"/>
      <c r="Y1400" s="13"/>
      <c r="AA1400" s="19"/>
      <c r="AB1400" s="317"/>
      <c r="AC1400" s="18"/>
      <c r="AD1400" s="16"/>
      <c r="AE1400" s="16"/>
      <c r="AF1400" s="20"/>
      <c r="AG1400" s="20"/>
      <c r="AH1400" s="19"/>
      <c r="AI1400" s="19"/>
    </row>
    <row r="1401" spans="21:35" ht="21.95" customHeight="1" x14ac:dyDescent="0.15">
      <c r="U1401" s="16"/>
      <c r="V1401" s="16"/>
      <c r="W1401" s="13"/>
      <c r="X1401" s="13"/>
      <c r="Y1401" s="13"/>
      <c r="AA1401" s="19"/>
      <c r="AB1401" s="317"/>
      <c r="AC1401" s="18"/>
      <c r="AD1401" s="16"/>
      <c r="AE1401" s="16"/>
      <c r="AF1401" s="20"/>
      <c r="AG1401" s="20"/>
      <c r="AH1401" s="19"/>
      <c r="AI1401" s="19"/>
    </row>
    <row r="1402" spans="21:35" ht="21.95" customHeight="1" x14ac:dyDescent="0.15">
      <c r="U1402" s="16"/>
      <c r="V1402" s="16"/>
      <c r="W1402" s="13"/>
      <c r="X1402" s="13"/>
      <c r="Y1402" s="13"/>
      <c r="AA1402" s="19"/>
      <c r="AB1402" s="317"/>
      <c r="AC1402" s="18"/>
      <c r="AD1402" s="16"/>
      <c r="AE1402" s="16"/>
      <c r="AF1402" s="20"/>
      <c r="AG1402" s="20"/>
      <c r="AH1402" s="19"/>
      <c r="AI1402" s="19"/>
    </row>
    <row r="1403" spans="21:35" ht="21.95" customHeight="1" x14ac:dyDescent="0.15">
      <c r="U1403" s="16"/>
      <c r="V1403" s="16"/>
      <c r="W1403" s="13"/>
      <c r="X1403" s="13"/>
      <c r="Y1403" s="13"/>
      <c r="AA1403" s="19"/>
      <c r="AB1403" s="317"/>
      <c r="AC1403" s="18"/>
      <c r="AD1403" s="16"/>
      <c r="AE1403" s="16"/>
      <c r="AF1403" s="20"/>
      <c r="AG1403" s="20"/>
      <c r="AH1403" s="19"/>
      <c r="AI1403" s="19"/>
    </row>
    <row r="1404" spans="21:35" ht="21.95" customHeight="1" x14ac:dyDescent="0.15">
      <c r="U1404" s="16"/>
      <c r="V1404" s="16"/>
      <c r="W1404" s="13"/>
      <c r="X1404" s="13"/>
      <c r="Y1404" s="13"/>
      <c r="AA1404" s="19"/>
      <c r="AB1404" s="317"/>
      <c r="AC1404" s="18"/>
      <c r="AD1404" s="16"/>
      <c r="AE1404" s="16"/>
      <c r="AF1404" s="20"/>
      <c r="AG1404" s="20"/>
      <c r="AH1404" s="19"/>
      <c r="AI1404" s="19"/>
    </row>
    <row r="1405" spans="21:35" ht="21.95" customHeight="1" x14ac:dyDescent="0.15">
      <c r="U1405" s="16"/>
      <c r="V1405" s="16"/>
      <c r="W1405" s="13"/>
      <c r="X1405" s="13"/>
      <c r="Y1405" s="13"/>
      <c r="AA1405" s="19"/>
      <c r="AB1405" s="317"/>
      <c r="AC1405" s="18"/>
      <c r="AD1405" s="16"/>
      <c r="AE1405" s="16"/>
      <c r="AF1405" s="20"/>
      <c r="AG1405" s="20"/>
      <c r="AH1405" s="19"/>
      <c r="AI1405" s="19"/>
    </row>
    <row r="1406" spans="21:35" ht="21.95" customHeight="1" x14ac:dyDescent="0.15">
      <c r="U1406" s="16"/>
      <c r="V1406" s="16"/>
      <c r="W1406" s="13"/>
      <c r="X1406" s="13"/>
      <c r="Y1406" s="13"/>
      <c r="AA1406" s="19"/>
      <c r="AB1406" s="317"/>
      <c r="AC1406" s="18"/>
      <c r="AD1406" s="16"/>
      <c r="AE1406" s="16"/>
      <c r="AF1406" s="20"/>
      <c r="AG1406" s="20"/>
      <c r="AH1406" s="19"/>
      <c r="AI1406" s="19"/>
    </row>
    <row r="1407" spans="21:35" ht="21.95" customHeight="1" x14ac:dyDescent="0.15">
      <c r="U1407" s="16"/>
      <c r="V1407" s="16"/>
      <c r="W1407" s="13"/>
      <c r="X1407" s="13"/>
      <c r="Y1407" s="13"/>
      <c r="AA1407" s="19"/>
      <c r="AB1407" s="317"/>
      <c r="AC1407" s="18"/>
      <c r="AD1407" s="16"/>
      <c r="AE1407" s="16"/>
      <c r="AF1407" s="20"/>
      <c r="AG1407" s="20"/>
      <c r="AH1407" s="19"/>
      <c r="AI1407" s="19"/>
    </row>
    <row r="1408" spans="21:35" ht="21.95" customHeight="1" x14ac:dyDescent="0.15">
      <c r="U1408" s="16"/>
      <c r="V1408" s="16"/>
      <c r="W1408" s="13"/>
      <c r="X1408" s="13"/>
      <c r="Y1408" s="13"/>
      <c r="AA1408" s="19"/>
      <c r="AB1408" s="317"/>
      <c r="AC1408" s="18"/>
      <c r="AD1408" s="16"/>
      <c r="AE1408" s="16"/>
      <c r="AF1408" s="20"/>
      <c r="AG1408" s="20"/>
      <c r="AH1408" s="19"/>
      <c r="AI1408" s="19"/>
    </row>
    <row r="1409" spans="21:35" ht="21.95" customHeight="1" x14ac:dyDescent="0.15">
      <c r="U1409" s="16"/>
      <c r="V1409" s="16"/>
      <c r="W1409" s="13"/>
      <c r="X1409" s="13"/>
      <c r="Y1409" s="13"/>
      <c r="AA1409" s="19"/>
      <c r="AB1409" s="317"/>
      <c r="AC1409" s="18"/>
      <c r="AD1409" s="16"/>
      <c r="AE1409" s="16"/>
      <c r="AF1409" s="20"/>
      <c r="AG1409" s="20"/>
      <c r="AH1409" s="19"/>
      <c r="AI1409" s="19"/>
    </row>
    <row r="1410" spans="21:35" ht="21.95" customHeight="1" x14ac:dyDescent="0.15">
      <c r="U1410" s="16"/>
      <c r="V1410" s="16"/>
      <c r="W1410" s="13"/>
      <c r="X1410" s="13"/>
      <c r="Y1410" s="13"/>
      <c r="AA1410" s="19"/>
      <c r="AB1410" s="317"/>
      <c r="AC1410" s="18"/>
      <c r="AD1410" s="16"/>
      <c r="AE1410" s="16"/>
      <c r="AF1410" s="20"/>
      <c r="AG1410" s="20"/>
      <c r="AH1410" s="19"/>
      <c r="AI1410" s="19"/>
    </row>
    <row r="1411" spans="21:35" ht="21.95" customHeight="1" x14ac:dyDescent="0.15">
      <c r="U1411" s="16"/>
      <c r="V1411" s="16"/>
      <c r="W1411" s="13"/>
      <c r="X1411" s="13"/>
      <c r="Y1411" s="13"/>
      <c r="AA1411" s="19"/>
      <c r="AB1411" s="317"/>
      <c r="AC1411" s="18"/>
      <c r="AD1411" s="16"/>
      <c r="AE1411" s="16"/>
      <c r="AF1411" s="20"/>
      <c r="AG1411" s="20"/>
      <c r="AH1411" s="19"/>
      <c r="AI1411" s="19"/>
    </row>
    <row r="1412" spans="21:35" ht="21.95" customHeight="1" x14ac:dyDescent="0.15">
      <c r="U1412" s="16"/>
      <c r="V1412" s="16"/>
      <c r="W1412" s="13"/>
      <c r="X1412" s="13"/>
      <c r="Y1412" s="13"/>
      <c r="AA1412" s="19"/>
      <c r="AB1412" s="317"/>
      <c r="AC1412" s="18"/>
      <c r="AD1412" s="16"/>
      <c r="AE1412" s="16"/>
      <c r="AF1412" s="20"/>
      <c r="AG1412" s="20"/>
      <c r="AH1412" s="19"/>
      <c r="AI1412" s="19"/>
    </row>
    <row r="1413" spans="21:35" ht="21.95" customHeight="1" x14ac:dyDescent="0.15">
      <c r="U1413" s="16"/>
      <c r="V1413" s="16"/>
      <c r="W1413" s="13"/>
      <c r="X1413" s="13"/>
      <c r="Y1413" s="13"/>
      <c r="AA1413" s="19"/>
      <c r="AB1413" s="317"/>
      <c r="AC1413" s="18"/>
      <c r="AD1413" s="16"/>
      <c r="AE1413" s="16"/>
      <c r="AF1413" s="20"/>
      <c r="AG1413" s="20"/>
      <c r="AH1413" s="19"/>
      <c r="AI1413" s="19"/>
    </row>
    <row r="1414" spans="21:35" ht="21.95" customHeight="1" x14ac:dyDescent="0.15">
      <c r="U1414" s="16"/>
      <c r="V1414" s="16"/>
      <c r="W1414" s="13"/>
      <c r="X1414" s="13"/>
      <c r="Y1414" s="13"/>
      <c r="AA1414" s="19"/>
      <c r="AB1414" s="317"/>
      <c r="AC1414" s="18"/>
      <c r="AD1414" s="16"/>
      <c r="AE1414" s="16"/>
      <c r="AF1414" s="20"/>
      <c r="AG1414" s="20"/>
      <c r="AH1414" s="19"/>
      <c r="AI1414" s="19"/>
    </row>
    <row r="1415" spans="21:35" ht="21.95" customHeight="1" x14ac:dyDescent="0.15">
      <c r="U1415" s="16"/>
      <c r="V1415" s="16"/>
      <c r="W1415" s="13"/>
      <c r="X1415" s="13"/>
      <c r="Y1415" s="13"/>
      <c r="AA1415" s="19"/>
      <c r="AB1415" s="317"/>
      <c r="AC1415" s="18"/>
      <c r="AD1415" s="16"/>
      <c r="AE1415" s="16"/>
      <c r="AF1415" s="20"/>
      <c r="AG1415" s="20"/>
      <c r="AH1415" s="19"/>
      <c r="AI1415" s="19"/>
    </row>
    <row r="1416" spans="21:35" ht="21.95" customHeight="1" x14ac:dyDescent="0.15">
      <c r="U1416" s="16"/>
      <c r="V1416" s="16"/>
      <c r="W1416" s="13"/>
      <c r="X1416" s="13"/>
      <c r="Y1416" s="13"/>
      <c r="AA1416" s="19"/>
      <c r="AB1416" s="317"/>
      <c r="AC1416" s="18"/>
      <c r="AD1416" s="16"/>
      <c r="AE1416" s="16"/>
      <c r="AF1416" s="20"/>
      <c r="AG1416" s="20"/>
      <c r="AH1416" s="19"/>
      <c r="AI1416" s="19"/>
    </row>
    <row r="1417" spans="21:35" ht="21.95" customHeight="1" x14ac:dyDescent="0.15">
      <c r="U1417" s="16"/>
      <c r="V1417" s="16"/>
      <c r="W1417" s="13"/>
      <c r="X1417" s="13"/>
      <c r="Y1417" s="13"/>
      <c r="AA1417" s="19"/>
      <c r="AB1417" s="317"/>
      <c r="AC1417" s="18"/>
      <c r="AD1417" s="16"/>
      <c r="AE1417" s="16"/>
      <c r="AF1417" s="20"/>
      <c r="AG1417" s="20"/>
      <c r="AH1417" s="19"/>
      <c r="AI1417" s="19"/>
    </row>
    <row r="1418" spans="21:35" ht="21.95" customHeight="1" x14ac:dyDescent="0.15">
      <c r="U1418" s="16"/>
      <c r="V1418" s="16"/>
      <c r="W1418" s="13"/>
      <c r="X1418" s="13"/>
      <c r="Y1418" s="13"/>
      <c r="AA1418" s="19"/>
      <c r="AB1418" s="317"/>
      <c r="AC1418" s="18"/>
      <c r="AD1418" s="16"/>
      <c r="AE1418" s="16"/>
      <c r="AF1418" s="20"/>
      <c r="AG1418" s="20"/>
      <c r="AH1418" s="19"/>
      <c r="AI1418" s="19"/>
    </row>
    <row r="1419" spans="21:35" ht="21.95" customHeight="1" x14ac:dyDescent="0.15">
      <c r="U1419" s="16"/>
      <c r="V1419" s="16"/>
      <c r="W1419" s="13"/>
      <c r="X1419" s="13"/>
      <c r="Y1419" s="13"/>
      <c r="AA1419" s="19"/>
      <c r="AB1419" s="317"/>
      <c r="AC1419" s="18"/>
      <c r="AD1419" s="16"/>
      <c r="AE1419" s="16"/>
      <c r="AF1419" s="20"/>
      <c r="AG1419" s="20"/>
      <c r="AH1419" s="19"/>
      <c r="AI1419" s="19"/>
    </row>
    <row r="1420" spans="21:35" ht="21.95" customHeight="1" x14ac:dyDescent="0.15">
      <c r="U1420" s="13"/>
      <c r="V1420" s="13"/>
      <c r="W1420" s="13"/>
      <c r="X1420" s="13"/>
      <c r="Y1420" s="13"/>
      <c r="AA1420" s="5"/>
      <c r="AD1420" s="13"/>
      <c r="AE1420" s="13"/>
    </row>
    <row r="1421" spans="21:35" ht="21.95" customHeight="1" x14ac:dyDescent="0.15">
      <c r="U1421" s="13"/>
      <c r="V1421" s="13"/>
      <c r="W1421" s="13"/>
      <c r="X1421" s="13"/>
      <c r="Y1421" s="13"/>
      <c r="AA1421" s="5"/>
      <c r="AD1421" s="13"/>
      <c r="AE1421" s="13"/>
    </row>
    <row r="1422" spans="21:35" ht="21.95" customHeight="1" x14ac:dyDescent="0.15">
      <c r="U1422" s="13"/>
      <c r="V1422" s="13"/>
      <c r="W1422" s="13"/>
      <c r="X1422" s="13"/>
      <c r="Y1422" s="13"/>
      <c r="AA1422" s="5"/>
      <c r="AD1422" s="13"/>
      <c r="AE1422" s="13"/>
    </row>
    <row r="1423" spans="21:35" ht="21.95" customHeight="1" x14ac:dyDescent="0.15">
      <c r="U1423" s="13"/>
      <c r="V1423" s="13"/>
      <c r="W1423" s="13"/>
      <c r="X1423" s="13"/>
      <c r="Y1423" s="13"/>
      <c r="AA1423" s="5"/>
      <c r="AD1423" s="13"/>
      <c r="AE1423" s="13"/>
    </row>
    <row r="1424" spans="21:35" ht="21.95" customHeight="1" x14ac:dyDescent="0.15">
      <c r="U1424" s="13"/>
      <c r="V1424" s="13"/>
      <c r="W1424" s="13"/>
      <c r="X1424" s="13"/>
      <c r="Y1424" s="13"/>
      <c r="AA1424" s="5"/>
      <c r="AD1424" s="13"/>
      <c r="AE1424" s="13"/>
    </row>
    <row r="1425" spans="21:31" ht="21.95" customHeight="1" x14ac:dyDescent="0.15">
      <c r="U1425" s="13"/>
      <c r="V1425" s="13"/>
      <c r="W1425" s="13"/>
      <c r="X1425" s="13"/>
      <c r="Y1425" s="13"/>
      <c r="AA1425" s="5"/>
      <c r="AD1425" s="13"/>
      <c r="AE1425" s="13"/>
    </row>
    <row r="1426" spans="21:31" ht="21.95" customHeight="1" x14ac:dyDescent="0.15">
      <c r="U1426" s="13"/>
      <c r="V1426" s="13"/>
      <c r="W1426" s="13"/>
      <c r="X1426" s="13"/>
      <c r="Y1426" s="13"/>
      <c r="AA1426" s="5"/>
      <c r="AD1426" s="13"/>
      <c r="AE1426" s="13"/>
    </row>
    <row r="1427" spans="21:31" ht="21.95" customHeight="1" x14ac:dyDescent="0.15">
      <c r="U1427" s="13"/>
      <c r="V1427" s="13"/>
      <c r="W1427" s="13"/>
      <c r="X1427" s="13"/>
      <c r="Y1427" s="13"/>
      <c r="AA1427" s="5"/>
      <c r="AD1427" s="13"/>
      <c r="AE1427" s="13"/>
    </row>
    <row r="1428" spans="21:31" ht="21.95" customHeight="1" x14ac:dyDescent="0.15">
      <c r="U1428" s="13"/>
      <c r="V1428" s="13"/>
      <c r="W1428" s="13"/>
      <c r="X1428" s="13"/>
      <c r="Y1428" s="13"/>
      <c r="AA1428" s="5"/>
      <c r="AD1428" s="13"/>
      <c r="AE1428" s="13"/>
    </row>
    <row r="1429" spans="21:31" ht="21.95" customHeight="1" x14ac:dyDescent="0.15">
      <c r="U1429" s="13"/>
      <c r="V1429" s="13"/>
      <c r="W1429" s="13"/>
      <c r="X1429" s="13"/>
      <c r="Y1429" s="13"/>
      <c r="AA1429" s="5"/>
      <c r="AD1429" s="13"/>
      <c r="AE1429" s="13"/>
    </row>
    <row r="1430" spans="21:31" ht="21.95" customHeight="1" x14ac:dyDescent="0.15">
      <c r="U1430" s="13"/>
      <c r="V1430" s="13"/>
      <c r="W1430" s="13"/>
      <c r="X1430" s="13"/>
      <c r="Y1430" s="13"/>
      <c r="AA1430" s="5"/>
      <c r="AD1430" s="13"/>
      <c r="AE1430" s="13"/>
    </row>
    <row r="1431" spans="21:31" ht="21.95" customHeight="1" x14ac:dyDescent="0.15">
      <c r="U1431" s="13"/>
      <c r="V1431" s="13"/>
      <c r="W1431" s="13"/>
      <c r="X1431" s="13"/>
      <c r="Y1431" s="13"/>
      <c r="AA1431" s="5"/>
      <c r="AD1431" s="13"/>
      <c r="AE1431" s="13"/>
    </row>
    <row r="1432" spans="21:31" ht="21.95" customHeight="1" x14ac:dyDescent="0.15">
      <c r="U1432" s="13"/>
      <c r="V1432" s="13"/>
      <c r="W1432" s="13"/>
      <c r="X1432" s="13"/>
      <c r="Y1432" s="13"/>
      <c r="AA1432" s="5"/>
      <c r="AD1432" s="13"/>
      <c r="AE1432" s="13"/>
    </row>
    <row r="1433" spans="21:31" ht="21.95" customHeight="1" x14ac:dyDescent="0.15">
      <c r="U1433" s="13"/>
      <c r="V1433" s="13"/>
      <c r="W1433" s="13"/>
      <c r="X1433" s="13"/>
      <c r="Y1433" s="13"/>
      <c r="AA1433" s="5"/>
      <c r="AD1433" s="13"/>
      <c r="AE1433" s="13"/>
    </row>
    <row r="1434" spans="21:31" ht="21.95" customHeight="1" x14ac:dyDescent="0.15">
      <c r="U1434" s="13"/>
      <c r="V1434" s="13"/>
      <c r="W1434" s="13"/>
      <c r="X1434" s="13"/>
      <c r="Y1434" s="13"/>
      <c r="AA1434" s="5"/>
      <c r="AD1434" s="13"/>
      <c r="AE1434" s="13"/>
    </row>
    <row r="1435" spans="21:31" ht="21.95" customHeight="1" x14ac:dyDescent="0.15">
      <c r="U1435" s="13"/>
      <c r="V1435" s="13"/>
      <c r="W1435" s="13"/>
      <c r="X1435" s="13"/>
      <c r="Y1435" s="13"/>
      <c r="AA1435" s="5"/>
      <c r="AD1435" s="13"/>
      <c r="AE1435" s="13"/>
    </row>
    <row r="1436" spans="21:31" ht="21.95" customHeight="1" x14ac:dyDescent="0.15">
      <c r="U1436" s="13"/>
      <c r="V1436" s="13"/>
      <c r="W1436" s="13"/>
      <c r="X1436" s="13"/>
      <c r="Y1436" s="13"/>
      <c r="AA1436" s="5"/>
      <c r="AD1436" s="13"/>
      <c r="AE1436" s="13"/>
    </row>
    <row r="1437" spans="21:31" ht="21.95" customHeight="1" x14ac:dyDescent="0.15">
      <c r="U1437" s="13"/>
      <c r="V1437" s="13"/>
      <c r="W1437" s="13"/>
      <c r="X1437" s="13"/>
      <c r="Y1437" s="13"/>
      <c r="AA1437" s="5"/>
      <c r="AD1437" s="13"/>
      <c r="AE1437" s="13"/>
    </row>
    <row r="1438" spans="21:31" ht="21.95" customHeight="1" x14ac:dyDescent="0.15">
      <c r="U1438" s="13"/>
      <c r="V1438" s="13"/>
      <c r="W1438" s="13"/>
      <c r="X1438" s="13"/>
      <c r="Y1438" s="13"/>
      <c r="AA1438" s="5"/>
      <c r="AD1438" s="13"/>
      <c r="AE1438" s="13"/>
    </row>
    <row r="1439" spans="21:31" ht="21.95" customHeight="1" x14ac:dyDescent="0.15">
      <c r="U1439" s="13"/>
      <c r="V1439" s="13"/>
      <c r="W1439" s="13"/>
      <c r="X1439" s="13"/>
      <c r="Y1439" s="13"/>
      <c r="AA1439" s="5"/>
      <c r="AD1439" s="13"/>
      <c r="AE1439" s="13"/>
    </row>
    <row r="1440" spans="21:31" ht="21.95" customHeight="1" x14ac:dyDescent="0.15">
      <c r="U1440" s="13"/>
      <c r="V1440" s="13"/>
      <c r="W1440" s="13"/>
      <c r="X1440" s="13"/>
      <c r="Y1440" s="13"/>
      <c r="AA1440" s="5"/>
      <c r="AD1440" s="13"/>
      <c r="AE1440" s="13"/>
    </row>
    <row r="1441" spans="21:31" ht="21.95" customHeight="1" x14ac:dyDescent="0.15">
      <c r="U1441" s="13"/>
      <c r="V1441" s="13"/>
      <c r="W1441" s="13"/>
      <c r="X1441" s="13"/>
      <c r="Y1441" s="13"/>
      <c r="AA1441" s="5"/>
      <c r="AD1441" s="13"/>
      <c r="AE1441" s="13"/>
    </row>
    <row r="1442" spans="21:31" ht="21.95" customHeight="1" x14ac:dyDescent="0.15">
      <c r="U1442" s="13"/>
      <c r="V1442" s="13"/>
      <c r="W1442" s="13"/>
      <c r="X1442" s="13"/>
      <c r="Y1442" s="13"/>
      <c r="AA1442" s="5"/>
      <c r="AD1442" s="13"/>
      <c r="AE1442" s="13"/>
    </row>
    <row r="1443" spans="21:31" ht="21.95" customHeight="1" x14ac:dyDescent="0.15">
      <c r="U1443" s="13"/>
      <c r="V1443" s="13"/>
      <c r="W1443" s="13"/>
      <c r="X1443" s="13"/>
      <c r="Y1443" s="13"/>
      <c r="AA1443" s="5"/>
      <c r="AD1443" s="13"/>
      <c r="AE1443" s="13"/>
    </row>
    <row r="1444" spans="21:31" ht="21.95" customHeight="1" x14ac:dyDescent="0.15">
      <c r="U1444" s="13"/>
      <c r="V1444" s="13"/>
      <c r="W1444" s="13"/>
      <c r="X1444" s="13"/>
      <c r="Y1444" s="13"/>
      <c r="AA1444" s="5"/>
      <c r="AD1444" s="13"/>
      <c r="AE1444" s="13"/>
    </row>
    <row r="1445" spans="21:31" ht="21.95" customHeight="1" x14ac:dyDescent="0.15">
      <c r="U1445" s="13"/>
      <c r="V1445" s="13"/>
      <c r="W1445" s="13"/>
      <c r="X1445" s="13"/>
      <c r="Y1445" s="13"/>
      <c r="AA1445" s="5"/>
      <c r="AD1445" s="13"/>
      <c r="AE1445" s="13"/>
    </row>
    <row r="1446" spans="21:31" ht="21.95" customHeight="1" x14ac:dyDescent="0.15">
      <c r="U1446" s="13"/>
      <c r="V1446" s="13"/>
      <c r="W1446" s="13"/>
      <c r="X1446" s="13"/>
      <c r="Y1446" s="13"/>
      <c r="AA1446" s="5"/>
      <c r="AD1446" s="13"/>
      <c r="AE1446" s="13"/>
    </row>
    <row r="1447" spans="21:31" ht="21.95" customHeight="1" x14ac:dyDescent="0.15">
      <c r="U1447" s="13"/>
      <c r="V1447" s="13"/>
      <c r="W1447" s="13"/>
      <c r="X1447" s="13"/>
      <c r="Y1447" s="13"/>
      <c r="AA1447" s="5"/>
      <c r="AD1447" s="13"/>
      <c r="AE1447" s="13"/>
    </row>
    <row r="1448" spans="21:31" ht="21.95" customHeight="1" x14ac:dyDescent="0.15">
      <c r="U1448" s="13"/>
      <c r="V1448" s="13"/>
      <c r="W1448" s="13"/>
      <c r="X1448" s="13"/>
      <c r="Y1448" s="13"/>
      <c r="AA1448" s="5"/>
      <c r="AD1448" s="13"/>
      <c r="AE1448" s="13"/>
    </row>
    <row r="1449" spans="21:31" ht="21.95" customHeight="1" x14ac:dyDescent="0.15">
      <c r="U1449" s="13"/>
      <c r="V1449" s="13"/>
      <c r="W1449" s="13"/>
      <c r="X1449" s="13"/>
      <c r="Y1449" s="13"/>
      <c r="AA1449" s="5"/>
      <c r="AD1449" s="13"/>
      <c r="AE1449" s="13"/>
    </row>
    <row r="1450" spans="21:31" ht="21.95" customHeight="1" x14ac:dyDescent="0.15">
      <c r="U1450" s="13"/>
      <c r="V1450" s="13"/>
      <c r="W1450" s="13"/>
      <c r="X1450" s="13"/>
      <c r="Y1450" s="13"/>
      <c r="AA1450" s="5"/>
      <c r="AD1450" s="13"/>
      <c r="AE1450" s="13"/>
    </row>
    <row r="1451" spans="21:31" ht="21.95" customHeight="1" x14ac:dyDescent="0.15">
      <c r="U1451" s="13"/>
      <c r="V1451" s="13"/>
      <c r="W1451" s="13"/>
      <c r="X1451" s="13"/>
      <c r="Y1451" s="13"/>
      <c r="AA1451" s="5"/>
      <c r="AD1451" s="13"/>
      <c r="AE1451" s="13"/>
    </row>
    <row r="1452" spans="21:31" ht="21.95" customHeight="1" x14ac:dyDescent="0.15">
      <c r="U1452" s="13"/>
      <c r="V1452" s="13"/>
      <c r="W1452" s="13"/>
      <c r="X1452" s="13"/>
      <c r="Y1452" s="13"/>
      <c r="AA1452" s="5"/>
      <c r="AD1452" s="13"/>
      <c r="AE1452" s="13"/>
    </row>
    <row r="1453" spans="21:31" ht="21.95" customHeight="1" x14ac:dyDescent="0.15">
      <c r="U1453" s="13"/>
      <c r="V1453" s="13"/>
      <c r="W1453" s="13"/>
      <c r="X1453" s="13"/>
      <c r="Y1453" s="13"/>
      <c r="AA1453" s="5"/>
      <c r="AD1453" s="13"/>
      <c r="AE1453" s="13"/>
    </row>
    <row r="1454" spans="21:31" ht="21.95" customHeight="1" x14ac:dyDescent="0.15">
      <c r="U1454" s="13"/>
      <c r="V1454" s="13"/>
      <c r="W1454" s="13"/>
      <c r="X1454" s="13"/>
      <c r="Y1454" s="13"/>
      <c r="AA1454" s="5"/>
      <c r="AD1454" s="13"/>
      <c r="AE1454" s="13"/>
    </row>
    <row r="1455" spans="21:31" ht="21.95" customHeight="1" x14ac:dyDescent="0.15">
      <c r="U1455" s="13"/>
      <c r="V1455" s="13"/>
      <c r="W1455" s="13"/>
      <c r="X1455" s="13"/>
      <c r="Y1455" s="13"/>
      <c r="AA1455" s="5"/>
      <c r="AD1455" s="13"/>
      <c r="AE1455" s="13"/>
    </row>
    <row r="1456" spans="21:31" ht="21.95" customHeight="1" x14ac:dyDescent="0.15">
      <c r="U1456" s="13"/>
      <c r="V1456" s="13"/>
      <c r="W1456" s="13"/>
      <c r="X1456" s="13"/>
      <c r="Y1456" s="13"/>
      <c r="AA1456" s="5"/>
      <c r="AD1456" s="13"/>
      <c r="AE1456" s="13"/>
    </row>
    <row r="1457" spans="21:31" ht="21.95" customHeight="1" x14ac:dyDescent="0.15">
      <c r="U1457" s="13"/>
      <c r="V1457" s="13"/>
      <c r="W1457" s="13"/>
      <c r="X1457" s="13"/>
      <c r="Y1457" s="13"/>
      <c r="AA1457" s="5"/>
      <c r="AD1457" s="13"/>
      <c r="AE1457" s="13"/>
    </row>
    <row r="1458" spans="21:31" ht="21.95" customHeight="1" x14ac:dyDescent="0.15">
      <c r="U1458" s="13"/>
      <c r="V1458" s="13"/>
      <c r="W1458" s="13"/>
      <c r="X1458" s="13"/>
      <c r="Y1458" s="13"/>
      <c r="AA1458" s="5"/>
      <c r="AD1458" s="13"/>
      <c r="AE1458" s="13"/>
    </row>
    <row r="1459" spans="21:31" ht="21.95" customHeight="1" x14ac:dyDescent="0.15">
      <c r="U1459" s="13"/>
      <c r="V1459" s="13"/>
      <c r="W1459" s="13"/>
      <c r="X1459" s="13"/>
      <c r="Y1459" s="13"/>
      <c r="AA1459" s="5"/>
      <c r="AD1459" s="13"/>
      <c r="AE1459" s="13"/>
    </row>
    <row r="1460" spans="21:31" ht="21.95" customHeight="1" x14ac:dyDescent="0.15">
      <c r="U1460" s="13"/>
      <c r="V1460" s="13"/>
      <c r="W1460" s="13"/>
      <c r="X1460" s="13"/>
      <c r="Y1460" s="13"/>
      <c r="AA1460" s="5"/>
      <c r="AD1460" s="13"/>
      <c r="AE1460" s="13"/>
    </row>
    <row r="1461" spans="21:31" ht="21.95" customHeight="1" x14ac:dyDescent="0.15">
      <c r="U1461" s="13"/>
      <c r="V1461" s="13"/>
      <c r="W1461" s="13"/>
      <c r="X1461" s="13"/>
      <c r="Y1461" s="13"/>
      <c r="AA1461" s="5"/>
      <c r="AD1461" s="13"/>
      <c r="AE1461" s="13"/>
    </row>
    <row r="1462" spans="21:31" ht="21.95" customHeight="1" x14ac:dyDescent="0.15">
      <c r="U1462" s="13"/>
      <c r="V1462" s="13"/>
      <c r="W1462" s="13"/>
      <c r="X1462" s="13"/>
      <c r="Y1462" s="13"/>
      <c r="AA1462" s="5"/>
      <c r="AD1462" s="13"/>
      <c r="AE1462" s="13"/>
    </row>
    <row r="1463" spans="21:31" ht="21.95" customHeight="1" x14ac:dyDescent="0.15">
      <c r="U1463" s="13"/>
      <c r="V1463" s="13"/>
      <c r="W1463" s="13"/>
      <c r="X1463" s="13"/>
      <c r="Y1463" s="13"/>
      <c r="AA1463" s="5"/>
      <c r="AD1463" s="13"/>
      <c r="AE1463" s="13"/>
    </row>
    <row r="1464" spans="21:31" ht="21.95" customHeight="1" x14ac:dyDescent="0.15">
      <c r="U1464" s="13"/>
      <c r="V1464" s="13"/>
      <c r="W1464" s="13"/>
      <c r="X1464" s="13"/>
      <c r="Y1464" s="13"/>
      <c r="AA1464" s="5"/>
      <c r="AD1464" s="13"/>
      <c r="AE1464" s="13"/>
    </row>
    <row r="1465" spans="21:31" ht="21.95" customHeight="1" x14ac:dyDescent="0.15">
      <c r="U1465" s="13"/>
      <c r="V1465" s="13"/>
      <c r="W1465" s="13"/>
      <c r="X1465" s="13"/>
      <c r="Y1465" s="13"/>
      <c r="AA1465" s="5"/>
      <c r="AD1465" s="13"/>
      <c r="AE1465" s="13"/>
    </row>
    <row r="1466" spans="21:31" ht="21.95" customHeight="1" x14ac:dyDescent="0.15">
      <c r="U1466" s="13"/>
      <c r="V1466" s="13"/>
      <c r="W1466" s="13"/>
      <c r="X1466" s="13"/>
      <c r="Y1466" s="13"/>
      <c r="AA1466" s="5"/>
      <c r="AD1466" s="13"/>
      <c r="AE1466" s="13"/>
    </row>
    <row r="1467" spans="21:31" ht="21.95" customHeight="1" x14ac:dyDescent="0.15">
      <c r="U1467" s="13"/>
      <c r="V1467" s="13"/>
      <c r="W1467" s="13"/>
      <c r="X1467" s="13"/>
      <c r="Y1467" s="13"/>
      <c r="AA1467" s="5"/>
      <c r="AD1467" s="13"/>
      <c r="AE1467" s="13"/>
    </row>
    <row r="1468" spans="21:31" ht="21.95" customHeight="1" x14ac:dyDescent="0.15">
      <c r="U1468" s="13"/>
      <c r="V1468" s="13"/>
      <c r="W1468" s="13"/>
      <c r="X1468" s="13"/>
      <c r="Y1468" s="13"/>
      <c r="AA1468" s="5"/>
      <c r="AD1468" s="13"/>
      <c r="AE1468" s="13"/>
    </row>
    <row r="1469" spans="21:31" ht="21.95" customHeight="1" x14ac:dyDescent="0.15">
      <c r="U1469" s="13"/>
      <c r="V1469" s="13"/>
      <c r="W1469" s="13"/>
      <c r="X1469" s="13"/>
      <c r="Y1469" s="13"/>
      <c r="AA1469" s="5"/>
      <c r="AD1469" s="13"/>
      <c r="AE1469" s="13"/>
    </row>
    <row r="1470" spans="21:31" ht="21.95" customHeight="1" x14ac:dyDescent="0.15">
      <c r="U1470" s="13"/>
      <c r="V1470" s="13"/>
      <c r="W1470" s="13"/>
      <c r="X1470" s="13"/>
      <c r="Y1470" s="13"/>
      <c r="AA1470" s="5"/>
      <c r="AD1470" s="13"/>
      <c r="AE1470" s="13"/>
    </row>
    <row r="1471" spans="21:31" ht="21.95" customHeight="1" x14ac:dyDescent="0.15">
      <c r="U1471" s="13"/>
      <c r="V1471" s="13"/>
      <c r="W1471" s="13"/>
      <c r="X1471" s="13"/>
      <c r="Y1471" s="13"/>
      <c r="AA1471" s="5"/>
      <c r="AD1471" s="13"/>
      <c r="AE1471" s="13"/>
    </row>
    <row r="1472" spans="21:31" ht="21.95" customHeight="1" x14ac:dyDescent="0.15">
      <c r="U1472" s="13"/>
      <c r="V1472" s="13"/>
      <c r="W1472" s="13"/>
      <c r="X1472" s="13"/>
      <c r="Y1472" s="13"/>
      <c r="AA1472" s="5"/>
      <c r="AD1472" s="13"/>
      <c r="AE1472" s="13"/>
    </row>
    <row r="1473" spans="21:31" ht="20.100000000000001" customHeight="1" x14ac:dyDescent="0.15">
      <c r="U1473" s="13"/>
      <c r="V1473" s="13"/>
      <c r="W1473" s="13"/>
      <c r="X1473" s="13"/>
      <c r="Y1473" s="13"/>
      <c r="AA1473" s="5"/>
      <c r="AD1473" s="13"/>
      <c r="AE1473" s="13"/>
    </row>
    <row r="1474" spans="21:31" ht="20.100000000000001" customHeight="1" x14ac:dyDescent="0.15">
      <c r="U1474" s="13"/>
      <c r="V1474" s="13"/>
      <c r="W1474" s="13"/>
      <c r="X1474" s="13"/>
      <c r="Y1474" s="13"/>
      <c r="AA1474" s="5"/>
      <c r="AD1474" s="13"/>
      <c r="AE1474" s="13"/>
    </row>
    <row r="1475" spans="21:31" ht="20.100000000000001" customHeight="1" x14ac:dyDescent="0.15">
      <c r="U1475" s="13"/>
      <c r="V1475" s="13"/>
      <c r="W1475" s="13"/>
      <c r="X1475" s="13"/>
      <c r="Y1475" s="13"/>
      <c r="AA1475" s="5"/>
      <c r="AD1475" s="13"/>
      <c r="AE1475" s="13"/>
    </row>
    <row r="1476" spans="21:31" ht="20.100000000000001" customHeight="1" x14ac:dyDescent="0.15">
      <c r="U1476" s="13"/>
      <c r="V1476" s="13"/>
      <c r="W1476" s="13"/>
      <c r="X1476" s="13"/>
      <c r="Y1476" s="13"/>
      <c r="AA1476" s="5"/>
      <c r="AD1476" s="13"/>
      <c r="AE1476" s="13"/>
    </row>
    <row r="1477" spans="21:31" ht="20.100000000000001" customHeight="1" x14ac:dyDescent="0.15">
      <c r="U1477" s="13"/>
      <c r="V1477" s="13"/>
      <c r="W1477" s="13"/>
      <c r="X1477" s="13"/>
      <c r="Y1477" s="13"/>
      <c r="AA1477" s="5"/>
      <c r="AD1477" s="13"/>
      <c r="AE1477" s="13"/>
    </row>
    <row r="1478" spans="21:31" ht="20.100000000000001" customHeight="1" x14ac:dyDescent="0.15">
      <c r="U1478" s="13"/>
      <c r="V1478" s="13"/>
      <c r="W1478" s="13"/>
      <c r="X1478" s="13"/>
      <c r="Y1478" s="13"/>
      <c r="AA1478" s="5"/>
      <c r="AD1478" s="13"/>
      <c r="AE1478" s="13"/>
    </row>
    <row r="1479" spans="21:31" ht="20.100000000000001" customHeight="1" x14ac:dyDescent="0.15">
      <c r="U1479" s="13"/>
      <c r="V1479" s="13"/>
      <c r="W1479" s="13"/>
      <c r="X1479" s="13"/>
      <c r="Y1479" s="13"/>
      <c r="AA1479" s="5"/>
      <c r="AD1479" s="13"/>
      <c r="AE1479" s="13"/>
    </row>
    <row r="1480" spans="21:31" ht="20.100000000000001" customHeight="1" x14ac:dyDescent="0.15">
      <c r="U1480" s="13"/>
      <c r="V1480" s="13"/>
      <c r="W1480" s="13"/>
      <c r="X1480" s="13"/>
      <c r="Y1480" s="13"/>
      <c r="AA1480" s="5"/>
      <c r="AD1480" s="13"/>
      <c r="AE1480" s="13"/>
    </row>
    <row r="1481" spans="21:31" ht="20.100000000000001" customHeight="1" x14ac:dyDescent="0.15">
      <c r="U1481" s="13"/>
      <c r="V1481" s="13"/>
      <c r="W1481" s="13"/>
      <c r="X1481" s="13"/>
      <c r="Y1481" s="13"/>
      <c r="AA1481" s="5"/>
      <c r="AD1481" s="13"/>
      <c r="AE1481" s="13"/>
    </row>
    <row r="1482" spans="21:31" ht="20.100000000000001" customHeight="1" x14ac:dyDescent="0.15">
      <c r="U1482" s="13"/>
      <c r="V1482" s="13"/>
      <c r="W1482" s="13"/>
      <c r="X1482" s="13"/>
      <c r="Y1482" s="13"/>
      <c r="AA1482" s="5"/>
      <c r="AD1482" s="13"/>
      <c r="AE1482" s="13"/>
    </row>
    <row r="1483" spans="21:31" ht="20.100000000000001" customHeight="1" x14ac:dyDescent="0.15">
      <c r="U1483" s="13"/>
      <c r="V1483" s="13"/>
      <c r="W1483" s="13"/>
      <c r="X1483" s="13"/>
      <c r="Y1483" s="13"/>
      <c r="AA1483" s="5"/>
      <c r="AD1483" s="13"/>
      <c r="AE1483" s="13"/>
    </row>
    <row r="1484" spans="21:31" ht="20.100000000000001" customHeight="1" x14ac:dyDescent="0.15">
      <c r="U1484" s="13"/>
      <c r="V1484" s="13"/>
      <c r="W1484" s="13"/>
      <c r="X1484" s="13"/>
      <c r="Y1484" s="13"/>
      <c r="AA1484" s="5"/>
      <c r="AD1484" s="13"/>
      <c r="AE1484" s="13"/>
    </row>
    <row r="1485" spans="21:31" ht="20.100000000000001" customHeight="1" x14ac:dyDescent="0.15">
      <c r="U1485" s="13"/>
      <c r="V1485" s="13"/>
      <c r="W1485" s="13"/>
      <c r="X1485" s="13"/>
      <c r="Y1485" s="13"/>
      <c r="AA1485" s="5"/>
      <c r="AD1485" s="13"/>
      <c r="AE1485" s="13"/>
    </row>
    <row r="1486" spans="21:31" ht="20.100000000000001" customHeight="1" x14ac:dyDescent="0.15">
      <c r="U1486" s="13"/>
      <c r="V1486" s="13"/>
      <c r="W1486" s="13"/>
      <c r="X1486" s="13"/>
      <c r="Y1486" s="13"/>
      <c r="AA1486" s="5"/>
      <c r="AD1486" s="13"/>
      <c r="AE1486" s="13"/>
    </row>
    <row r="1487" spans="21:31" ht="20.100000000000001" customHeight="1" x14ac:dyDescent="0.15">
      <c r="U1487" s="13"/>
      <c r="V1487" s="13"/>
      <c r="W1487" s="13"/>
      <c r="X1487" s="13"/>
      <c r="Y1487" s="13"/>
      <c r="AA1487" s="5"/>
      <c r="AD1487" s="13"/>
      <c r="AE1487" s="13"/>
    </row>
    <row r="1488" spans="21:31" ht="20.100000000000001" customHeight="1" x14ac:dyDescent="0.15">
      <c r="U1488" s="13"/>
      <c r="V1488" s="13"/>
      <c r="W1488" s="13"/>
      <c r="X1488" s="13"/>
      <c r="Y1488" s="13"/>
      <c r="AA1488" s="13"/>
      <c r="AD1488" s="13"/>
      <c r="AE1488" s="13"/>
    </row>
    <row r="1489" spans="21:31" ht="20.100000000000001" customHeight="1" x14ac:dyDescent="0.15">
      <c r="U1489" s="13"/>
      <c r="V1489" s="13"/>
      <c r="W1489" s="13"/>
      <c r="X1489" s="13"/>
      <c r="Y1489" s="13"/>
      <c r="AA1489" s="13"/>
      <c r="AD1489" s="13"/>
      <c r="AE1489" s="13"/>
    </row>
    <row r="1490" spans="21:31" ht="20.100000000000001" customHeight="1" x14ac:dyDescent="0.15">
      <c r="U1490" s="13"/>
      <c r="V1490" s="13"/>
      <c r="W1490" s="13"/>
      <c r="X1490" s="13"/>
      <c r="Y1490" s="13"/>
      <c r="AA1490" s="13"/>
      <c r="AD1490" s="13"/>
      <c r="AE1490" s="13"/>
    </row>
    <row r="1491" spans="21:31" ht="20.100000000000001" customHeight="1" x14ac:dyDescent="0.15">
      <c r="U1491" s="13"/>
      <c r="V1491" s="13"/>
      <c r="W1491" s="13"/>
      <c r="X1491" s="13"/>
      <c r="Y1491" s="13"/>
      <c r="AA1491" s="13"/>
      <c r="AD1491" s="13"/>
      <c r="AE1491" s="13"/>
    </row>
    <row r="1492" spans="21:31" ht="20.100000000000001" customHeight="1" x14ac:dyDescent="0.15">
      <c r="U1492" s="13"/>
      <c r="V1492" s="13"/>
      <c r="W1492" s="13"/>
      <c r="X1492" s="13"/>
      <c r="Y1492" s="13"/>
      <c r="AA1492" s="13"/>
      <c r="AD1492" s="13"/>
      <c r="AE1492" s="13"/>
    </row>
    <row r="1493" spans="21:31" ht="20.100000000000001" customHeight="1" x14ac:dyDescent="0.15">
      <c r="U1493" s="13"/>
      <c r="V1493" s="13"/>
      <c r="W1493" s="13"/>
      <c r="X1493" s="13"/>
      <c r="Y1493" s="13"/>
      <c r="AA1493" s="13"/>
      <c r="AD1493" s="13"/>
      <c r="AE1493" s="13"/>
    </row>
    <row r="1494" spans="21:31" ht="20.100000000000001" customHeight="1" x14ac:dyDescent="0.15">
      <c r="U1494" s="13"/>
      <c r="V1494" s="13"/>
      <c r="W1494" s="13"/>
      <c r="X1494" s="13"/>
      <c r="Y1494" s="13"/>
      <c r="AA1494" s="13"/>
      <c r="AD1494" s="13"/>
      <c r="AE1494" s="13"/>
    </row>
    <row r="1495" spans="21:31" ht="20.100000000000001" customHeight="1" x14ac:dyDescent="0.15">
      <c r="U1495" s="13"/>
      <c r="V1495" s="13"/>
      <c r="W1495" s="13"/>
      <c r="X1495" s="13"/>
      <c r="Y1495" s="13"/>
      <c r="AA1495" s="13"/>
      <c r="AD1495" s="13"/>
      <c r="AE1495" s="13"/>
    </row>
    <row r="1496" spans="21:31" ht="20.100000000000001" customHeight="1" x14ac:dyDescent="0.15">
      <c r="U1496" s="13"/>
      <c r="V1496" s="13"/>
      <c r="W1496" s="13"/>
      <c r="X1496" s="13"/>
      <c r="Y1496" s="13"/>
      <c r="AA1496" s="13"/>
      <c r="AD1496" s="13"/>
      <c r="AE1496" s="13"/>
    </row>
    <row r="1497" spans="21:31" ht="20.100000000000001" customHeight="1" x14ac:dyDescent="0.15">
      <c r="U1497" s="13"/>
      <c r="V1497" s="13"/>
      <c r="W1497" s="13"/>
      <c r="X1497" s="13"/>
      <c r="Y1497" s="13"/>
      <c r="AA1497" s="13"/>
      <c r="AD1497" s="13"/>
      <c r="AE1497" s="13"/>
    </row>
    <row r="1498" spans="21:31" ht="20.100000000000001" customHeight="1" x14ac:dyDescent="0.15">
      <c r="U1498" s="13"/>
      <c r="V1498" s="13"/>
      <c r="W1498" s="13"/>
      <c r="X1498" s="13"/>
      <c r="Y1498" s="13"/>
      <c r="AA1498" s="13"/>
      <c r="AD1498" s="13"/>
      <c r="AE1498" s="13"/>
    </row>
    <row r="1499" spans="21:31" ht="20.100000000000001" customHeight="1" x14ac:dyDescent="0.15">
      <c r="U1499" s="13"/>
      <c r="V1499" s="13"/>
      <c r="W1499" s="13"/>
      <c r="X1499" s="13"/>
      <c r="Y1499" s="13"/>
      <c r="AA1499" s="13"/>
      <c r="AD1499" s="13"/>
      <c r="AE1499" s="13"/>
    </row>
    <row r="1500" spans="21:31" ht="20.100000000000001" customHeight="1" x14ac:dyDescent="0.15">
      <c r="U1500" s="13"/>
      <c r="V1500" s="13"/>
      <c r="W1500" s="13"/>
      <c r="X1500" s="13"/>
      <c r="Y1500" s="13"/>
      <c r="AA1500" s="13"/>
      <c r="AD1500" s="13"/>
      <c r="AE1500" s="13"/>
    </row>
    <row r="1501" spans="21:31" ht="20.100000000000001" customHeight="1" x14ac:dyDescent="0.15">
      <c r="U1501" s="13"/>
      <c r="V1501" s="13"/>
      <c r="W1501" s="13"/>
      <c r="X1501" s="13"/>
      <c r="Y1501" s="13"/>
      <c r="AA1501" s="13"/>
      <c r="AD1501" s="13"/>
      <c r="AE1501" s="13"/>
    </row>
    <row r="1502" spans="21:31" ht="20.100000000000001" customHeight="1" x14ac:dyDescent="0.15">
      <c r="U1502" s="13"/>
      <c r="V1502" s="13"/>
      <c r="W1502" s="13"/>
      <c r="X1502" s="13"/>
      <c r="Y1502" s="13"/>
      <c r="AA1502" s="13"/>
      <c r="AD1502" s="13"/>
      <c r="AE1502" s="13"/>
    </row>
    <row r="1503" spans="21:31" ht="20.100000000000001" customHeight="1" x14ac:dyDescent="0.15">
      <c r="U1503" s="13"/>
      <c r="V1503" s="13"/>
      <c r="W1503" s="13"/>
      <c r="X1503" s="13"/>
      <c r="Y1503" s="13"/>
      <c r="AA1503" s="13"/>
      <c r="AD1503" s="13"/>
      <c r="AE1503" s="13"/>
    </row>
    <row r="1504" spans="21:31" ht="20.100000000000001" customHeight="1" x14ac:dyDescent="0.15">
      <c r="U1504" s="13"/>
      <c r="V1504" s="13"/>
      <c r="W1504" s="13"/>
      <c r="X1504" s="13"/>
      <c r="Y1504" s="13"/>
      <c r="AA1504" s="13"/>
      <c r="AD1504" s="13"/>
      <c r="AE1504" s="13"/>
    </row>
    <row r="1505" spans="21:31" ht="20.100000000000001" customHeight="1" x14ac:dyDescent="0.15">
      <c r="U1505" s="13"/>
      <c r="V1505" s="13"/>
      <c r="W1505" s="13"/>
      <c r="X1505" s="13"/>
      <c r="Y1505" s="13"/>
      <c r="AA1505" s="13"/>
      <c r="AD1505" s="13"/>
      <c r="AE1505" s="13"/>
    </row>
    <row r="1506" spans="21:31" ht="20.100000000000001" customHeight="1" x14ac:dyDescent="0.15">
      <c r="U1506" s="13"/>
      <c r="V1506" s="13"/>
      <c r="W1506" s="13"/>
      <c r="X1506" s="13"/>
      <c r="Y1506" s="13"/>
      <c r="AA1506" s="13"/>
      <c r="AD1506" s="13"/>
      <c r="AE1506" s="13"/>
    </row>
    <row r="1507" spans="21:31" ht="20.100000000000001" customHeight="1" x14ac:dyDescent="0.15">
      <c r="U1507" s="13"/>
      <c r="V1507" s="13"/>
      <c r="W1507" s="13"/>
      <c r="X1507" s="13"/>
      <c r="Y1507" s="13"/>
      <c r="AA1507" s="13"/>
      <c r="AD1507" s="13"/>
      <c r="AE1507" s="13"/>
    </row>
    <row r="1508" spans="21:31" ht="20.100000000000001" customHeight="1" x14ac:dyDescent="0.15">
      <c r="U1508" s="13"/>
      <c r="V1508" s="13"/>
      <c r="W1508" s="13"/>
      <c r="X1508" s="13"/>
      <c r="Y1508" s="13"/>
      <c r="AA1508" s="13"/>
      <c r="AD1508" s="13"/>
      <c r="AE1508" s="13"/>
    </row>
    <row r="1509" spans="21:31" ht="20.100000000000001" customHeight="1" x14ac:dyDescent="0.15">
      <c r="U1509" s="13"/>
      <c r="V1509" s="13"/>
      <c r="W1509" s="13"/>
      <c r="X1509" s="13"/>
      <c r="Y1509" s="13"/>
      <c r="AA1509" s="13"/>
      <c r="AD1509" s="13"/>
      <c r="AE1509" s="13"/>
    </row>
    <row r="1510" spans="21:31" ht="20.100000000000001" customHeight="1" x14ac:dyDescent="0.15">
      <c r="U1510" s="13"/>
      <c r="V1510" s="13"/>
      <c r="W1510" s="13"/>
      <c r="X1510" s="13"/>
      <c r="Y1510" s="13"/>
      <c r="AA1510" s="13"/>
      <c r="AD1510" s="13"/>
      <c r="AE1510" s="13"/>
    </row>
    <row r="1511" spans="21:31" ht="20.100000000000001" customHeight="1" x14ac:dyDescent="0.15">
      <c r="U1511" s="13"/>
      <c r="V1511" s="13"/>
      <c r="W1511" s="13"/>
      <c r="X1511" s="13"/>
      <c r="Y1511" s="13"/>
      <c r="AA1511" s="13"/>
      <c r="AD1511" s="13"/>
      <c r="AE1511" s="13"/>
    </row>
    <row r="1512" spans="21:31" ht="20.100000000000001" customHeight="1" x14ac:dyDescent="0.15">
      <c r="U1512" s="13"/>
      <c r="V1512" s="13"/>
      <c r="W1512" s="13"/>
      <c r="X1512" s="13"/>
      <c r="Y1512" s="13"/>
      <c r="AA1512" s="13"/>
      <c r="AD1512" s="13"/>
      <c r="AE1512" s="13"/>
    </row>
    <row r="1513" spans="21:31" ht="20.100000000000001" customHeight="1" x14ac:dyDescent="0.15">
      <c r="U1513" s="13"/>
      <c r="V1513" s="13"/>
      <c r="W1513" s="13"/>
      <c r="X1513" s="13"/>
      <c r="Y1513" s="13"/>
      <c r="AA1513" s="13"/>
      <c r="AD1513" s="13"/>
      <c r="AE1513" s="13"/>
    </row>
    <row r="1514" spans="21:31" ht="20.100000000000001" customHeight="1" x14ac:dyDescent="0.15">
      <c r="U1514" s="13"/>
      <c r="V1514" s="13"/>
      <c r="W1514" s="13"/>
      <c r="X1514" s="13"/>
      <c r="Y1514" s="13"/>
      <c r="AA1514" s="13"/>
      <c r="AD1514" s="13"/>
      <c r="AE1514" s="13"/>
    </row>
    <row r="1515" spans="21:31" ht="20.100000000000001" customHeight="1" x14ac:dyDescent="0.15">
      <c r="U1515" s="13"/>
      <c r="V1515" s="13"/>
      <c r="W1515" s="13"/>
      <c r="X1515" s="13"/>
      <c r="Y1515" s="13"/>
      <c r="AA1515" s="13"/>
      <c r="AD1515" s="13"/>
      <c r="AE1515" s="13"/>
    </row>
    <row r="1516" spans="21:31" ht="20.100000000000001" customHeight="1" x14ac:dyDescent="0.15">
      <c r="U1516" s="13"/>
      <c r="V1516" s="13"/>
      <c r="W1516" s="13"/>
      <c r="X1516" s="13"/>
      <c r="Y1516" s="13"/>
      <c r="AA1516" s="13"/>
      <c r="AD1516" s="13"/>
      <c r="AE1516" s="13"/>
    </row>
    <row r="1517" spans="21:31" ht="20.100000000000001" customHeight="1" x14ac:dyDescent="0.15">
      <c r="U1517" s="13"/>
      <c r="V1517" s="13"/>
      <c r="W1517" s="13"/>
      <c r="X1517" s="13"/>
      <c r="Y1517" s="13"/>
      <c r="AA1517" s="13"/>
      <c r="AD1517" s="13"/>
      <c r="AE1517" s="13"/>
    </row>
    <row r="1518" spans="21:31" ht="20.100000000000001" customHeight="1" x14ac:dyDescent="0.15">
      <c r="U1518" s="13"/>
      <c r="V1518" s="13"/>
      <c r="W1518" s="13"/>
      <c r="X1518" s="13"/>
      <c r="Y1518" s="13"/>
      <c r="AA1518" s="13"/>
      <c r="AD1518" s="13"/>
      <c r="AE1518" s="13"/>
    </row>
    <row r="1519" spans="21:31" ht="20.100000000000001" customHeight="1" x14ac:dyDescent="0.15">
      <c r="U1519" s="13"/>
      <c r="V1519" s="13"/>
      <c r="W1519" s="13"/>
      <c r="X1519" s="13"/>
      <c r="Y1519" s="13"/>
      <c r="AA1519" s="13"/>
      <c r="AD1519" s="13"/>
      <c r="AE1519" s="13"/>
    </row>
    <row r="1520" spans="21:31" ht="20.100000000000001" customHeight="1" x14ac:dyDescent="0.15">
      <c r="U1520" s="13"/>
      <c r="V1520" s="13"/>
      <c r="W1520" s="13"/>
      <c r="X1520" s="13"/>
      <c r="Y1520" s="13"/>
      <c r="AA1520" s="13"/>
      <c r="AD1520" s="13"/>
      <c r="AE1520" s="13"/>
    </row>
    <row r="1521" spans="21:31" ht="20.100000000000001" customHeight="1" x14ac:dyDescent="0.15">
      <c r="U1521" s="13"/>
      <c r="V1521" s="13"/>
      <c r="W1521" s="13"/>
      <c r="X1521" s="13"/>
      <c r="Y1521" s="13"/>
      <c r="AA1521" s="13"/>
      <c r="AD1521" s="13"/>
      <c r="AE1521" s="13"/>
    </row>
    <row r="1522" spans="21:31" ht="20.100000000000001" customHeight="1" x14ac:dyDescent="0.15">
      <c r="U1522" s="13"/>
      <c r="V1522" s="13"/>
      <c r="W1522" s="13"/>
      <c r="X1522" s="13"/>
      <c r="Y1522" s="13"/>
      <c r="AA1522" s="13"/>
      <c r="AD1522" s="13"/>
      <c r="AE1522" s="13"/>
    </row>
    <row r="1523" spans="21:31" ht="20.100000000000001" customHeight="1" x14ac:dyDescent="0.15">
      <c r="U1523" s="13"/>
      <c r="V1523" s="13"/>
      <c r="W1523" s="13"/>
      <c r="X1523" s="13"/>
      <c r="Y1523" s="13"/>
      <c r="AA1523" s="13"/>
      <c r="AD1523" s="13"/>
      <c r="AE1523" s="13"/>
    </row>
    <row r="1524" spans="21:31" ht="20.100000000000001" customHeight="1" x14ac:dyDescent="0.15">
      <c r="U1524" s="13"/>
      <c r="V1524" s="13"/>
      <c r="W1524" s="13"/>
      <c r="X1524" s="13"/>
      <c r="Y1524" s="13"/>
      <c r="AA1524" s="13"/>
      <c r="AD1524" s="13"/>
      <c r="AE1524" s="13"/>
    </row>
    <row r="1525" spans="21:31" ht="20.100000000000001" customHeight="1" x14ac:dyDescent="0.15">
      <c r="U1525" s="13"/>
      <c r="V1525" s="13"/>
      <c r="W1525" s="13"/>
      <c r="X1525" s="13"/>
      <c r="Y1525" s="13"/>
      <c r="AA1525" s="13"/>
      <c r="AD1525" s="13"/>
      <c r="AE1525" s="13"/>
    </row>
    <row r="1526" spans="21:31" ht="20.100000000000001" customHeight="1" x14ac:dyDescent="0.15">
      <c r="U1526" s="13"/>
      <c r="V1526" s="13"/>
      <c r="W1526" s="13"/>
      <c r="X1526" s="13"/>
      <c r="Y1526" s="13"/>
      <c r="AA1526" s="13"/>
      <c r="AD1526" s="13"/>
      <c r="AE1526" s="13"/>
    </row>
    <row r="1527" spans="21:31" ht="20.100000000000001" customHeight="1" x14ac:dyDescent="0.15">
      <c r="U1527" s="13"/>
      <c r="V1527" s="13"/>
      <c r="W1527" s="13"/>
      <c r="X1527" s="13"/>
      <c r="Y1527" s="13"/>
      <c r="AA1527" s="13"/>
      <c r="AD1527" s="13"/>
      <c r="AE1527" s="13"/>
    </row>
    <row r="1528" spans="21:31" ht="20.100000000000001" customHeight="1" x14ac:dyDescent="0.15">
      <c r="U1528" s="13"/>
      <c r="V1528" s="13"/>
      <c r="W1528" s="13"/>
      <c r="X1528" s="13"/>
      <c r="Y1528" s="13"/>
      <c r="AA1528" s="13"/>
      <c r="AD1528" s="13"/>
      <c r="AE1528" s="13"/>
    </row>
    <row r="1529" spans="21:31" ht="20.100000000000001" customHeight="1" x14ac:dyDescent="0.15">
      <c r="U1529" s="13"/>
      <c r="V1529" s="13"/>
      <c r="W1529" s="13"/>
      <c r="X1529" s="13"/>
      <c r="Y1529" s="13"/>
      <c r="AA1529" s="13"/>
      <c r="AD1529" s="13"/>
      <c r="AE1529" s="13"/>
    </row>
    <row r="1530" spans="21:31" ht="20.100000000000001" customHeight="1" x14ac:dyDescent="0.15">
      <c r="U1530" s="13"/>
      <c r="V1530" s="13"/>
      <c r="W1530" s="13"/>
      <c r="X1530" s="13"/>
      <c r="Y1530" s="13"/>
      <c r="AA1530" s="13"/>
      <c r="AD1530" s="13"/>
      <c r="AE1530" s="13"/>
    </row>
    <row r="1531" spans="21:31" ht="20.100000000000001" customHeight="1" x14ac:dyDescent="0.15">
      <c r="U1531" s="13"/>
      <c r="V1531" s="13"/>
      <c r="W1531" s="13"/>
      <c r="X1531" s="13"/>
      <c r="Y1531" s="13"/>
      <c r="AA1531" s="13"/>
      <c r="AD1531" s="13"/>
      <c r="AE1531" s="13"/>
    </row>
    <row r="1532" spans="21:31" ht="20.100000000000001" customHeight="1" x14ac:dyDescent="0.15">
      <c r="U1532" s="13"/>
      <c r="V1532" s="13"/>
      <c r="W1532" s="13"/>
      <c r="X1532" s="13"/>
      <c r="Y1532" s="13"/>
      <c r="AA1532" s="13"/>
      <c r="AD1532" s="13"/>
      <c r="AE1532" s="13"/>
    </row>
    <row r="1533" spans="21:31" ht="20.100000000000001" customHeight="1" x14ac:dyDescent="0.15">
      <c r="U1533" s="13"/>
      <c r="V1533" s="13"/>
      <c r="W1533" s="13"/>
      <c r="X1533" s="13"/>
      <c r="Y1533" s="13"/>
      <c r="AA1533" s="13"/>
      <c r="AD1533" s="13"/>
      <c r="AE1533" s="13"/>
    </row>
    <row r="1534" spans="21:31" ht="20.100000000000001" customHeight="1" x14ac:dyDescent="0.15">
      <c r="U1534" s="13"/>
      <c r="V1534" s="13"/>
      <c r="W1534" s="13"/>
      <c r="X1534" s="13"/>
      <c r="Y1534" s="13"/>
      <c r="AA1534" s="13"/>
      <c r="AD1534" s="13"/>
      <c r="AE1534" s="13"/>
    </row>
    <row r="1535" spans="21:31" ht="20.100000000000001" customHeight="1" x14ac:dyDescent="0.15">
      <c r="U1535" s="13"/>
      <c r="V1535" s="13"/>
      <c r="W1535" s="13"/>
      <c r="X1535" s="13"/>
      <c r="Y1535" s="13"/>
      <c r="AA1535" s="13"/>
      <c r="AD1535" s="13"/>
      <c r="AE1535" s="13"/>
    </row>
    <row r="1536" spans="21:31" ht="20.100000000000001" customHeight="1" x14ac:dyDescent="0.15">
      <c r="U1536" s="13"/>
      <c r="V1536" s="13"/>
      <c r="W1536" s="13"/>
      <c r="X1536" s="13"/>
      <c r="Y1536" s="13"/>
      <c r="AA1536" s="13"/>
      <c r="AD1536" s="13"/>
      <c r="AE1536" s="13"/>
    </row>
    <row r="1537" spans="21:31" ht="20.100000000000001" customHeight="1" x14ac:dyDescent="0.15">
      <c r="U1537" s="13"/>
      <c r="V1537" s="13"/>
      <c r="W1537" s="13"/>
      <c r="X1537" s="13"/>
      <c r="Y1537" s="13"/>
      <c r="AA1537" s="13"/>
      <c r="AD1537" s="13"/>
      <c r="AE1537" s="13"/>
    </row>
    <row r="1538" spans="21:31" ht="20.100000000000001" customHeight="1" x14ac:dyDescent="0.15">
      <c r="U1538" s="13"/>
      <c r="V1538" s="13"/>
      <c r="W1538" s="13"/>
      <c r="X1538" s="13"/>
      <c r="Y1538" s="13"/>
      <c r="AA1538" s="13"/>
      <c r="AD1538" s="13"/>
      <c r="AE1538" s="13"/>
    </row>
    <row r="1539" spans="21:31" ht="20.100000000000001" customHeight="1" x14ac:dyDescent="0.15">
      <c r="U1539" s="13"/>
      <c r="V1539" s="13"/>
      <c r="W1539" s="13"/>
      <c r="X1539" s="13"/>
      <c r="Y1539" s="13"/>
      <c r="AA1539" s="13"/>
      <c r="AD1539" s="13"/>
      <c r="AE1539" s="13"/>
    </row>
    <row r="1540" spans="21:31" ht="20.100000000000001" customHeight="1" x14ac:dyDescent="0.15">
      <c r="U1540" s="13"/>
      <c r="V1540" s="13"/>
      <c r="W1540" s="13"/>
      <c r="X1540" s="13"/>
      <c r="Y1540" s="13"/>
      <c r="AA1540" s="13"/>
      <c r="AD1540" s="13"/>
      <c r="AE1540" s="13"/>
    </row>
    <row r="1541" spans="21:31" ht="20.100000000000001" customHeight="1" x14ac:dyDescent="0.15">
      <c r="U1541" s="13"/>
      <c r="V1541" s="13"/>
      <c r="W1541" s="13"/>
      <c r="X1541" s="13"/>
      <c r="Y1541" s="13"/>
      <c r="AA1541" s="13"/>
      <c r="AD1541" s="13"/>
      <c r="AE1541" s="13"/>
    </row>
    <row r="1542" spans="21:31" ht="20.100000000000001" customHeight="1" x14ac:dyDescent="0.15">
      <c r="U1542" s="13"/>
      <c r="V1542" s="13"/>
      <c r="W1542" s="13"/>
      <c r="X1542" s="13"/>
      <c r="Y1542" s="13"/>
      <c r="AA1542" s="13"/>
      <c r="AD1542" s="13"/>
      <c r="AE1542" s="13"/>
    </row>
    <row r="1543" spans="21:31" ht="20.100000000000001" customHeight="1" x14ac:dyDescent="0.15">
      <c r="U1543" s="13"/>
      <c r="V1543" s="13"/>
      <c r="W1543" s="13"/>
      <c r="X1543" s="13"/>
      <c r="Y1543" s="13"/>
      <c r="AA1543" s="13"/>
      <c r="AD1543" s="13"/>
      <c r="AE1543" s="13"/>
    </row>
    <row r="1544" spans="21:31" ht="20.100000000000001" customHeight="1" x14ac:dyDescent="0.15">
      <c r="U1544" s="13"/>
      <c r="V1544" s="13"/>
      <c r="W1544" s="13"/>
      <c r="X1544" s="13"/>
      <c r="Y1544" s="13"/>
      <c r="AA1544" s="13"/>
      <c r="AD1544" s="13"/>
      <c r="AE1544" s="13"/>
    </row>
    <row r="1545" spans="21:31" ht="20.100000000000001" customHeight="1" x14ac:dyDescent="0.15">
      <c r="U1545" s="13"/>
      <c r="V1545" s="13"/>
      <c r="W1545" s="13"/>
      <c r="X1545" s="13"/>
      <c r="Y1545" s="13"/>
      <c r="AA1545" s="13"/>
      <c r="AD1545" s="13"/>
      <c r="AE1545" s="13"/>
    </row>
    <row r="1546" spans="21:31" ht="20.100000000000001" customHeight="1" x14ac:dyDescent="0.15">
      <c r="U1546" s="13"/>
      <c r="V1546" s="13"/>
      <c r="W1546" s="13"/>
      <c r="X1546" s="13"/>
      <c r="Y1546" s="13"/>
      <c r="AA1546" s="13"/>
      <c r="AD1546" s="13"/>
      <c r="AE1546" s="13"/>
    </row>
    <row r="1547" spans="21:31" ht="20.100000000000001" customHeight="1" x14ac:dyDescent="0.15">
      <c r="U1547" s="13"/>
      <c r="V1547" s="13"/>
      <c r="W1547" s="13"/>
      <c r="X1547" s="13"/>
      <c r="Y1547" s="13"/>
      <c r="AA1547" s="13"/>
      <c r="AD1547" s="13"/>
      <c r="AE1547" s="13"/>
    </row>
    <row r="1548" spans="21:31" ht="20.100000000000001" customHeight="1" x14ac:dyDescent="0.15">
      <c r="U1548" s="13"/>
      <c r="V1548" s="13"/>
      <c r="W1548" s="13"/>
      <c r="X1548" s="13"/>
      <c r="Y1548" s="13"/>
      <c r="AA1548" s="13"/>
      <c r="AD1548" s="13"/>
      <c r="AE1548" s="13"/>
    </row>
    <row r="1549" spans="21:31" ht="20.100000000000001" customHeight="1" x14ac:dyDescent="0.15">
      <c r="U1549" s="13"/>
      <c r="V1549" s="13"/>
      <c r="W1549" s="13"/>
      <c r="X1549" s="13"/>
      <c r="Y1549" s="13"/>
      <c r="AA1549" s="13"/>
      <c r="AD1549" s="13"/>
      <c r="AE1549" s="13"/>
    </row>
    <row r="1550" spans="21:31" ht="20.100000000000001" customHeight="1" x14ac:dyDescent="0.15">
      <c r="U1550" s="13"/>
      <c r="V1550" s="13"/>
      <c r="W1550" s="13"/>
      <c r="X1550" s="13"/>
      <c r="Y1550" s="13"/>
      <c r="AA1550" s="13"/>
      <c r="AD1550" s="13"/>
      <c r="AE1550" s="13"/>
    </row>
    <row r="1551" spans="21:31" ht="20.100000000000001" customHeight="1" x14ac:dyDescent="0.15"/>
    <row r="1552" spans="21:31" ht="20.100000000000001" customHeight="1" x14ac:dyDescent="0.15"/>
    <row r="1553" ht="20.100000000000001" customHeight="1" x14ac:dyDescent="0.15"/>
    <row r="1554" ht="20.100000000000001" customHeight="1" x14ac:dyDescent="0.15"/>
    <row r="1555" ht="20.100000000000001" customHeight="1" x14ac:dyDescent="0.15"/>
    <row r="1556" ht="20.100000000000001" customHeight="1" x14ac:dyDescent="0.15"/>
    <row r="1557" ht="20.100000000000001" customHeight="1" x14ac:dyDescent="0.15"/>
    <row r="1558" ht="20.100000000000001" customHeight="1" x14ac:dyDescent="0.15"/>
    <row r="1559" ht="20.100000000000001" customHeight="1" x14ac:dyDescent="0.15"/>
    <row r="1560" ht="20.100000000000001" customHeight="1" x14ac:dyDescent="0.15"/>
    <row r="1561" ht="20.100000000000001" customHeight="1" x14ac:dyDescent="0.15"/>
    <row r="1562" ht="20.100000000000001" customHeight="1" x14ac:dyDescent="0.15"/>
    <row r="1563" ht="20.100000000000001" customHeight="1" x14ac:dyDescent="0.15"/>
    <row r="1564" ht="20.100000000000001" customHeight="1" x14ac:dyDescent="0.15"/>
    <row r="1565" ht="20.100000000000001" customHeight="1" x14ac:dyDescent="0.15"/>
    <row r="1566" ht="20.100000000000001" customHeight="1" x14ac:dyDescent="0.15"/>
    <row r="1567" ht="20.100000000000001" customHeight="1" x14ac:dyDescent="0.15"/>
    <row r="1568" ht="20.100000000000001" customHeight="1" x14ac:dyDescent="0.15"/>
    <row r="1569" ht="20.100000000000001" customHeight="1" x14ac:dyDescent="0.15"/>
    <row r="1570" ht="20.100000000000001" customHeight="1" x14ac:dyDescent="0.15"/>
    <row r="1571" ht="20.100000000000001" customHeight="1" x14ac:dyDescent="0.15"/>
    <row r="1572" ht="20.100000000000001" customHeight="1" x14ac:dyDescent="0.15"/>
    <row r="1573" ht="20.100000000000001" customHeight="1" x14ac:dyDescent="0.15"/>
    <row r="1574" ht="20.100000000000001" customHeight="1" x14ac:dyDescent="0.15"/>
    <row r="1575" ht="20.100000000000001" customHeight="1" x14ac:dyDescent="0.15"/>
    <row r="1576" ht="20.100000000000001" customHeight="1" x14ac:dyDescent="0.15"/>
    <row r="1577" ht="20.100000000000001" customHeight="1" x14ac:dyDescent="0.15"/>
    <row r="1578" ht="20.100000000000001" customHeight="1" x14ac:dyDescent="0.15"/>
    <row r="1579" ht="20.100000000000001" customHeight="1" x14ac:dyDescent="0.15"/>
    <row r="1580" ht="20.100000000000001" customHeight="1" x14ac:dyDescent="0.15"/>
    <row r="1581" ht="20.100000000000001" customHeight="1" x14ac:dyDescent="0.15"/>
    <row r="1582" ht="20.100000000000001" customHeight="1" x14ac:dyDescent="0.15"/>
    <row r="1583" ht="20.100000000000001" customHeight="1" x14ac:dyDescent="0.15"/>
    <row r="1584" ht="20.100000000000001" customHeight="1" x14ac:dyDescent="0.15"/>
    <row r="1585" ht="20.100000000000001" customHeight="1" x14ac:dyDescent="0.15"/>
    <row r="1586" ht="20.100000000000001" customHeight="1" x14ac:dyDescent="0.15"/>
    <row r="1587" ht="20.100000000000001" customHeight="1" x14ac:dyDescent="0.15"/>
    <row r="1588" ht="20.100000000000001" customHeight="1" x14ac:dyDescent="0.15"/>
    <row r="1589" ht="20.100000000000001" customHeight="1" x14ac:dyDescent="0.15"/>
    <row r="1590" ht="20.100000000000001" customHeight="1" x14ac:dyDescent="0.15"/>
    <row r="1591" ht="20.100000000000001" customHeight="1" x14ac:dyDescent="0.15"/>
    <row r="1592" ht="20.100000000000001" customHeight="1" x14ac:dyDescent="0.15"/>
    <row r="1593" ht="20.100000000000001" customHeight="1" x14ac:dyDescent="0.15"/>
    <row r="1594" ht="20.100000000000001" customHeight="1" x14ac:dyDescent="0.15"/>
    <row r="1595" ht="20.100000000000001" customHeight="1" x14ac:dyDescent="0.15"/>
    <row r="1596" ht="20.100000000000001" customHeight="1" x14ac:dyDescent="0.15"/>
    <row r="1597" ht="20.100000000000001" customHeight="1" x14ac:dyDescent="0.15"/>
    <row r="1598" ht="20.100000000000001" customHeight="1" x14ac:dyDescent="0.15"/>
    <row r="1599" ht="20.100000000000001" customHeight="1" x14ac:dyDescent="0.15"/>
    <row r="1600" ht="20.100000000000001" customHeight="1" x14ac:dyDescent="0.15"/>
    <row r="1601" ht="20.100000000000001" customHeight="1" x14ac:dyDescent="0.15"/>
    <row r="1602" ht="20.100000000000001" customHeight="1" x14ac:dyDescent="0.15"/>
    <row r="1603" ht="20.100000000000001" customHeight="1" x14ac:dyDescent="0.15"/>
    <row r="1604" ht="20.100000000000001" customHeight="1" x14ac:dyDescent="0.15"/>
    <row r="1605" ht="20.100000000000001" customHeight="1" x14ac:dyDescent="0.15"/>
    <row r="1606" ht="20.100000000000001" customHeight="1" x14ac:dyDescent="0.15"/>
    <row r="1607" ht="20.100000000000001" customHeight="1" x14ac:dyDescent="0.15"/>
    <row r="1608" ht="20.100000000000001" customHeight="1" x14ac:dyDescent="0.15"/>
    <row r="1609" ht="20.100000000000001" customHeight="1" x14ac:dyDescent="0.15"/>
    <row r="1610" ht="20.100000000000001" customHeight="1" x14ac:dyDescent="0.15"/>
    <row r="1611" ht="20.100000000000001" customHeight="1" x14ac:dyDescent="0.15"/>
    <row r="1612" ht="20.100000000000001" customHeight="1" x14ac:dyDescent="0.15"/>
    <row r="1613" ht="20.100000000000001" customHeight="1" x14ac:dyDescent="0.15"/>
    <row r="1614" ht="20.100000000000001" customHeight="1" x14ac:dyDescent="0.15"/>
    <row r="1615" ht="20.100000000000001" customHeight="1" x14ac:dyDescent="0.15"/>
    <row r="1616" ht="20.100000000000001" customHeight="1" x14ac:dyDescent="0.15"/>
    <row r="1617" ht="20.100000000000001" customHeight="1" x14ac:dyDescent="0.15"/>
    <row r="1618" ht="20.100000000000001" customHeight="1" x14ac:dyDescent="0.15"/>
    <row r="1619" ht="20.100000000000001" customHeight="1" x14ac:dyDescent="0.15"/>
    <row r="1620" ht="20.100000000000001" customHeight="1" x14ac:dyDescent="0.15"/>
    <row r="1621" ht="20.100000000000001" customHeight="1" x14ac:dyDescent="0.15"/>
    <row r="1622" ht="20.100000000000001" customHeight="1" x14ac:dyDescent="0.15"/>
    <row r="1623" ht="20.100000000000001" customHeight="1" x14ac:dyDescent="0.15"/>
    <row r="1624" ht="20.100000000000001" customHeight="1" x14ac:dyDescent="0.15"/>
    <row r="1625" ht="20.100000000000001" customHeight="1" x14ac:dyDescent="0.15"/>
    <row r="1626" ht="20.100000000000001" customHeight="1" x14ac:dyDescent="0.15"/>
    <row r="1627" ht="20.100000000000001" customHeight="1" x14ac:dyDescent="0.15"/>
    <row r="1628" ht="20.100000000000001" customHeight="1" x14ac:dyDescent="0.15"/>
    <row r="1629" ht="20.100000000000001" customHeight="1" x14ac:dyDescent="0.15"/>
    <row r="1630" ht="20.100000000000001" customHeight="1" x14ac:dyDescent="0.15"/>
    <row r="1631" ht="20.100000000000001" customHeight="1" x14ac:dyDescent="0.15"/>
    <row r="1632" ht="20.100000000000001" customHeight="1" x14ac:dyDescent="0.15"/>
    <row r="1633" ht="20.100000000000001" customHeight="1" x14ac:dyDescent="0.15"/>
    <row r="1634" ht="20.100000000000001" customHeight="1" x14ac:dyDescent="0.15"/>
    <row r="1635" ht="20.100000000000001" customHeight="1" x14ac:dyDescent="0.15"/>
    <row r="1636" ht="20.100000000000001" customHeight="1" x14ac:dyDescent="0.15"/>
    <row r="1637" ht="20.100000000000001" customHeight="1" x14ac:dyDescent="0.15"/>
    <row r="1638" ht="20.100000000000001" customHeight="1" x14ac:dyDescent="0.15"/>
    <row r="1639" ht="20.100000000000001" customHeight="1" x14ac:dyDescent="0.15"/>
    <row r="1640" ht="20.100000000000001" customHeight="1" x14ac:dyDescent="0.15"/>
    <row r="1641" ht="20.100000000000001" customHeight="1" x14ac:dyDescent="0.15"/>
    <row r="1642" ht="20.100000000000001" customHeight="1" x14ac:dyDescent="0.15"/>
    <row r="1643" ht="20.100000000000001" customHeight="1" x14ac:dyDescent="0.15"/>
    <row r="1644" ht="20.100000000000001" customHeight="1" x14ac:dyDescent="0.15"/>
    <row r="1645" ht="20.100000000000001" customHeight="1" x14ac:dyDescent="0.15"/>
    <row r="1646" ht="20.100000000000001" customHeight="1" x14ac:dyDescent="0.15"/>
    <row r="1647" ht="20.100000000000001" customHeight="1" x14ac:dyDescent="0.15"/>
    <row r="1648" ht="20.100000000000001" customHeight="1" x14ac:dyDescent="0.15"/>
    <row r="1649" ht="20.100000000000001" customHeight="1" x14ac:dyDescent="0.15"/>
    <row r="1650" ht="20.100000000000001" customHeight="1" x14ac:dyDescent="0.15"/>
    <row r="1651" ht="20.100000000000001" customHeight="1" x14ac:dyDescent="0.15"/>
    <row r="1652" ht="20.100000000000001" customHeight="1" x14ac:dyDescent="0.15"/>
    <row r="1653" ht="20.100000000000001" customHeight="1" x14ac:dyDescent="0.15"/>
    <row r="1654" ht="20.100000000000001" customHeight="1" x14ac:dyDescent="0.15"/>
    <row r="1655" ht="20.100000000000001" customHeight="1" x14ac:dyDescent="0.15"/>
    <row r="1656" ht="20.100000000000001" customHeight="1" x14ac:dyDescent="0.15"/>
    <row r="1657" ht="20.100000000000001" customHeight="1" x14ac:dyDescent="0.15"/>
    <row r="1658" ht="20.100000000000001" customHeight="1" x14ac:dyDescent="0.15"/>
    <row r="1659" ht="20.100000000000001" customHeight="1" x14ac:dyDescent="0.15"/>
    <row r="1660" ht="20.100000000000001" customHeight="1" x14ac:dyDescent="0.15"/>
    <row r="1661" ht="20.100000000000001" customHeight="1" x14ac:dyDescent="0.15"/>
    <row r="1662" ht="20.100000000000001" customHeight="1" x14ac:dyDescent="0.15"/>
    <row r="1663" ht="20.100000000000001" customHeight="1" x14ac:dyDescent="0.15"/>
    <row r="1664" ht="20.100000000000001" customHeight="1" x14ac:dyDescent="0.15"/>
    <row r="1665" ht="20.100000000000001" customHeight="1" x14ac:dyDescent="0.15"/>
    <row r="1666" ht="20.100000000000001" customHeight="1" x14ac:dyDescent="0.15"/>
    <row r="1667" ht="20.100000000000001" customHeight="1" x14ac:dyDescent="0.15"/>
    <row r="1668" ht="20.100000000000001" customHeight="1" x14ac:dyDescent="0.15"/>
    <row r="1669" ht="20.100000000000001" customHeight="1" x14ac:dyDescent="0.15"/>
    <row r="1670" ht="20.100000000000001" customHeight="1" x14ac:dyDescent="0.15"/>
    <row r="1671" ht="20.100000000000001" customHeight="1" x14ac:dyDescent="0.15"/>
    <row r="1672" ht="20.100000000000001" customHeight="1" x14ac:dyDescent="0.15"/>
    <row r="1673" ht="20.100000000000001" customHeight="1" x14ac:dyDescent="0.15"/>
    <row r="1674" ht="20.100000000000001" customHeight="1" x14ac:dyDescent="0.15"/>
    <row r="1675" ht="20.100000000000001" customHeight="1" x14ac:dyDescent="0.15"/>
    <row r="1676" ht="20.100000000000001" customHeight="1" x14ac:dyDescent="0.15"/>
    <row r="1677" ht="20.100000000000001" customHeight="1" x14ac:dyDescent="0.15"/>
    <row r="1678" ht="20.100000000000001" customHeight="1" x14ac:dyDescent="0.15"/>
    <row r="1679" ht="20.100000000000001" customHeight="1" x14ac:dyDescent="0.15"/>
    <row r="1680" ht="20.100000000000001" customHeight="1" x14ac:dyDescent="0.15"/>
    <row r="1681" ht="20.100000000000001" customHeight="1" x14ac:dyDescent="0.15"/>
    <row r="1682" ht="20.100000000000001" customHeight="1" x14ac:dyDescent="0.15"/>
    <row r="1683" ht="20.100000000000001" customHeight="1" x14ac:dyDescent="0.15"/>
    <row r="1684" ht="20.100000000000001" customHeight="1" x14ac:dyDescent="0.15"/>
    <row r="1685" ht="20.100000000000001" customHeight="1" x14ac:dyDescent="0.15"/>
    <row r="1686" ht="20.100000000000001" customHeight="1" x14ac:dyDescent="0.15"/>
    <row r="1687" ht="20.100000000000001" customHeight="1" x14ac:dyDescent="0.15"/>
    <row r="1688" ht="20.100000000000001" customHeight="1" x14ac:dyDescent="0.15"/>
    <row r="1689" ht="20.100000000000001" customHeight="1" x14ac:dyDescent="0.15"/>
    <row r="1690" ht="20.100000000000001" customHeight="1" x14ac:dyDescent="0.15"/>
    <row r="1691" ht="20.100000000000001" customHeight="1" x14ac:dyDescent="0.15"/>
    <row r="1692" ht="20.100000000000001" customHeight="1" x14ac:dyDescent="0.15"/>
    <row r="1693" ht="20.100000000000001" customHeight="1" x14ac:dyDescent="0.15"/>
    <row r="1694" ht="20.100000000000001" customHeight="1" x14ac:dyDescent="0.15"/>
    <row r="1695" ht="20.100000000000001" customHeight="1" x14ac:dyDescent="0.15"/>
    <row r="1696" ht="20.100000000000001" customHeight="1" x14ac:dyDescent="0.15"/>
    <row r="1697" ht="20.100000000000001" customHeight="1" x14ac:dyDescent="0.15"/>
    <row r="1698" ht="20.100000000000001" customHeight="1" x14ac:dyDescent="0.15"/>
    <row r="1699" ht="20.100000000000001" customHeight="1" x14ac:dyDescent="0.15"/>
    <row r="1700" ht="20.100000000000001" customHeight="1" x14ac:dyDescent="0.15"/>
    <row r="1701" ht="20.100000000000001" customHeight="1" x14ac:dyDescent="0.15"/>
    <row r="1702" ht="20.100000000000001" customHeight="1" x14ac:dyDescent="0.15"/>
    <row r="1703" ht="20.100000000000001" customHeight="1" x14ac:dyDescent="0.15"/>
    <row r="1704" ht="20.100000000000001" customHeight="1" x14ac:dyDescent="0.15"/>
    <row r="1705" ht="20.100000000000001" customHeight="1" x14ac:dyDescent="0.15"/>
    <row r="1706" ht="20.100000000000001" customHeight="1" x14ac:dyDescent="0.15"/>
    <row r="1707" ht="20.100000000000001" customHeight="1" x14ac:dyDescent="0.15"/>
    <row r="1708" ht="20.100000000000001" customHeight="1" x14ac:dyDescent="0.15"/>
    <row r="1709" ht="20.100000000000001" customHeight="1" x14ac:dyDescent="0.15"/>
    <row r="1710" ht="20.100000000000001" customHeight="1" x14ac:dyDescent="0.15"/>
    <row r="1711" ht="20.100000000000001" customHeight="1" x14ac:dyDescent="0.15"/>
    <row r="1712" ht="20.100000000000001" customHeight="1" x14ac:dyDescent="0.15"/>
    <row r="1713" ht="20.100000000000001" customHeight="1" x14ac:dyDescent="0.15"/>
    <row r="1714" ht="20.100000000000001" customHeight="1" x14ac:dyDescent="0.15"/>
    <row r="1715" ht="20.100000000000001" customHeight="1" x14ac:dyDescent="0.15"/>
    <row r="1716" ht="20.100000000000001" customHeight="1" x14ac:dyDescent="0.15"/>
    <row r="1717" ht="20.100000000000001" customHeight="1" x14ac:dyDescent="0.15"/>
    <row r="1718" ht="20.100000000000001" customHeight="1" x14ac:dyDescent="0.15"/>
    <row r="1719" ht="20.100000000000001" customHeight="1" x14ac:dyDescent="0.15"/>
    <row r="1720" ht="20.100000000000001" customHeight="1" x14ac:dyDescent="0.15"/>
    <row r="1721" ht="20.100000000000001" customHeight="1" x14ac:dyDescent="0.15"/>
    <row r="1722" ht="20.100000000000001" customHeight="1" x14ac:dyDescent="0.15"/>
    <row r="1723" ht="20.100000000000001" customHeight="1" x14ac:dyDescent="0.15"/>
    <row r="1724" ht="20.100000000000001" customHeight="1" x14ac:dyDescent="0.15"/>
    <row r="1725" ht="20.100000000000001" customHeight="1" x14ac:dyDescent="0.15"/>
    <row r="1726" ht="20.100000000000001" customHeight="1" x14ac:dyDescent="0.15"/>
    <row r="1727" ht="20.100000000000001" customHeight="1" x14ac:dyDescent="0.15"/>
    <row r="1728" ht="20.100000000000001" customHeight="1" x14ac:dyDescent="0.15"/>
    <row r="1729" ht="20.100000000000001" customHeight="1" x14ac:dyDescent="0.15"/>
    <row r="1730" ht="20.100000000000001" customHeight="1" x14ac:dyDescent="0.15"/>
    <row r="1731" ht="20.100000000000001" customHeight="1" x14ac:dyDescent="0.15"/>
    <row r="1732" ht="20.100000000000001" customHeight="1" x14ac:dyDescent="0.15"/>
    <row r="1733" ht="20.100000000000001" customHeight="1" x14ac:dyDescent="0.15"/>
    <row r="1734" ht="20.100000000000001" customHeight="1" x14ac:dyDescent="0.15"/>
    <row r="1735" ht="20.100000000000001" customHeight="1" x14ac:dyDescent="0.15"/>
    <row r="1736" ht="20.100000000000001" customHeight="1" x14ac:dyDescent="0.15"/>
    <row r="1737" ht="20.100000000000001" customHeight="1" x14ac:dyDescent="0.15"/>
    <row r="1738" ht="20.100000000000001" customHeight="1" x14ac:dyDescent="0.15"/>
    <row r="1739" ht="20.100000000000001" customHeight="1" x14ac:dyDescent="0.15"/>
    <row r="1740" ht="20.100000000000001" customHeight="1" x14ac:dyDescent="0.15"/>
    <row r="1741" ht="20.100000000000001" customHeight="1" x14ac:dyDescent="0.15"/>
    <row r="1742" ht="20.100000000000001" customHeight="1" x14ac:dyDescent="0.15"/>
    <row r="1743" ht="20.100000000000001" customHeight="1" x14ac:dyDescent="0.15"/>
    <row r="1744" ht="20.100000000000001" customHeight="1" x14ac:dyDescent="0.15"/>
    <row r="1745" ht="20.100000000000001" customHeight="1" x14ac:dyDescent="0.15"/>
    <row r="1746" ht="20.100000000000001" customHeight="1" x14ac:dyDescent="0.15"/>
    <row r="1747" ht="20.100000000000001" customHeight="1" x14ac:dyDescent="0.15"/>
    <row r="1748" ht="20.100000000000001" customHeight="1" x14ac:dyDescent="0.15"/>
    <row r="1749" ht="20.100000000000001" customHeight="1" x14ac:dyDescent="0.15"/>
    <row r="1750" ht="20.100000000000001" customHeight="1" x14ac:dyDescent="0.15"/>
    <row r="1751" ht="20.100000000000001" customHeight="1" x14ac:dyDescent="0.15"/>
    <row r="1752" ht="20.100000000000001" customHeight="1" x14ac:dyDescent="0.15"/>
    <row r="1753" ht="20.100000000000001" customHeight="1" x14ac:dyDescent="0.15"/>
    <row r="1754" ht="20.100000000000001" customHeight="1" x14ac:dyDescent="0.15"/>
    <row r="1755" ht="20.100000000000001" customHeight="1" x14ac:dyDescent="0.15"/>
    <row r="1756" ht="20.100000000000001" customHeight="1" x14ac:dyDescent="0.15"/>
    <row r="1757" ht="20.100000000000001" customHeight="1" x14ac:dyDescent="0.15"/>
    <row r="1758" ht="20.100000000000001" customHeight="1" x14ac:dyDescent="0.15"/>
    <row r="1759" ht="20.100000000000001" customHeight="1" x14ac:dyDescent="0.15"/>
    <row r="1760" ht="20.100000000000001" customHeight="1" x14ac:dyDescent="0.15"/>
    <row r="1761" ht="20.100000000000001" customHeight="1" x14ac:dyDescent="0.15"/>
    <row r="1762" ht="20.100000000000001" customHeight="1" x14ac:dyDescent="0.15"/>
    <row r="1763" ht="20.100000000000001" customHeight="1" x14ac:dyDescent="0.15"/>
    <row r="1764" ht="20.100000000000001" customHeight="1" x14ac:dyDescent="0.15"/>
    <row r="1765" ht="20.100000000000001" customHeight="1" x14ac:dyDescent="0.15"/>
    <row r="1766" ht="20.100000000000001" customHeight="1" x14ac:dyDescent="0.15"/>
    <row r="1767" ht="20.100000000000001" customHeight="1" x14ac:dyDescent="0.15"/>
    <row r="1768" ht="20.100000000000001" customHeight="1" x14ac:dyDescent="0.15"/>
    <row r="1769" ht="20.100000000000001" customHeight="1" x14ac:dyDescent="0.15"/>
    <row r="1770" ht="20.100000000000001" customHeight="1" x14ac:dyDescent="0.15"/>
    <row r="1771" ht="20.100000000000001" customHeight="1" x14ac:dyDescent="0.15"/>
    <row r="1772" ht="20.100000000000001" customHeight="1" x14ac:dyDescent="0.15"/>
    <row r="1773" ht="20.100000000000001" customHeight="1" x14ac:dyDescent="0.15"/>
    <row r="1774" ht="20.100000000000001" customHeight="1" x14ac:dyDescent="0.15"/>
    <row r="1775" ht="20.100000000000001" customHeight="1" x14ac:dyDescent="0.15"/>
    <row r="1776" ht="20.100000000000001" customHeight="1" x14ac:dyDescent="0.15"/>
    <row r="1777" ht="20.100000000000001" customHeight="1" x14ac:dyDescent="0.15"/>
    <row r="1778" ht="20.100000000000001" customHeight="1" x14ac:dyDescent="0.15"/>
    <row r="1779" ht="20.100000000000001" customHeight="1" x14ac:dyDescent="0.15"/>
    <row r="1780" ht="20.100000000000001" customHeight="1" x14ac:dyDescent="0.15"/>
    <row r="1781" ht="20.100000000000001" customHeight="1" x14ac:dyDescent="0.15"/>
    <row r="1782" ht="20.100000000000001" customHeight="1" x14ac:dyDescent="0.15"/>
    <row r="1783" ht="20.100000000000001" customHeight="1" x14ac:dyDescent="0.15"/>
    <row r="1784" ht="20.100000000000001" customHeight="1" x14ac:dyDescent="0.15"/>
    <row r="1785" ht="20.100000000000001" customHeight="1" x14ac:dyDescent="0.15"/>
    <row r="1786" ht="20.100000000000001" customHeight="1" x14ac:dyDescent="0.15"/>
    <row r="1787" ht="20.100000000000001" customHeight="1" x14ac:dyDescent="0.15"/>
    <row r="1788" ht="20.100000000000001" customHeight="1" x14ac:dyDescent="0.15"/>
    <row r="1789" ht="20.100000000000001" customHeight="1" x14ac:dyDescent="0.15"/>
    <row r="1790" ht="20.100000000000001" customHeight="1" x14ac:dyDescent="0.15"/>
    <row r="1791" ht="20.100000000000001" customHeight="1" x14ac:dyDescent="0.15"/>
    <row r="1792" ht="20.100000000000001" customHeight="1" x14ac:dyDescent="0.15"/>
    <row r="1793" ht="20.100000000000001" customHeight="1" x14ac:dyDescent="0.15"/>
    <row r="1794" ht="20.100000000000001" customHeight="1" x14ac:dyDescent="0.15"/>
    <row r="1795" ht="20.100000000000001" customHeight="1" x14ac:dyDescent="0.15"/>
    <row r="1796" ht="20.100000000000001" customHeight="1" x14ac:dyDescent="0.15"/>
    <row r="1797" ht="20.100000000000001" customHeight="1" x14ac:dyDescent="0.15"/>
    <row r="1798" ht="20.100000000000001" customHeight="1" x14ac:dyDescent="0.15"/>
    <row r="1799" ht="20.100000000000001" customHeight="1" x14ac:dyDescent="0.15"/>
    <row r="1800" ht="20.100000000000001" customHeight="1" x14ac:dyDescent="0.15"/>
    <row r="1801" ht="20.100000000000001" customHeight="1" x14ac:dyDescent="0.15"/>
    <row r="1802" ht="20.100000000000001" customHeight="1" x14ac:dyDescent="0.15"/>
    <row r="1803" ht="20.100000000000001" customHeight="1" x14ac:dyDescent="0.15"/>
    <row r="1804" ht="20.100000000000001" customHeight="1" x14ac:dyDescent="0.15"/>
    <row r="1805" ht="20.100000000000001" customHeight="1" x14ac:dyDescent="0.15"/>
    <row r="1806" ht="20.100000000000001" customHeight="1" x14ac:dyDescent="0.15"/>
    <row r="1807" ht="20.100000000000001" customHeight="1" x14ac:dyDescent="0.15"/>
    <row r="1808" ht="20.100000000000001" customHeight="1" x14ac:dyDescent="0.15"/>
    <row r="1809" ht="20.100000000000001" customHeight="1" x14ac:dyDescent="0.15"/>
    <row r="1810" ht="20.100000000000001" customHeight="1" x14ac:dyDescent="0.15"/>
    <row r="1811" ht="20.100000000000001" customHeight="1" x14ac:dyDescent="0.15"/>
    <row r="1812" ht="20.100000000000001" customHeight="1" x14ac:dyDescent="0.15"/>
    <row r="1813" ht="20.100000000000001" customHeight="1" x14ac:dyDescent="0.15"/>
    <row r="1814" ht="20.100000000000001" customHeight="1" x14ac:dyDescent="0.15"/>
    <row r="1815" ht="20.100000000000001" customHeight="1" x14ac:dyDescent="0.15"/>
    <row r="1816" ht="20.100000000000001" customHeight="1" x14ac:dyDescent="0.15"/>
    <row r="1817" ht="20.100000000000001" customHeight="1" x14ac:dyDescent="0.15"/>
    <row r="1818" ht="20.100000000000001" customHeight="1" x14ac:dyDescent="0.15"/>
    <row r="1819" ht="20.100000000000001" customHeight="1" x14ac:dyDescent="0.15"/>
    <row r="1820" ht="20.100000000000001" customHeight="1" x14ac:dyDescent="0.15"/>
    <row r="1821" ht="20.100000000000001" customHeight="1" x14ac:dyDescent="0.15"/>
    <row r="1822" ht="20.100000000000001" customHeight="1" x14ac:dyDescent="0.15"/>
    <row r="1823" ht="20.100000000000001" customHeight="1" x14ac:dyDescent="0.15"/>
    <row r="1824" ht="20.100000000000001" customHeight="1" x14ac:dyDescent="0.15"/>
    <row r="1825" ht="20.100000000000001" customHeight="1" x14ac:dyDescent="0.15"/>
    <row r="1826" ht="20.100000000000001" customHeight="1" x14ac:dyDescent="0.15"/>
    <row r="1827" ht="20.100000000000001" customHeight="1" x14ac:dyDescent="0.15"/>
    <row r="1828" ht="20.100000000000001" customHeight="1" x14ac:dyDescent="0.15"/>
    <row r="1829" ht="20.100000000000001" customHeight="1" x14ac:dyDescent="0.15"/>
    <row r="1830" ht="20.100000000000001" customHeight="1" x14ac:dyDescent="0.15"/>
    <row r="1831" ht="20.100000000000001" customHeight="1" x14ac:dyDescent="0.15"/>
    <row r="1832" ht="20.100000000000001" customHeight="1" x14ac:dyDescent="0.15"/>
    <row r="1833" ht="20.100000000000001" customHeight="1" x14ac:dyDescent="0.15"/>
    <row r="1834" ht="20.100000000000001" customHeight="1" x14ac:dyDescent="0.15"/>
    <row r="1835" ht="20.100000000000001" customHeight="1" x14ac:dyDescent="0.15"/>
    <row r="1836" ht="20.100000000000001" customHeight="1" x14ac:dyDescent="0.15"/>
    <row r="1837" ht="20.100000000000001" customHeight="1" x14ac:dyDescent="0.15"/>
    <row r="1838" ht="20.100000000000001" customHeight="1" x14ac:dyDescent="0.15"/>
    <row r="1839" ht="20.100000000000001" customHeight="1" x14ac:dyDescent="0.15"/>
    <row r="1840" ht="20.100000000000001" customHeight="1" x14ac:dyDescent="0.15"/>
    <row r="1841" ht="20.100000000000001" customHeight="1" x14ac:dyDescent="0.15"/>
    <row r="1842" ht="20.100000000000001" customHeight="1" x14ac:dyDescent="0.15"/>
    <row r="1843" ht="20.100000000000001" customHeight="1" x14ac:dyDescent="0.15"/>
    <row r="1844" ht="20.100000000000001" customHeight="1" x14ac:dyDescent="0.15"/>
    <row r="1845" ht="20.100000000000001" customHeight="1" x14ac:dyDescent="0.15"/>
    <row r="1846" ht="20.100000000000001" customHeight="1" x14ac:dyDescent="0.15"/>
    <row r="1847" ht="20.100000000000001" customHeight="1" x14ac:dyDescent="0.15"/>
    <row r="1848" ht="20.100000000000001" customHeight="1" x14ac:dyDescent="0.15"/>
    <row r="1849" ht="20.100000000000001" customHeight="1" x14ac:dyDescent="0.15"/>
    <row r="1850" ht="20.100000000000001" customHeight="1" x14ac:dyDescent="0.15"/>
    <row r="1851" ht="20.100000000000001" customHeight="1" x14ac:dyDescent="0.15"/>
    <row r="1852" ht="20.100000000000001" customHeight="1" x14ac:dyDescent="0.15"/>
    <row r="1853" ht="20.100000000000001" customHeight="1" x14ac:dyDescent="0.15"/>
    <row r="1854" ht="20.100000000000001" customHeight="1" x14ac:dyDescent="0.15"/>
    <row r="1855" ht="20.100000000000001" customHeight="1" x14ac:dyDescent="0.15"/>
    <row r="1856" ht="20.100000000000001" customHeight="1" x14ac:dyDescent="0.15"/>
    <row r="1857" ht="20.100000000000001" customHeight="1" x14ac:dyDescent="0.15"/>
    <row r="1858" ht="20.100000000000001" customHeight="1" x14ac:dyDescent="0.15"/>
    <row r="1859" ht="20.100000000000001" customHeight="1" x14ac:dyDescent="0.15"/>
    <row r="1860" ht="20.100000000000001" customHeight="1" x14ac:dyDescent="0.15"/>
    <row r="1861" ht="20.100000000000001" customHeight="1" x14ac:dyDescent="0.15"/>
    <row r="1862" ht="20.100000000000001" customHeight="1" x14ac:dyDescent="0.15"/>
    <row r="1863" ht="20.100000000000001" customHeight="1" x14ac:dyDescent="0.15"/>
    <row r="1864" ht="20.100000000000001" customHeight="1" x14ac:dyDescent="0.15"/>
    <row r="1865" ht="20.100000000000001" customHeight="1" x14ac:dyDescent="0.15"/>
    <row r="1866" ht="20.100000000000001" customHeight="1" x14ac:dyDescent="0.15"/>
    <row r="1867" ht="20.100000000000001" customHeight="1" x14ac:dyDescent="0.15"/>
    <row r="1868" ht="20.100000000000001" customHeight="1" x14ac:dyDescent="0.15"/>
    <row r="1869" ht="20.100000000000001" customHeight="1" x14ac:dyDescent="0.15"/>
    <row r="1870" ht="20.100000000000001" customHeight="1" x14ac:dyDescent="0.15"/>
    <row r="1871" ht="20.100000000000001" customHeight="1" x14ac:dyDescent="0.15"/>
    <row r="1872" ht="20.100000000000001" customHeight="1" x14ac:dyDescent="0.15"/>
    <row r="1873" ht="20.100000000000001" customHeight="1" x14ac:dyDescent="0.15"/>
    <row r="1874" ht="20.100000000000001" customHeight="1" x14ac:dyDescent="0.15"/>
    <row r="1875" ht="20.100000000000001" customHeight="1" x14ac:dyDescent="0.15"/>
    <row r="1876" ht="20.100000000000001" customHeight="1" x14ac:dyDescent="0.15"/>
    <row r="1877" ht="20.100000000000001" customHeight="1" x14ac:dyDescent="0.15"/>
    <row r="1878" ht="20.100000000000001" customHeight="1" x14ac:dyDescent="0.15"/>
    <row r="1879" ht="20.100000000000001" customHeight="1" x14ac:dyDescent="0.15"/>
    <row r="1880" ht="20.100000000000001" customHeight="1" x14ac:dyDescent="0.15"/>
    <row r="1881" ht="20.100000000000001" customHeight="1" x14ac:dyDescent="0.15"/>
    <row r="1882" ht="20.100000000000001" customHeight="1" x14ac:dyDescent="0.15"/>
    <row r="1883" ht="20.100000000000001" customHeight="1" x14ac:dyDescent="0.15"/>
    <row r="1884" ht="20.100000000000001" customHeight="1" x14ac:dyDescent="0.15"/>
    <row r="1885" ht="20.100000000000001" customHeight="1" x14ac:dyDescent="0.15"/>
    <row r="1886" ht="20.100000000000001" customHeight="1" x14ac:dyDescent="0.15"/>
    <row r="1887" ht="20.100000000000001" customHeight="1" x14ac:dyDescent="0.15"/>
    <row r="1888" ht="20.100000000000001" customHeight="1" x14ac:dyDescent="0.15"/>
    <row r="1889" ht="20.100000000000001" customHeight="1" x14ac:dyDescent="0.15"/>
    <row r="1890" ht="20.100000000000001" customHeight="1" x14ac:dyDescent="0.15"/>
    <row r="1891" ht="20.100000000000001" customHeight="1" x14ac:dyDescent="0.15"/>
    <row r="1892" ht="20.100000000000001" customHeight="1" x14ac:dyDescent="0.15"/>
    <row r="1893" ht="20.100000000000001" customHeight="1" x14ac:dyDescent="0.15"/>
    <row r="1894" ht="20.100000000000001" customHeight="1" x14ac:dyDescent="0.15"/>
    <row r="1895" ht="20.100000000000001" customHeight="1" x14ac:dyDescent="0.15"/>
    <row r="1896" ht="20.100000000000001" customHeight="1" x14ac:dyDescent="0.15"/>
    <row r="1897" ht="20.100000000000001" customHeight="1" x14ac:dyDescent="0.15"/>
    <row r="1898" ht="20.100000000000001" customHeight="1" x14ac:dyDescent="0.15"/>
    <row r="1899" ht="20.100000000000001" customHeight="1" x14ac:dyDescent="0.15"/>
    <row r="1900" ht="20.100000000000001" customHeight="1" x14ac:dyDescent="0.15"/>
    <row r="1901" ht="20.100000000000001" customHeight="1" x14ac:dyDescent="0.15"/>
    <row r="1902" ht="20.100000000000001" customHeight="1" x14ac:dyDescent="0.15"/>
    <row r="1903" ht="20.100000000000001" customHeight="1" x14ac:dyDescent="0.15"/>
    <row r="1904" ht="20.100000000000001" customHeight="1" x14ac:dyDescent="0.15"/>
    <row r="1905" ht="20.100000000000001" customHeight="1" x14ac:dyDescent="0.15"/>
    <row r="1906" ht="20.100000000000001" customHeight="1" x14ac:dyDescent="0.15"/>
    <row r="1907" ht="20.100000000000001" customHeight="1" x14ac:dyDescent="0.15"/>
    <row r="1908" ht="20.100000000000001" customHeight="1" x14ac:dyDescent="0.15"/>
    <row r="1909" ht="20.100000000000001" customHeight="1" x14ac:dyDescent="0.15"/>
    <row r="1910" ht="20.100000000000001" customHeight="1" x14ac:dyDescent="0.15"/>
    <row r="1911" ht="20.100000000000001" customHeight="1" x14ac:dyDescent="0.15"/>
    <row r="1912" ht="20.100000000000001" customHeight="1" x14ac:dyDescent="0.15"/>
    <row r="1913" ht="20.100000000000001" customHeight="1" x14ac:dyDescent="0.15"/>
    <row r="1914" ht="20.100000000000001" customHeight="1" x14ac:dyDescent="0.15"/>
    <row r="1915" ht="20.100000000000001" customHeight="1" x14ac:dyDescent="0.15"/>
    <row r="1916" ht="20.100000000000001" customHeight="1" x14ac:dyDescent="0.15"/>
    <row r="1917" ht="20.100000000000001" customHeight="1" x14ac:dyDescent="0.15"/>
    <row r="1918" ht="20.100000000000001" customHeight="1" x14ac:dyDescent="0.15"/>
    <row r="1919" ht="20.100000000000001" customHeight="1" x14ac:dyDescent="0.15"/>
    <row r="1920" ht="20.100000000000001" customHeight="1" x14ac:dyDescent="0.15"/>
    <row r="1921" ht="20.100000000000001" customHeight="1" x14ac:dyDescent="0.15"/>
    <row r="1922" ht="20.100000000000001" customHeight="1" x14ac:dyDescent="0.15"/>
    <row r="1923" ht="20.100000000000001" customHeight="1" x14ac:dyDescent="0.15"/>
    <row r="1924" ht="20.100000000000001" customHeight="1" x14ac:dyDescent="0.15"/>
    <row r="1925" ht="20.100000000000001" customHeight="1" x14ac:dyDescent="0.15"/>
    <row r="1926" ht="20.100000000000001" customHeight="1" x14ac:dyDescent="0.15"/>
    <row r="1927" ht="20.100000000000001" customHeight="1" x14ac:dyDescent="0.15"/>
    <row r="1928" ht="20.100000000000001" customHeight="1" x14ac:dyDescent="0.15"/>
    <row r="1929" ht="20.100000000000001" customHeight="1" x14ac:dyDescent="0.15"/>
    <row r="1930" ht="20.100000000000001" customHeight="1" x14ac:dyDescent="0.15"/>
    <row r="1931" ht="20.100000000000001" customHeight="1" x14ac:dyDescent="0.15"/>
    <row r="1932" ht="20.100000000000001" customHeight="1" x14ac:dyDescent="0.15"/>
    <row r="1933" ht="20.100000000000001" customHeight="1" x14ac:dyDescent="0.15"/>
    <row r="1934" ht="20.100000000000001" customHeight="1" x14ac:dyDescent="0.15"/>
    <row r="1935" ht="20.100000000000001" customHeight="1" x14ac:dyDescent="0.15"/>
    <row r="1936" ht="20.100000000000001" customHeight="1" x14ac:dyDescent="0.15"/>
    <row r="1937" ht="20.100000000000001" customHeight="1" x14ac:dyDescent="0.15"/>
    <row r="1938" ht="20.100000000000001" customHeight="1" x14ac:dyDescent="0.15"/>
    <row r="1939" ht="20.100000000000001" customHeight="1" x14ac:dyDescent="0.15"/>
    <row r="1940" ht="20.100000000000001" customHeight="1" x14ac:dyDescent="0.15"/>
    <row r="1941" ht="20.100000000000001" customHeight="1" x14ac:dyDescent="0.15"/>
    <row r="1942" ht="20.100000000000001" customHeight="1" x14ac:dyDescent="0.15"/>
    <row r="1943" ht="20.100000000000001" customHeight="1" x14ac:dyDescent="0.15"/>
    <row r="1944" ht="20.100000000000001" customHeight="1" x14ac:dyDescent="0.15"/>
    <row r="1945" ht="20.100000000000001" customHeight="1" x14ac:dyDescent="0.15"/>
    <row r="1946" ht="20.100000000000001" customHeight="1" x14ac:dyDescent="0.15"/>
    <row r="1947" ht="20.100000000000001" customHeight="1" x14ac:dyDescent="0.15"/>
    <row r="1948" ht="20.100000000000001" customHeight="1" x14ac:dyDescent="0.15"/>
    <row r="1949" ht="20.100000000000001" customHeight="1" x14ac:dyDescent="0.15"/>
    <row r="1950" ht="20.100000000000001" customHeight="1" x14ac:dyDescent="0.15"/>
    <row r="1951" ht="20.100000000000001" customHeight="1" x14ac:dyDescent="0.15"/>
    <row r="1952" ht="20.100000000000001" customHeight="1" x14ac:dyDescent="0.15"/>
    <row r="1953" ht="20.100000000000001" customHeight="1" x14ac:dyDescent="0.15"/>
    <row r="1954" ht="20.100000000000001" customHeight="1" x14ac:dyDescent="0.15"/>
    <row r="1955" ht="20.100000000000001" customHeight="1" x14ac:dyDescent="0.15"/>
    <row r="1956" ht="20.100000000000001" customHeight="1" x14ac:dyDescent="0.15"/>
    <row r="1957" ht="20.100000000000001" customHeight="1" x14ac:dyDescent="0.15"/>
    <row r="1958" ht="20.100000000000001" customHeight="1" x14ac:dyDescent="0.15"/>
    <row r="1959" ht="20.100000000000001" customHeight="1" x14ac:dyDescent="0.15"/>
    <row r="1960" ht="20.100000000000001" customHeight="1" x14ac:dyDescent="0.15"/>
    <row r="1961" ht="20.100000000000001" customHeight="1" x14ac:dyDescent="0.15"/>
    <row r="1962" ht="20.100000000000001" customHeight="1" x14ac:dyDescent="0.15"/>
    <row r="1963" ht="20.100000000000001" customHeight="1" x14ac:dyDescent="0.15"/>
    <row r="1964" ht="20.100000000000001" customHeight="1" x14ac:dyDescent="0.15"/>
    <row r="1965" ht="20.100000000000001" customHeight="1" x14ac:dyDescent="0.15"/>
    <row r="1966" ht="20.100000000000001" customHeight="1" x14ac:dyDescent="0.15"/>
    <row r="1967" ht="20.100000000000001" customHeight="1" x14ac:dyDescent="0.15"/>
    <row r="1968" ht="20.100000000000001" customHeight="1" x14ac:dyDescent="0.15"/>
    <row r="1969" ht="20.100000000000001" customHeight="1" x14ac:dyDescent="0.15"/>
    <row r="1970" ht="20.100000000000001" customHeight="1" x14ac:dyDescent="0.15"/>
    <row r="1971" ht="20.100000000000001" customHeight="1" x14ac:dyDescent="0.15"/>
    <row r="1972" ht="20.100000000000001" customHeight="1" x14ac:dyDescent="0.15"/>
    <row r="1973" ht="20.100000000000001" customHeight="1" x14ac:dyDescent="0.15"/>
    <row r="1974" ht="20.100000000000001" customHeight="1" x14ac:dyDescent="0.15"/>
    <row r="1975" ht="20.100000000000001" customHeight="1" x14ac:dyDescent="0.15"/>
    <row r="1976" ht="20.100000000000001" customHeight="1" x14ac:dyDescent="0.15"/>
    <row r="1977" ht="20.100000000000001" customHeight="1" x14ac:dyDescent="0.15"/>
    <row r="1978" ht="20.100000000000001" customHeight="1" x14ac:dyDescent="0.15"/>
    <row r="1979" ht="20.100000000000001" customHeight="1" x14ac:dyDescent="0.15"/>
    <row r="1980" ht="20.100000000000001" customHeight="1" x14ac:dyDescent="0.15"/>
    <row r="1981" ht="20.100000000000001" customHeight="1" x14ac:dyDescent="0.15"/>
    <row r="1982" ht="20.100000000000001" customHeight="1" x14ac:dyDescent="0.15"/>
    <row r="1983" ht="20.100000000000001" customHeight="1" x14ac:dyDescent="0.15"/>
    <row r="1984" ht="20.100000000000001" customHeight="1" x14ac:dyDescent="0.15"/>
    <row r="1985" ht="20.100000000000001" customHeight="1" x14ac:dyDescent="0.15"/>
    <row r="1986" ht="20.100000000000001" customHeight="1" x14ac:dyDescent="0.15"/>
    <row r="1987" ht="20.100000000000001" customHeight="1" x14ac:dyDescent="0.15"/>
    <row r="1988" ht="20.100000000000001" customHeight="1" x14ac:dyDescent="0.15"/>
    <row r="1989" ht="20.100000000000001" customHeight="1" x14ac:dyDescent="0.15"/>
    <row r="1990" ht="20.100000000000001" customHeight="1" x14ac:dyDescent="0.15"/>
    <row r="1991" ht="20.100000000000001" customHeight="1" x14ac:dyDescent="0.15"/>
    <row r="1992" ht="20.100000000000001" customHeight="1" x14ac:dyDescent="0.15"/>
    <row r="1993" ht="20.100000000000001" customHeight="1" x14ac:dyDescent="0.15"/>
    <row r="1994" ht="20.100000000000001" customHeight="1" x14ac:dyDescent="0.15"/>
    <row r="1995" ht="20.100000000000001" customHeight="1" x14ac:dyDescent="0.15"/>
    <row r="1996" ht="20.100000000000001" customHeight="1" x14ac:dyDescent="0.15"/>
    <row r="1997" ht="20.100000000000001" customHeight="1" x14ac:dyDescent="0.15"/>
    <row r="1998" ht="20.100000000000001" customHeight="1" x14ac:dyDescent="0.15"/>
    <row r="1999" ht="20.100000000000001" customHeight="1" x14ac:dyDescent="0.15"/>
    <row r="2000" ht="20.100000000000001" customHeight="1" x14ac:dyDescent="0.15"/>
    <row r="2001" ht="20.100000000000001" customHeight="1" x14ac:dyDescent="0.15"/>
    <row r="2002" ht="20.100000000000001" customHeight="1" x14ac:dyDescent="0.15"/>
    <row r="2003" ht="20.100000000000001" customHeight="1" x14ac:dyDescent="0.15"/>
    <row r="2004" ht="20.100000000000001" customHeight="1" x14ac:dyDescent="0.15"/>
    <row r="2005" ht="20.100000000000001" customHeight="1" x14ac:dyDescent="0.15"/>
    <row r="2006" ht="20.100000000000001" customHeight="1" x14ac:dyDescent="0.15"/>
    <row r="2007" ht="20.100000000000001" customHeight="1" x14ac:dyDescent="0.15"/>
    <row r="2008" ht="20.100000000000001" customHeight="1" x14ac:dyDescent="0.15"/>
    <row r="2009" ht="20.100000000000001" customHeight="1" x14ac:dyDescent="0.15"/>
    <row r="2010" ht="20.100000000000001" customHeight="1" x14ac:dyDescent="0.15"/>
    <row r="2011" ht="20.100000000000001" customHeight="1" x14ac:dyDescent="0.15"/>
    <row r="2012" ht="20.100000000000001" customHeight="1" x14ac:dyDescent="0.15"/>
    <row r="2013" ht="20.100000000000001" customHeight="1" x14ac:dyDescent="0.15"/>
    <row r="2014" ht="20.100000000000001" customHeight="1" x14ac:dyDescent="0.15"/>
    <row r="2015" ht="20.100000000000001" customHeight="1" x14ac:dyDescent="0.15"/>
    <row r="2016" ht="20.100000000000001" customHeight="1" x14ac:dyDescent="0.15"/>
    <row r="2017" ht="20.100000000000001" customHeight="1" x14ac:dyDescent="0.15"/>
    <row r="2018" ht="20.100000000000001" customHeight="1" x14ac:dyDescent="0.15"/>
    <row r="2019" ht="20.100000000000001" customHeight="1" x14ac:dyDescent="0.15"/>
    <row r="2020" ht="20.100000000000001" customHeight="1" x14ac:dyDescent="0.15"/>
    <row r="2021" ht="20.100000000000001" customHeight="1" x14ac:dyDescent="0.15"/>
    <row r="2022" ht="20.100000000000001" customHeight="1" x14ac:dyDescent="0.15"/>
    <row r="2023" ht="20.100000000000001" customHeight="1" x14ac:dyDescent="0.15"/>
    <row r="2024" ht="20.100000000000001" customHeight="1" x14ac:dyDescent="0.15"/>
    <row r="2025" ht="20.100000000000001" customHeight="1" x14ac:dyDescent="0.15"/>
    <row r="2026" ht="20.100000000000001" customHeight="1" x14ac:dyDescent="0.15"/>
    <row r="2027" ht="20.100000000000001" customHeight="1" x14ac:dyDescent="0.15"/>
    <row r="2028" ht="20.100000000000001" customHeight="1" x14ac:dyDescent="0.15"/>
    <row r="2029" ht="20.100000000000001" customHeight="1" x14ac:dyDescent="0.15"/>
    <row r="2030" ht="20.100000000000001" customHeight="1" x14ac:dyDescent="0.15"/>
    <row r="2031" ht="20.100000000000001" customHeight="1" x14ac:dyDescent="0.15"/>
    <row r="2032" ht="20.100000000000001" customHeight="1" x14ac:dyDescent="0.15"/>
    <row r="2033" ht="20.100000000000001" customHeight="1" x14ac:dyDescent="0.15"/>
    <row r="2034" ht="20.100000000000001" customHeight="1" x14ac:dyDescent="0.15"/>
    <row r="2035" ht="20.100000000000001" customHeight="1" x14ac:dyDescent="0.15"/>
    <row r="2036" ht="20.100000000000001" customHeight="1" x14ac:dyDescent="0.15"/>
    <row r="2037" ht="20.100000000000001" customHeight="1" x14ac:dyDescent="0.15"/>
    <row r="2038" ht="20.100000000000001" customHeight="1" x14ac:dyDescent="0.15"/>
    <row r="2039" ht="20.100000000000001" customHeight="1" x14ac:dyDescent="0.15"/>
    <row r="2040" ht="20.100000000000001" customHeight="1" x14ac:dyDescent="0.15"/>
    <row r="2041" ht="20.100000000000001" customHeight="1" x14ac:dyDescent="0.15"/>
    <row r="2042" ht="20.100000000000001" customHeight="1" x14ac:dyDescent="0.15"/>
    <row r="2043" ht="20.100000000000001" customHeight="1" x14ac:dyDescent="0.15"/>
    <row r="2044" ht="20.100000000000001" customHeight="1" x14ac:dyDescent="0.15"/>
    <row r="2045" ht="20.100000000000001" customHeight="1" x14ac:dyDescent="0.15"/>
    <row r="2046" ht="20.100000000000001" customHeight="1" x14ac:dyDescent="0.15"/>
    <row r="2047" ht="20.100000000000001" customHeight="1" x14ac:dyDescent="0.15"/>
    <row r="2048" ht="20.100000000000001" customHeight="1" x14ac:dyDescent="0.15"/>
    <row r="2049" ht="20.100000000000001" customHeight="1" x14ac:dyDescent="0.15"/>
    <row r="2050" ht="20.100000000000001" customHeight="1" x14ac:dyDescent="0.15"/>
    <row r="2051" ht="20.100000000000001" customHeight="1" x14ac:dyDescent="0.15"/>
    <row r="2052" ht="20.100000000000001" customHeight="1" x14ac:dyDescent="0.15"/>
    <row r="2053" ht="20.100000000000001" customHeight="1" x14ac:dyDescent="0.15"/>
    <row r="2054" ht="20.100000000000001" customHeight="1" x14ac:dyDescent="0.15"/>
    <row r="2055" ht="20.100000000000001" customHeight="1" x14ac:dyDescent="0.15"/>
    <row r="2056" ht="20.100000000000001" customHeight="1" x14ac:dyDescent="0.15"/>
    <row r="2057" ht="20.100000000000001" customHeight="1" x14ac:dyDescent="0.15"/>
    <row r="2058" ht="20.100000000000001" customHeight="1" x14ac:dyDescent="0.15"/>
    <row r="2059" ht="20.100000000000001" customHeight="1" x14ac:dyDescent="0.15"/>
    <row r="2060" ht="20.100000000000001" customHeight="1" x14ac:dyDescent="0.15"/>
    <row r="2061" ht="20.100000000000001" customHeight="1" x14ac:dyDescent="0.15"/>
    <row r="2062" ht="20.100000000000001" customHeight="1" x14ac:dyDescent="0.15"/>
    <row r="2063" ht="20.100000000000001" customHeight="1" x14ac:dyDescent="0.15"/>
    <row r="2064" ht="20.100000000000001" customHeight="1" x14ac:dyDescent="0.15"/>
    <row r="2065" ht="20.100000000000001" customHeight="1" x14ac:dyDescent="0.15"/>
    <row r="2066" ht="20.100000000000001" customHeight="1" x14ac:dyDescent="0.15"/>
    <row r="2067" ht="20.100000000000001" customHeight="1" x14ac:dyDescent="0.15"/>
    <row r="2068" ht="20.100000000000001" customHeight="1" x14ac:dyDescent="0.15"/>
    <row r="2069" ht="20.100000000000001" customHeight="1" x14ac:dyDescent="0.15"/>
    <row r="2070" ht="20.100000000000001" customHeight="1" x14ac:dyDescent="0.15"/>
    <row r="2071" ht="20.100000000000001" customHeight="1" x14ac:dyDescent="0.15"/>
    <row r="2072" ht="20.100000000000001" customHeight="1" x14ac:dyDescent="0.15"/>
    <row r="2073" ht="20.100000000000001" customHeight="1" x14ac:dyDescent="0.15"/>
    <row r="2074" ht="20.100000000000001" customHeight="1" x14ac:dyDescent="0.15"/>
    <row r="2075" ht="20.100000000000001" customHeight="1" x14ac:dyDescent="0.15"/>
    <row r="2076" ht="20.100000000000001" customHeight="1" x14ac:dyDescent="0.15"/>
    <row r="2077" ht="20.100000000000001" customHeight="1" x14ac:dyDescent="0.15"/>
    <row r="2078" ht="20.100000000000001" customHeight="1" x14ac:dyDescent="0.15"/>
    <row r="2079" ht="20.100000000000001" customHeight="1" x14ac:dyDescent="0.15"/>
    <row r="2080" ht="20.100000000000001" customHeight="1" x14ac:dyDescent="0.15"/>
    <row r="2081" ht="20.100000000000001" customHeight="1" x14ac:dyDescent="0.15"/>
    <row r="2082" ht="20.100000000000001" customHeight="1" x14ac:dyDescent="0.15"/>
    <row r="2083" ht="20.100000000000001" customHeight="1" x14ac:dyDescent="0.15"/>
    <row r="2084" ht="20.100000000000001" customHeight="1" x14ac:dyDescent="0.15"/>
    <row r="2085" ht="20.100000000000001" customHeight="1" x14ac:dyDescent="0.15"/>
    <row r="2086" ht="20.100000000000001" customHeight="1" x14ac:dyDescent="0.15"/>
    <row r="2087" ht="20.100000000000001" customHeight="1" x14ac:dyDescent="0.15"/>
    <row r="2088" ht="20.100000000000001" customHeight="1" x14ac:dyDescent="0.15"/>
    <row r="2089" ht="20.100000000000001" customHeight="1" x14ac:dyDescent="0.15"/>
    <row r="2090" ht="20.100000000000001" customHeight="1" x14ac:dyDescent="0.15"/>
    <row r="2091" ht="20.100000000000001" customHeight="1" x14ac:dyDescent="0.15"/>
    <row r="2092" ht="20.100000000000001" customHeight="1" x14ac:dyDescent="0.15"/>
    <row r="2093" ht="20.100000000000001" customHeight="1" x14ac:dyDescent="0.15"/>
    <row r="2094" ht="20.100000000000001" customHeight="1" x14ac:dyDescent="0.15"/>
    <row r="2095" ht="20.100000000000001" customHeight="1" x14ac:dyDescent="0.15"/>
    <row r="2096" ht="20.100000000000001" customHeight="1" x14ac:dyDescent="0.15"/>
    <row r="2097" ht="20.100000000000001" customHeight="1" x14ac:dyDescent="0.15"/>
    <row r="2098" ht="20.100000000000001" customHeight="1" x14ac:dyDescent="0.15"/>
    <row r="2099" ht="20.100000000000001" customHeight="1" x14ac:dyDescent="0.15"/>
    <row r="2100" ht="20.100000000000001" customHeight="1" x14ac:dyDescent="0.15"/>
    <row r="2101" ht="20.100000000000001" customHeight="1" x14ac:dyDescent="0.15"/>
    <row r="2102" ht="20.100000000000001" customHeight="1" x14ac:dyDescent="0.15"/>
    <row r="2103" ht="20.100000000000001" customHeight="1" x14ac:dyDescent="0.15"/>
    <row r="2104" ht="20.100000000000001" customHeight="1" x14ac:dyDescent="0.15"/>
    <row r="2105" ht="20.100000000000001" customHeight="1" x14ac:dyDescent="0.15"/>
    <row r="2106" ht="20.100000000000001" customHeight="1" x14ac:dyDescent="0.15"/>
    <row r="2107" ht="20.100000000000001" customHeight="1" x14ac:dyDescent="0.15"/>
    <row r="2108" ht="20.100000000000001" customHeight="1" x14ac:dyDescent="0.15"/>
    <row r="2109" ht="20.100000000000001" customHeight="1" x14ac:dyDescent="0.15"/>
    <row r="2110" ht="20.100000000000001" customHeight="1" x14ac:dyDescent="0.15"/>
    <row r="2111" ht="20.100000000000001" customHeight="1" x14ac:dyDescent="0.15"/>
    <row r="2112" ht="20.100000000000001" customHeight="1" x14ac:dyDescent="0.15"/>
    <row r="2113" ht="20.100000000000001" customHeight="1" x14ac:dyDescent="0.15"/>
    <row r="2114" ht="20.100000000000001" customHeight="1" x14ac:dyDescent="0.15"/>
    <row r="2115" ht="20.100000000000001" customHeight="1" x14ac:dyDescent="0.15"/>
    <row r="2116" ht="20.100000000000001" customHeight="1" x14ac:dyDescent="0.15"/>
    <row r="2117" ht="20.100000000000001" customHeight="1" x14ac:dyDescent="0.15"/>
    <row r="2118" ht="20.100000000000001" customHeight="1" x14ac:dyDescent="0.15"/>
    <row r="2119" ht="20.100000000000001" customHeight="1" x14ac:dyDescent="0.15"/>
    <row r="2120" ht="20.100000000000001" customHeight="1" x14ac:dyDescent="0.15"/>
    <row r="2121" ht="20.100000000000001" customHeight="1" x14ac:dyDescent="0.15"/>
    <row r="2122" ht="20.100000000000001" customHeight="1" x14ac:dyDescent="0.15"/>
    <row r="2123" ht="20.100000000000001" customHeight="1" x14ac:dyDescent="0.15"/>
    <row r="2124" ht="20.100000000000001" customHeight="1" x14ac:dyDescent="0.15"/>
    <row r="2125" ht="20.100000000000001" customHeight="1" x14ac:dyDescent="0.15"/>
    <row r="2126" ht="20.100000000000001" customHeight="1" x14ac:dyDescent="0.15"/>
    <row r="2127" ht="20.100000000000001" customHeight="1" x14ac:dyDescent="0.15"/>
    <row r="2128" ht="20.100000000000001" customHeight="1" x14ac:dyDescent="0.15"/>
    <row r="2129" ht="20.100000000000001" customHeight="1" x14ac:dyDescent="0.15"/>
    <row r="2130" ht="20.100000000000001" customHeight="1" x14ac:dyDescent="0.15"/>
    <row r="2131" ht="20.100000000000001" customHeight="1" x14ac:dyDescent="0.15"/>
    <row r="2132" ht="20.100000000000001" customHeight="1" x14ac:dyDescent="0.15"/>
    <row r="2133" ht="20.100000000000001" customHeight="1" x14ac:dyDescent="0.15"/>
    <row r="2134" ht="20.100000000000001" customHeight="1" x14ac:dyDescent="0.15"/>
    <row r="2135" ht="20.100000000000001" customHeight="1" x14ac:dyDescent="0.15"/>
    <row r="2136" ht="20.100000000000001" customHeight="1" x14ac:dyDescent="0.15"/>
    <row r="2137" ht="20.100000000000001" customHeight="1" x14ac:dyDescent="0.15"/>
    <row r="2138" ht="20.100000000000001" customHeight="1" x14ac:dyDescent="0.15"/>
    <row r="2139" ht="20.100000000000001" customHeight="1" x14ac:dyDescent="0.15"/>
    <row r="2140" ht="20.100000000000001" customHeight="1" x14ac:dyDescent="0.15"/>
    <row r="2141" ht="20.100000000000001" customHeight="1" x14ac:dyDescent="0.15"/>
    <row r="2142" ht="20.100000000000001" customHeight="1" x14ac:dyDescent="0.15"/>
    <row r="2143" ht="20.100000000000001" customHeight="1" x14ac:dyDescent="0.15"/>
    <row r="2144" ht="20.100000000000001" customHeight="1" x14ac:dyDescent="0.15"/>
    <row r="2145" ht="20.100000000000001" customHeight="1" x14ac:dyDescent="0.15"/>
    <row r="2146" ht="20.100000000000001" customHeight="1" x14ac:dyDescent="0.15"/>
    <row r="2147" ht="20.100000000000001" customHeight="1" x14ac:dyDescent="0.15"/>
    <row r="2148" ht="20.100000000000001" customHeight="1" x14ac:dyDescent="0.15"/>
    <row r="2149" ht="20.100000000000001" customHeight="1" x14ac:dyDescent="0.15"/>
    <row r="2150" ht="20.100000000000001" customHeight="1" x14ac:dyDescent="0.15"/>
    <row r="2151" ht="20.100000000000001" customHeight="1" x14ac:dyDescent="0.15"/>
    <row r="2152" ht="20.100000000000001" customHeight="1" x14ac:dyDescent="0.15"/>
    <row r="2153" ht="20.100000000000001" customHeight="1" x14ac:dyDescent="0.15"/>
    <row r="2154" ht="20.100000000000001" customHeight="1" x14ac:dyDescent="0.15"/>
    <row r="2155" ht="20.100000000000001" customHeight="1" x14ac:dyDescent="0.15"/>
    <row r="2156" ht="20.100000000000001" customHeight="1" x14ac:dyDescent="0.15"/>
    <row r="2157" ht="20.100000000000001" customHeight="1" x14ac:dyDescent="0.15"/>
    <row r="2158" ht="20.100000000000001" customHeight="1" x14ac:dyDescent="0.15"/>
    <row r="2159" ht="20.100000000000001" customHeight="1" x14ac:dyDescent="0.15"/>
    <row r="2160" ht="20.100000000000001" customHeight="1" x14ac:dyDescent="0.15"/>
    <row r="2161" ht="20.100000000000001" customHeight="1" x14ac:dyDescent="0.15"/>
    <row r="2162" ht="20.100000000000001" customHeight="1" x14ac:dyDescent="0.15"/>
    <row r="2163" ht="20.100000000000001" customHeight="1" x14ac:dyDescent="0.15"/>
    <row r="2164" ht="20.100000000000001" customHeight="1" x14ac:dyDescent="0.15"/>
    <row r="2165" ht="20.100000000000001" customHeight="1" x14ac:dyDescent="0.15"/>
    <row r="2166" ht="20.100000000000001" customHeight="1" x14ac:dyDescent="0.15"/>
    <row r="2167" ht="20.100000000000001" customHeight="1" x14ac:dyDescent="0.15"/>
    <row r="2168" ht="20.100000000000001" customHeight="1" x14ac:dyDescent="0.15"/>
    <row r="2169" ht="20.100000000000001" customHeight="1" x14ac:dyDescent="0.15"/>
    <row r="2170" ht="20.100000000000001" customHeight="1" x14ac:dyDescent="0.15"/>
    <row r="2171" ht="20.100000000000001" customHeight="1" x14ac:dyDescent="0.15"/>
    <row r="2172" ht="20.100000000000001" customHeight="1" x14ac:dyDescent="0.15"/>
    <row r="2173" ht="20.100000000000001" customHeight="1" x14ac:dyDescent="0.15"/>
    <row r="2174" ht="20.100000000000001" customHeight="1" x14ac:dyDescent="0.15"/>
    <row r="2175" ht="20.100000000000001" customHeight="1" x14ac:dyDescent="0.15"/>
    <row r="2176" ht="20.100000000000001" customHeight="1" x14ac:dyDescent="0.15"/>
    <row r="2177" ht="20.100000000000001" customHeight="1" x14ac:dyDescent="0.15"/>
    <row r="2178" ht="20.100000000000001" customHeight="1" x14ac:dyDescent="0.15"/>
    <row r="2179" ht="20.100000000000001" customHeight="1" x14ac:dyDescent="0.15"/>
    <row r="2180" ht="20.100000000000001" customHeight="1" x14ac:dyDescent="0.15"/>
    <row r="2181" ht="20.100000000000001" customHeight="1" x14ac:dyDescent="0.15"/>
    <row r="2182" ht="20.100000000000001" customHeight="1" x14ac:dyDescent="0.15"/>
    <row r="2183" ht="20.100000000000001" customHeight="1" x14ac:dyDescent="0.15"/>
    <row r="2184" ht="20.100000000000001" customHeight="1" x14ac:dyDescent="0.15"/>
    <row r="2185" ht="20.100000000000001" customHeight="1" x14ac:dyDescent="0.15"/>
    <row r="2186" ht="20.100000000000001" customHeight="1" x14ac:dyDescent="0.15"/>
    <row r="2187" ht="20.100000000000001" customHeight="1" x14ac:dyDescent="0.15"/>
    <row r="2188" ht="20.100000000000001" customHeight="1" x14ac:dyDescent="0.15"/>
    <row r="2189" ht="20.100000000000001" customHeight="1" x14ac:dyDescent="0.15"/>
    <row r="2190" ht="20.100000000000001" customHeight="1" x14ac:dyDescent="0.15"/>
    <row r="2191" ht="20.100000000000001" customHeight="1" x14ac:dyDescent="0.15"/>
    <row r="2192" ht="20.100000000000001" customHeight="1" x14ac:dyDescent="0.15"/>
    <row r="2193" ht="20.100000000000001" customHeight="1" x14ac:dyDescent="0.15"/>
    <row r="2194" ht="20.100000000000001" customHeight="1" x14ac:dyDescent="0.15"/>
    <row r="2195" ht="20.100000000000001" customHeight="1" x14ac:dyDescent="0.15"/>
    <row r="2196" ht="20.100000000000001" customHeight="1" x14ac:dyDescent="0.15"/>
    <row r="2197" ht="20.100000000000001" customHeight="1" x14ac:dyDescent="0.15"/>
    <row r="2198" ht="20.100000000000001" customHeight="1" x14ac:dyDescent="0.15"/>
    <row r="2199" ht="20.100000000000001" customHeight="1" x14ac:dyDescent="0.15"/>
    <row r="2200" ht="20.100000000000001" customHeight="1" x14ac:dyDescent="0.15"/>
    <row r="2201" ht="20.100000000000001" customHeight="1" x14ac:dyDescent="0.15"/>
    <row r="2202" ht="20.100000000000001" customHeight="1" x14ac:dyDescent="0.15"/>
    <row r="2203" ht="20.100000000000001" customHeight="1" x14ac:dyDescent="0.15"/>
    <row r="2204" ht="20.100000000000001" customHeight="1" x14ac:dyDescent="0.15"/>
    <row r="2205" ht="20.100000000000001" customHeight="1" x14ac:dyDescent="0.15"/>
    <row r="2206" ht="20.100000000000001" customHeight="1" x14ac:dyDescent="0.15"/>
    <row r="2207" ht="20.100000000000001" customHeight="1" x14ac:dyDescent="0.15"/>
    <row r="2208" ht="20.100000000000001" customHeight="1" x14ac:dyDescent="0.15"/>
    <row r="2209" ht="20.100000000000001" customHeight="1" x14ac:dyDescent="0.15"/>
    <row r="2210" ht="20.100000000000001" customHeight="1" x14ac:dyDescent="0.15"/>
    <row r="2211" ht="20.100000000000001" customHeight="1" x14ac:dyDescent="0.15"/>
    <row r="2212" ht="20.100000000000001" customHeight="1" x14ac:dyDescent="0.15"/>
    <row r="2213" ht="20.100000000000001" customHeight="1" x14ac:dyDescent="0.15"/>
    <row r="2214" ht="20.100000000000001" customHeight="1" x14ac:dyDescent="0.15"/>
    <row r="2215" ht="20.100000000000001" customHeight="1" x14ac:dyDescent="0.15"/>
    <row r="2216" ht="20.100000000000001" customHeight="1" x14ac:dyDescent="0.15"/>
    <row r="2217" ht="20.100000000000001" customHeight="1" x14ac:dyDescent="0.15"/>
    <row r="2218" ht="20.100000000000001" customHeight="1" x14ac:dyDescent="0.15"/>
    <row r="2219" ht="20.100000000000001" customHeight="1" x14ac:dyDescent="0.15"/>
    <row r="2220" ht="20.100000000000001" customHeight="1" x14ac:dyDescent="0.15"/>
    <row r="2221" ht="20.100000000000001" customHeight="1" x14ac:dyDescent="0.15"/>
    <row r="2222" ht="20.100000000000001" customHeight="1" x14ac:dyDescent="0.15"/>
    <row r="2223" ht="20.100000000000001" customHeight="1" x14ac:dyDescent="0.15"/>
    <row r="2224" ht="20.100000000000001" customHeight="1" x14ac:dyDescent="0.15"/>
    <row r="2225" ht="20.100000000000001" customHeight="1" x14ac:dyDescent="0.15"/>
    <row r="2226" ht="20.100000000000001" customHeight="1" x14ac:dyDescent="0.15"/>
    <row r="2227" ht="20.100000000000001" customHeight="1" x14ac:dyDescent="0.15"/>
    <row r="2228" ht="20.100000000000001" customHeight="1" x14ac:dyDescent="0.15"/>
    <row r="2229" ht="20.100000000000001" customHeight="1" x14ac:dyDescent="0.15"/>
    <row r="2230" ht="20.100000000000001" customHeight="1" x14ac:dyDescent="0.15"/>
    <row r="2231" ht="20.100000000000001" customHeight="1" x14ac:dyDescent="0.15"/>
    <row r="2232" ht="20.100000000000001" customHeight="1" x14ac:dyDescent="0.15"/>
    <row r="2233" ht="20.100000000000001" customHeight="1" x14ac:dyDescent="0.15"/>
    <row r="2234" ht="20.100000000000001" customHeight="1" x14ac:dyDescent="0.15"/>
    <row r="2235" ht="20.100000000000001" customHeight="1" x14ac:dyDescent="0.15"/>
    <row r="2236" ht="20.100000000000001" customHeight="1" x14ac:dyDescent="0.15"/>
    <row r="2237" ht="20.100000000000001" customHeight="1" x14ac:dyDescent="0.15"/>
    <row r="2238" ht="20.100000000000001" customHeight="1" x14ac:dyDescent="0.15"/>
    <row r="2239" ht="20.100000000000001" customHeight="1" x14ac:dyDescent="0.15"/>
    <row r="2240" ht="20.100000000000001" customHeight="1" x14ac:dyDescent="0.15"/>
    <row r="2241" ht="20.100000000000001" customHeight="1" x14ac:dyDescent="0.15"/>
    <row r="2242" ht="20.100000000000001" customHeight="1" x14ac:dyDescent="0.15"/>
    <row r="2243" ht="20.100000000000001" customHeight="1" x14ac:dyDescent="0.15"/>
    <row r="2244" ht="20.100000000000001" customHeight="1" x14ac:dyDescent="0.15"/>
    <row r="2245" ht="20.100000000000001" customHeight="1" x14ac:dyDescent="0.15"/>
    <row r="2246" ht="20.100000000000001" customHeight="1" x14ac:dyDescent="0.15"/>
    <row r="2247" ht="20.100000000000001" customHeight="1" x14ac:dyDescent="0.15"/>
    <row r="2248" ht="20.100000000000001" customHeight="1" x14ac:dyDescent="0.15"/>
    <row r="2249" ht="20.100000000000001" customHeight="1" x14ac:dyDescent="0.15"/>
    <row r="2250" ht="20.100000000000001" customHeight="1" x14ac:dyDescent="0.15"/>
    <row r="2251" ht="20.100000000000001" customHeight="1" x14ac:dyDescent="0.15"/>
    <row r="2252" ht="20.100000000000001" customHeight="1" x14ac:dyDescent="0.15"/>
    <row r="2253" ht="20.100000000000001" customHeight="1" x14ac:dyDescent="0.15"/>
    <row r="2254" ht="20.100000000000001" customHeight="1" x14ac:dyDescent="0.15"/>
    <row r="2255" ht="20.100000000000001" customHeight="1" x14ac:dyDescent="0.15"/>
    <row r="2256" ht="20.100000000000001" customHeight="1" x14ac:dyDescent="0.15"/>
    <row r="2257" ht="20.100000000000001" customHeight="1" x14ac:dyDescent="0.15"/>
    <row r="2258" ht="20.100000000000001" customHeight="1" x14ac:dyDescent="0.15"/>
    <row r="2259" ht="20.100000000000001" customHeight="1" x14ac:dyDescent="0.15"/>
    <row r="2260" ht="20.100000000000001" customHeight="1" x14ac:dyDescent="0.15"/>
    <row r="2261" ht="20.100000000000001" customHeight="1" x14ac:dyDescent="0.15"/>
    <row r="2262" ht="20.100000000000001" customHeight="1" x14ac:dyDescent="0.15"/>
    <row r="2263" ht="20.100000000000001" customHeight="1" x14ac:dyDescent="0.15"/>
    <row r="2264" ht="20.100000000000001" customHeight="1" x14ac:dyDescent="0.15"/>
    <row r="2265" ht="20.100000000000001" customHeight="1" x14ac:dyDescent="0.15"/>
    <row r="2266" ht="20.100000000000001" customHeight="1" x14ac:dyDescent="0.15"/>
    <row r="2267" ht="20.100000000000001" customHeight="1" x14ac:dyDescent="0.15"/>
    <row r="2268" ht="20.100000000000001" customHeight="1" x14ac:dyDescent="0.15"/>
    <row r="2269" ht="20.100000000000001" customHeight="1" x14ac:dyDescent="0.15"/>
    <row r="2270" ht="20.100000000000001" customHeight="1" x14ac:dyDescent="0.15"/>
    <row r="2271" ht="20.100000000000001" customHeight="1" x14ac:dyDescent="0.15"/>
    <row r="2272" ht="20.100000000000001" customHeight="1" x14ac:dyDescent="0.15"/>
    <row r="2273" ht="20.100000000000001" customHeight="1" x14ac:dyDescent="0.15"/>
    <row r="2274" ht="20.100000000000001" customHeight="1" x14ac:dyDescent="0.15"/>
    <row r="2275" ht="20.100000000000001" customHeight="1" x14ac:dyDescent="0.15"/>
    <row r="2276" ht="20.100000000000001" customHeight="1" x14ac:dyDescent="0.15"/>
    <row r="2277" ht="20.100000000000001" customHeight="1" x14ac:dyDescent="0.15"/>
    <row r="2278" ht="20.100000000000001" customHeight="1" x14ac:dyDescent="0.15"/>
    <row r="2279" ht="20.100000000000001" customHeight="1" x14ac:dyDescent="0.15"/>
    <row r="2280" ht="20.100000000000001" customHeight="1" x14ac:dyDescent="0.15"/>
    <row r="2281" ht="20.100000000000001" customHeight="1" x14ac:dyDescent="0.15"/>
    <row r="2282" ht="20.100000000000001" customHeight="1" x14ac:dyDescent="0.15"/>
    <row r="2283" ht="20.100000000000001" customHeight="1" x14ac:dyDescent="0.15"/>
    <row r="2284" ht="20.100000000000001" customHeight="1" x14ac:dyDescent="0.15"/>
    <row r="2285" ht="20.100000000000001" customHeight="1" x14ac:dyDescent="0.15"/>
    <row r="2286" ht="20.100000000000001" customHeight="1" x14ac:dyDescent="0.15"/>
    <row r="2287" ht="20.100000000000001" customHeight="1" x14ac:dyDescent="0.15"/>
    <row r="2288" ht="20.100000000000001" customHeight="1" x14ac:dyDescent="0.15"/>
    <row r="2289" ht="20.100000000000001" customHeight="1" x14ac:dyDescent="0.15"/>
    <row r="2290" ht="20.100000000000001" customHeight="1" x14ac:dyDescent="0.15"/>
    <row r="2291" ht="20.100000000000001" customHeight="1" x14ac:dyDescent="0.15"/>
    <row r="2292" ht="20.100000000000001" customHeight="1" x14ac:dyDescent="0.15"/>
    <row r="2293" ht="20.100000000000001" customHeight="1" x14ac:dyDescent="0.15"/>
    <row r="2294" ht="20.100000000000001" customHeight="1" x14ac:dyDescent="0.15"/>
    <row r="2295" ht="20.100000000000001" customHeight="1" x14ac:dyDescent="0.15"/>
    <row r="2296" ht="20.100000000000001" customHeight="1" x14ac:dyDescent="0.15"/>
    <row r="2297" ht="20.100000000000001" customHeight="1" x14ac:dyDescent="0.15"/>
    <row r="2298" ht="20.100000000000001" customHeight="1" x14ac:dyDescent="0.15"/>
    <row r="2299" ht="20.100000000000001" customHeight="1" x14ac:dyDescent="0.15"/>
    <row r="2300" ht="20.100000000000001" customHeight="1" x14ac:dyDescent="0.15"/>
    <row r="2301" ht="20.100000000000001" customHeight="1" x14ac:dyDescent="0.15"/>
    <row r="2302" ht="20.100000000000001" customHeight="1" x14ac:dyDescent="0.15"/>
    <row r="2303" ht="20.100000000000001" customHeight="1" x14ac:dyDescent="0.15"/>
    <row r="2304" ht="20.100000000000001" customHeight="1" x14ac:dyDescent="0.15"/>
    <row r="2305" ht="20.100000000000001" customHeight="1" x14ac:dyDescent="0.15"/>
    <row r="2306" ht="20.100000000000001" customHeight="1" x14ac:dyDescent="0.15"/>
    <row r="2307" ht="20.100000000000001" customHeight="1" x14ac:dyDescent="0.15"/>
    <row r="2308" ht="20.100000000000001" customHeight="1" x14ac:dyDescent="0.15"/>
    <row r="2309" ht="20.100000000000001" customHeight="1" x14ac:dyDescent="0.15"/>
    <row r="2310" ht="20.100000000000001" customHeight="1" x14ac:dyDescent="0.15"/>
    <row r="2311" ht="20.100000000000001" customHeight="1" x14ac:dyDescent="0.15"/>
    <row r="2312" ht="20.100000000000001" customHeight="1" x14ac:dyDescent="0.15"/>
    <row r="2313" ht="20.100000000000001" customHeight="1" x14ac:dyDescent="0.15"/>
    <row r="2314" ht="20.100000000000001" customHeight="1" x14ac:dyDescent="0.15"/>
    <row r="2315" ht="20.100000000000001" customHeight="1" x14ac:dyDescent="0.15"/>
    <row r="2316" ht="20.100000000000001" customHeight="1" x14ac:dyDescent="0.15"/>
    <row r="2317" ht="20.100000000000001" customHeight="1" x14ac:dyDescent="0.15"/>
    <row r="2318" ht="20.100000000000001" customHeight="1" x14ac:dyDescent="0.15"/>
    <row r="2319" ht="20.100000000000001" customHeight="1" x14ac:dyDescent="0.15"/>
    <row r="2320" ht="20.100000000000001" customHeight="1" x14ac:dyDescent="0.15"/>
    <row r="2321" ht="20.100000000000001" customHeight="1" x14ac:dyDescent="0.15"/>
    <row r="2322" ht="20.100000000000001" customHeight="1" x14ac:dyDescent="0.15"/>
    <row r="2323" ht="20.100000000000001" customHeight="1" x14ac:dyDescent="0.15"/>
    <row r="2324" ht="20.100000000000001" customHeight="1" x14ac:dyDescent="0.15"/>
    <row r="2325" ht="20.100000000000001" customHeight="1" x14ac:dyDescent="0.15"/>
    <row r="2326" ht="20.100000000000001" customHeight="1" x14ac:dyDescent="0.15"/>
    <row r="2327" ht="20.100000000000001" customHeight="1" x14ac:dyDescent="0.15"/>
    <row r="2328" ht="20.100000000000001" customHeight="1" x14ac:dyDescent="0.15"/>
    <row r="2329" ht="20.100000000000001" customHeight="1" x14ac:dyDescent="0.15"/>
    <row r="2330" ht="20.100000000000001" customHeight="1" x14ac:dyDescent="0.15"/>
    <row r="2331" ht="20.100000000000001" customHeight="1" x14ac:dyDescent="0.15"/>
    <row r="2332" ht="20.100000000000001" customHeight="1" x14ac:dyDescent="0.15"/>
    <row r="2333" ht="20.100000000000001" customHeight="1" x14ac:dyDescent="0.15"/>
    <row r="2334" ht="20.100000000000001" customHeight="1" x14ac:dyDescent="0.15"/>
    <row r="2335" ht="20.100000000000001" customHeight="1" x14ac:dyDescent="0.15"/>
    <row r="2336" ht="20.100000000000001" customHeight="1" x14ac:dyDescent="0.15"/>
    <row r="2337" ht="20.100000000000001" customHeight="1" x14ac:dyDescent="0.15"/>
    <row r="2338" ht="20.100000000000001" customHeight="1" x14ac:dyDescent="0.15"/>
    <row r="2339" ht="20.100000000000001" customHeight="1" x14ac:dyDescent="0.15"/>
    <row r="2340" ht="20.100000000000001" customHeight="1" x14ac:dyDescent="0.15"/>
    <row r="2341" ht="20.100000000000001" customHeight="1" x14ac:dyDescent="0.15"/>
    <row r="2342" ht="20.100000000000001" customHeight="1" x14ac:dyDescent="0.15"/>
    <row r="2343" ht="20.100000000000001" customHeight="1" x14ac:dyDescent="0.15"/>
    <row r="2344" ht="20.100000000000001" customHeight="1" x14ac:dyDescent="0.15"/>
    <row r="2345" ht="20.100000000000001" customHeight="1" x14ac:dyDescent="0.15"/>
    <row r="2346" ht="20.100000000000001" customHeight="1" x14ac:dyDescent="0.15"/>
    <row r="2347" ht="20.100000000000001" customHeight="1" x14ac:dyDescent="0.15"/>
    <row r="2348" ht="20.100000000000001" customHeight="1" x14ac:dyDescent="0.15"/>
    <row r="2349" ht="20.100000000000001" customHeight="1" x14ac:dyDescent="0.15"/>
    <row r="2350" ht="20.100000000000001" customHeight="1" x14ac:dyDescent="0.15"/>
    <row r="2351" ht="20.100000000000001" customHeight="1" x14ac:dyDescent="0.15"/>
    <row r="2352" ht="20.100000000000001" customHeight="1" x14ac:dyDescent="0.15"/>
    <row r="2353" ht="20.100000000000001" customHeight="1" x14ac:dyDescent="0.15"/>
    <row r="2354" ht="20.100000000000001" customHeight="1" x14ac:dyDescent="0.15"/>
    <row r="2355" ht="20.100000000000001" customHeight="1" x14ac:dyDescent="0.15"/>
    <row r="2356" ht="20.100000000000001" customHeight="1" x14ac:dyDescent="0.15"/>
    <row r="2357" ht="20.100000000000001" customHeight="1" x14ac:dyDescent="0.15"/>
    <row r="2358" ht="20.100000000000001" customHeight="1" x14ac:dyDescent="0.15"/>
    <row r="2359" ht="20.100000000000001" customHeight="1" x14ac:dyDescent="0.15"/>
    <row r="2360" ht="20.100000000000001" customHeight="1" x14ac:dyDescent="0.15"/>
    <row r="2361" ht="20.100000000000001" customHeight="1" x14ac:dyDescent="0.15"/>
    <row r="2362" ht="20.100000000000001" customHeight="1" x14ac:dyDescent="0.15"/>
    <row r="2363" ht="20.100000000000001" customHeight="1" x14ac:dyDescent="0.15"/>
    <row r="2364" ht="20.100000000000001" customHeight="1" x14ac:dyDescent="0.15"/>
    <row r="2365" ht="20.100000000000001" customHeight="1" x14ac:dyDescent="0.15"/>
    <row r="2366" ht="20.100000000000001" customHeight="1" x14ac:dyDescent="0.15"/>
    <row r="2367" ht="20.100000000000001" customHeight="1" x14ac:dyDescent="0.15"/>
    <row r="2368" ht="20.100000000000001" customHeight="1" x14ac:dyDescent="0.15"/>
    <row r="2369" ht="20.100000000000001" customHeight="1" x14ac:dyDescent="0.15"/>
    <row r="2370" ht="20.100000000000001" customHeight="1" x14ac:dyDescent="0.15"/>
    <row r="2371" ht="20.100000000000001" customHeight="1" x14ac:dyDescent="0.15"/>
    <row r="2372" ht="20.100000000000001" customHeight="1" x14ac:dyDescent="0.15"/>
    <row r="2373" ht="20.100000000000001" customHeight="1" x14ac:dyDescent="0.15"/>
    <row r="2374" ht="20.100000000000001" customHeight="1" x14ac:dyDescent="0.15"/>
    <row r="2375" ht="20.100000000000001" customHeight="1" x14ac:dyDescent="0.15"/>
    <row r="2376" ht="20.100000000000001" customHeight="1" x14ac:dyDescent="0.15"/>
    <row r="2377" ht="20.100000000000001" customHeight="1" x14ac:dyDescent="0.15"/>
    <row r="2378" ht="20.100000000000001" customHeight="1" x14ac:dyDescent="0.15"/>
    <row r="2379" ht="20.100000000000001" customHeight="1" x14ac:dyDescent="0.15"/>
    <row r="2380" ht="20.100000000000001" customHeight="1" x14ac:dyDescent="0.15"/>
    <row r="2381" ht="20.100000000000001" customHeight="1" x14ac:dyDescent="0.15"/>
    <row r="2382" ht="20.100000000000001" customHeight="1" x14ac:dyDescent="0.15"/>
    <row r="2383" ht="20.100000000000001" customHeight="1" x14ac:dyDescent="0.15"/>
    <row r="2384" ht="20.100000000000001" customHeight="1" x14ac:dyDescent="0.15"/>
    <row r="2385" ht="20.100000000000001" customHeight="1" x14ac:dyDescent="0.15"/>
    <row r="2386" ht="20.100000000000001" customHeight="1" x14ac:dyDescent="0.15"/>
    <row r="2387" ht="20.100000000000001" customHeight="1" x14ac:dyDescent="0.15"/>
    <row r="2388" ht="20.100000000000001" customHeight="1" x14ac:dyDescent="0.15"/>
    <row r="2389" ht="20.100000000000001" customHeight="1" x14ac:dyDescent="0.15"/>
    <row r="2390" ht="20.100000000000001" customHeight="1" x14ac:dyDescent="0.15"/>
    <row r="2391" ht="20.100000000000001" customHeight="1" x14ac:dyDescent="0.15"/>
    <row r="2392" ht="20.100000000000001" customHeight="1" x14ac:dyDescent="0.15"/>
    <row r="2393" ht="20.100000000000001" customHeight="1" x14ac:dyDescent="0.15"/>
    <row r="2394" ht="20.100000000000001" customHeight="1" x14ac:dyDescent="0.15"/>
    <row r="2395" ht="20.100000000000001" customHeight="1" x14ac:dyDescent="0.15"/>
    <row r="2396" ht="20.100000000000001" customHeight="1" x14ac:dyDescent="0.15"/>
    <row r="2397" ht="20.100000000000001" customHeight="1" x14ac:dyDescent="0.15"/>
    <row r="2398" ht="20.100000000000001" customHeight="1" x14ac:dyDescent="0.15"/>
    <row r="2399" ht="20.100000000000001" customHeight="1" x14ac:dyDescent="0.15"/>
    <row r="2400" ht="20.100000000000001" customHeight="1" x14ac:dyDescent="0.15"/>
    <row r="2401" ht="20.100000000000001" customHeight="1" x14ac:dyDescent="0.15"/>
    <row r="2402" ht="20.100000000000001" customHeight="1" x14ac:dyDescent="0.15"/>
    <row r="2403" ht="20.100000000000001" customHeight="1" x14ac:dyDescent="0.15"/>
    <row r="2404" ht="20.100000000000001" customHeight="1" x14ac:dyDescent="0.15"/>
    <row r="2405" ht="20.100000000000001" customHeight="1" x14ac:dyDescent="0.15"/>
    <row r="2406" ht="20.100000000000001" customHeight="1" x14ac:dyDescent="0.15"/>
    <row r="2407" ht="20.100000000000001" customHeight="1" x14ac:dyDescent="0.15"/>
    <row r="2408" ht="20.100000000000001" customHeight="1" x14ac:dyDescent="0.15"/>
    <row r="2409" ht="20.100000000000001" customHeight="1" x14ac:dyDescent="0.15"/>
    <row r="2410" ht="20.100000000000001" customHeight="1" x14ac:dyDescent="0.15"/>
    <row r="2411" ht="20.100000000000001" customHeight="1" x14ac:dyDescent="0.15"/>
    <row r="2412" ht="20.100000000000001" customHeight="1" x14ac:dyDescent="0.15"/>
    <row r="2413" ht="20.100000000000001" customHeight="1" x14ac:dyDescent="0.15"/>
    <row r="2414" ht="20.100000000000001" customHeight="1" x14ac:dyDescent="0.15"/>
    <row r="2415" ht="20.100000000000001" customHeight="1" x14ac:dyDescent="0.15"/>
    <row r="2416" ht="20.100000000000001" customHeight="1" x14ac:dyDescent="0.15"/>
    <row r="2417" ht="20.100000000000001" customHeight="1" x14ac:dyDescent="0.15"/>
    <row r="2418" ht="20.100000000000001" customHeight="1" x14ac:dyDescent="0.15"/>
    <row r="2419" ht="20.100000000000001" customHeight="1" x14ac:dyDescent="0.15"/>
    <row r="2420" ht="20.100000000000001" customHeight="1" x14ac:dyDescent="0.15"/>
    <row r="2421" ht="20.100000000000001" customHeight="1" x14ac:dyDescent="0.15"/>
    <row r="2422" ht="20.100000000000001" customHeight="1" x14ac:dyDescent="0.15"/>
    <row r="2423" ht="20.100000000000001" customHeight="1" x14ac:dyDescent="0.15"/>
    <row r="2424" ht="20.100000000000001" customHeight="1" x14ac:dyDescent="0.15"/>
    <row r="2425" ht="20.100000000000001" customHeight="1" x14ac:dyDescent="0.15"/>
    <row r="2426" ht="20.100000000000001" customHeight="1" x14ac:dyDescent="0.15"/>
    <row r="2427" ht="20.100000000000001" customHeight="1" x14ac:dyDescent="0.15"/>
    <row r="2428" ht="20.100000000000001" customHeight="1" x14ac:dyDescent="0.15"/>
    <row r="2429" ht="20.100000000000001" customHeight="1" x14ac:dyDescent="0.15"/>
    <row r="2430" ht="20.100000000000001" customHeight="1" x14ac:dyDescent="0.15"/>
    <row r="2431" ht="20.100000000000001" customHeight="1" x14ac:dyDescent="0.15"/>
    <row r="2432" ht="20.100000000000001" customHeight="1" x14ac:dyDescent="0.15"/>
    <row r="2433" ht="20.100000000000001" customHeight="1" x14ac:dyDescent="0.15"/>
    <row r="2434" ht="20.100000000000001" customHeight="1" x14ac:dyDescent="0.15"/>
    <row r="2435" ht="20.100000000000001" customHeight="1" x14ac:dyDescent="0.15"/>
    <row r="2436" ht="20.100000000000001" customHeight="1" x14ac:dyDescent="0.15"/>
    <row r="2437" ht="20.100000000000001" customHeight="1" x14ac:dyDescent="0.15"/>
    <row r="2438" ht="20.100000000000001" customHeight="1" x14ac:dyDescent="0.15"/>
    <row r="2439" ht="20.100000000000001" customHeight="1" x14ac:dyDescent="0.15"/>
    <row r="2440" ht="20.100000000000001" customHeight="1" x14ac:dyDescent="0.15"/>
    <row r="2441" ht="20.100000000000001" customHeight="1" x14ac:dyDescent="0.15"/>
    <row r="2442" ht="20.100000000000001" customHeight="1" x14ac:dyDescent="0.15"/>
    <row r="2443" ht="20.100000000000001" customHeight="1" x14ac:dyDescent="0.15"/>
    <row r="2444" ht="20.100000000000001" customHeight="1" x14ac:dyDescent="0.15"/>
    <row r="2445" ht="20.100000000000001" customHeight="1" x14ac:dyDescent="0.15"/>
    <row r="2446" ht="20.100000000000001" customHeight="1" x14ac:dyDescent="0.15"/>
    <row r="2447" ht="20.100000000000001" customHeight="1" x14ac:dyDescent="0.15"/>
    <row r="2448" ht="20.100000000000001" customHeight="1" x14ac:dyDescent="0.15"/>
    <row r="2449" ht="20.100000000000001" customHeight="1" x14ac:dyDescent="0.15"/>
    <row r="2450" ht="20.100000000000001" customHeight="1" x14ac:dyDescent="0.15"/>
    <row r="2451" ht="20.100000000000001" customHeight="1" x14ac:dyDescent="0.15"/>
    <row r="2452" ht="20.100000000000001" customHeight="1" x14ac:dyDescent="0.15"/>
    <row r="2453" ht="20.100000000000001" customHeight="1" x14ac:dyDescent="0.15"/>
    <row r="2454" ht="20.100000000000001" customHeight="1" x14ac:dyDescent="0.15"/>
    <row r="2455" ht="20.100000000000001" customHeight="1" x14ac:dyDescent="0.15"/>
    <row r="2456" ht="20.100000000000001" customHeight="1" x14ac:dyDescent="0.15"/>
    <row r="2457" ht="20.100000000000001" customHeight="1" x14ac:dyDescent="0.15"/>
    <row r="2458" ht="20.100000000000001" customHeight="1" x14ac:dyDescent="0.15"/>
    <row r="2459" ht="20.100000000000001" customHeight="1" x14ac:dyDescent="0.15"/>
    <row r="2460" ht="20.100000000000001" customHeight="1" x14ac:dyDescent="0.15"/>
    <row r="2461" ht="20.100000000000001" customHeight="1" x14ac:dyDescent="0.15"/>
    <row r="2462" ht="20.100000000000001" customHeight="1" x14ac:dyDescent="0.15"/>
    <row r="2463" ht="20.100000000000001" customHeight="1" x14ac:dyDescent="0.15"/>
    <row r="2464" ht="20.100000000000001" customHeight="1" x14ac:dyDescent="0.15"/>
    <row r="2465" ht="20.100000000000001" customHeight="1" x14ac:dyDescent="0.15"/>
    <row r="2466" ht="20.100000000000001" customHeight="1" x14ac:dyDescent="0.15"/>
    <row r="2467" ht="20.100000000000001" customHeight="1" x14ac:dyDescent="0.15"/>
    <row r="2468" ht="20.100000000000001" customHeight="1" x14ac:dyDescent="0.15"/>
    <row r="2469" ht="20.100000000000001" customHeight="1" x14ac:dyDescent="0.15"/>
    <row r="2470" ht="20.100000000000001" customHeight="1" x14ac:dyDescent="0.15"/>
    <row r="2471" ht="20.100000000000001" customHeight="1" x14ac:dyDescent="0.15"/>
    <row r="2472" ht="20.100000000000001" customHeight="1" x14ac:dyDescent="0.15"/>
    <row r="2473" ht="20.100000000000001" customHeight="1" x14ac:dyDescent="0.15"/>
    <row r="2474" ht="20.100000000000001" customHeight="1" x14ac:dyDescent="0.15"/>
    <row r="2475" ht="20.100000000000001" customHeight="1" x14ac:dyDescent="0.15"/>
    <row r="2476" ht="20.100000000000001" customHeight="1" x14ac:dyDescent="0.15"/>
    <row r="2477" ht="20.100000000000001" customHeight="1" x14ac:dyDescent="0.15"/>
    <row r="2478" ht="20.100000000000001" customHeight="1" x14ac:dyDescent="0.15"/>
    <row r="2479" ht="20.100000000000001" customHeight="1" x14ac:dyDescent="0.15"/>
    <row r="2480" ht="20.100000000000001" customHeight="1" x14ac:dyDescent="0.15"/>
    <row r="2481" ht="20.100000000000001" customHeight="1" x14ac:dyDescent="0.15"/>
    <row r="2482" ht="20.100000000000001" customHeight="1" x14ac:dyDescent="0.15"/>
    <row r="2483" ht="20.100000000000001" customHeight="1" x14ac:dyDescent="0.15"/>
    <row r="2484" ht="20.100000000000001" customHeight="1" x14ac:dyDescent="0.15"/>
    <row r="2485" ht="20.100000000000001" customHeight="1" x14ac:dyDescent="0.15"/>
    <row r="2486" ht="20.100000000000001" customHeight="1" x14ac:dyDescent="0.15"/>
    <row r="2487" ht="20.100000000000001" customHeight="1" x14ac:dyDescent="0.15"/>
  </sheetData>
  <autoFilter ref="A16:AI1355"/>
  <sortState ref="A1012:AL1066">
    <sortCondition ref="U1012:U1066"/>
  </sortState>
  <dataConsolidate/>
  <customSheetViews>
    <customSheetView guid="{FC833591-29FC-4B3A-97B8-497960ABC3F8}" scale="90" showPageBreaks="1" fitToPage="1" printArea="1" showAutoFilter="1" hiddenColumns="1" topLeftCell="O1">
      <pane ySplit="16" topLeftCell="A174" activePane="bottomLeft" state="frozen"/>
      <selection pane="bottomLeft" activeCell="AD181" sqref="AD181"/>
      <rowBreaks count="25" manualBreakCount="25">
        <brk id="67" max="16383" man="1"/>
        <brk id="118" max="16383" man="1"/>
        <brk id="168" max="16383" man="1"/>
        <brk id="223" max="16383" man="1"/>
        <brk id="273" max="16383" man="1"/>
        <brk id="323" max="16383" man="1"/>
        <brk id="373" max="16383" man="1"/>
        <brk id="423" max="16383" man="1"/>
        <brk id="473" max="16383" man="1"/>
        <brk id="523" max="16383" man="1"/>
        <brk id="573" max="16383" man="1"/>
        <brk id="623" max="16383" man="1"/>
        <brk id="673" max="16383" man="1"/>
        <brk id="723" max="16383" man="1"/>
        <brk id="773" max="16383" man="1"/>
        <brk id="823" max="16383" man="1"/>
        <brk id="873" max="16383" man="1"/>
        <brk id="923" max="16383" man="1"/>
        <brk id="973" max="16383" man="1"/>
        <brk id="1023" max="16383" man="1"/>
        <brk id="1073" max="16383" man="1"/>
        <brk id="1123" max="16383" man="1"/>
        <brk id="1173" max="16383" man="1"/>
        <brk id="1223" max="16383" man="1"/>
        <brk id="1273" max="16383" man="1"/>
      </rowBreaks>
      <pageMargins left="0.57999999999999996" right="0.19685039370078741" top="0.61" bottom="0.91" header="0.23" footer="0.39370078740157483"/>
      <printOptions horizontalCentered="1"/>
      <pageSetup paperSize="8" scale="87" fitToHeight="0" orientation="portrait" r:id="rId1"/>
      <headerFooter alignWithMargins="0">
        <oddHeader>&amp;C
&amp;16平成28～31年度用　福島県中学校教師用教科書・指導書・指導資料・物品購入計画書【&amp;P - &amp;N】&amp;R印刷日時：　&amp;D　&amp;T</oddHeader>
        <oddFooter>&amp;L初めに○印のあるものは教科書及び指導書すべて新刊です。太字は該当学年共通で1冊です。｢セット」は、分冊もありますので別途ご相談下さい。
○印以外でゴシック体で記入のものは、新刊、新版、改訂版の主な教師用指導資料です。
明朝体記入のものは継続発行教材ですが、新指導要領に準拠しておりますので、お手持ちがあればそのまま使用できます。
※印のあるものは全国的に使用頻度の高い指導資料です。タイトルの長いものは略称記載しております。</oddFooter>
      </headerFooter>
      <autoFilter ref="A16:AI1312"/>
    </customSheetView>
  </customSheetViews>
  <mergeCells count="93">
    <mergeCell ref="AF1052:AG1052"/>
    <mergeCell ref="AF64:AG64"/>
    <mergeCell ref="AF92:AG92"/>
    <mergeCell ref="AE7:AE14"/>
    <mergeCell ref="AF7:AG7"/>
    <mergeCell ref="AF144:AG144"/>
    <mergeCell ref="AF172:AG172"/>
    <mergeCell ref="AF171:AG171"/>
    <mergeCell ref="AF179:AG179"/>
    <mergeCell ref="AF182:AG182"/>
    <mergeCell ref="AF186:AG186"/>
    <mergeCell ref="AF401:AG401"/>
    <mergeCell ref="AF402:AG402"/>
    <mergeCell ref="AF211:AG211"/>
    <mergeCell ref="AF235:AG235"/>
    <mergeCell ref="AF260:AG260"/>
    <mergeCell ref="U7:AD7"/>
    <mergeCell ref="U9:AD9"/>
    <mergeCell ref="AF14:AG14"/>
    <mergeCell ref="U10:AD10"/>
    <mergeCell ref="U11:AD11"/>
    <mergeCell ref="AF8:AG8"/>
    <mergeCell ref="AF9:AG9"/>
    <mergeCell ref="U8:AC8"/>
    <mergeCell ref="AF10:AG10"/>
    <mergeCell ref="AD13:AD14"/>
    <mergeCell ref="U13:AC14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Q9:Q15"/>
    <mergeCell ref="R9:R15"/>
    <mergeCell ref="S9:S15"/>
    <mergeCell ref="T9:T15"/>
    <mergeCell ref="L9:L15"/>
    <mergeCell ref="M9:M15"/>
    <mergeCell ref="N9:N15"/>
    <mergeCell ref="O9:O15"/>
    <mergeCell ref="P9:P15"/>
    <mergeCell ref="AF266:AG266"/>
    <mergeCell ref="AF285:AG285"/>
    <mergeCell ref="AF290:AG290"/>
    <mergeCell ref="AF340:AG340"/>
    <mergeCell ref="AF349:AG349"/>
    <mergeCell ref="AF575:AG575"/>
    <mergeCell ref="AF611:AG611"/>
    <mergeCell ref="AF670:AG670"/>
    <mergeCell ref="AF671:AG671"/>
    <mergeCell ref="AF451:AG451"/>
    <mergeCell ref="AF467:AG467"/>
    <mergeCell ref="AF476:AG476"/>
    <mergeCell ref="AF477:AG477"/>
    <mergeCell ref="AF534:AG534"/>
    <mergeCell ref="AF1270:AG1270"/>
    <mergeCell ref="AF1271:AG1271"/>
    <mergeCell ref="AF1315:AG1315"/>
    <mergeCell ref="AF1346:AG1346"/>
    <mergeCell ref="AF187:AG187"/>
    <mergeCell ref="AF1130:AG1130"/>
    <mergeCell ref="AF1131:AG1131"/>
    <mergeCell ref="AF1210:AG1210"/>
    <mergeCell ref="AF1244:AG1244"/>
    <mergeCell ref="AF935:AG935"/>
    <mergeCell ref="AF1000:AG1000"/>
    <mergeCell ref="AF1001:AG1001"/>
    <mergeCell ref="AF1118:AG1118"/>
    <mergeCell ref="AF825:AG825"/>
    <mergeCell ref="AF855:AG855"/>
    <mergeCell ref="AF856:AG856"/>
    <mergeCell ref="AF1029:AG1029"/>
    <mergeCell ref="AF1082:AG1082"/>
    <mergeCell ref="AF1017:AG1017"/>
    <mergeCell ref="AF1045:AG1045"/>
    <mergeCell ref="AF687:AG687"/>
    <mergeCell ref="AF734:AG734"/>
    <mergeCell ref="AF738:AG738"/>
    <mergeCell ref="AF745:AG745"/>
    <mergeCell ref="AF1008:AG1008"/>
    <mergeCell ref="AF882:AG882"/>
    <mergeCell ref="AF898:AG898"/>
    <mergeCell ref="AF789:AG789"/>
    <mergeCell ref="AF790:AG790"/>
    <mergeCell ref="AF800:AG800"/>
    <mergeCell ref="AF807:AG807"/>
    <mergeCell ref="AF1022:AG1022"/>
  </mergeCells>
  <phoneticPr fontId="1"/>
  <dataValidations count="2">
    <dataValidation imeMode="off" allowBlank="1" showInputMessage="1" showErrorMessage="1" sqref="AF1272:AG1299 AF735:AG737 AG535:AG546 AF1211:AG1243 AF576:AG585 AF808:AG824 AF1173:AF1204 AF672:AG686 AF899:AG934 AF612:AG648 AF65:AG91 AF1316:AG1327 AF173:AG178 AF535:AF542 AG180:AG181 AG183:AG185 AF1335:AG1345 AF403:AG450 AF293:AG339 AF468:AG475 AG291:AG292 AF662:AG669 AF752:AG758 AF760:AG788 AF791:AG799 AF801:AG806 AF843:AG854 AF688:AG733 AF452:AG466 AF857:AG881 AF999:AG999 AF1307:AG1314 AF180:AF186 AF340 AG286:AG289 AF1083:AG1117 AF1046:AG1051 AF739:AG744 AF1002:AG1007 AF1023:AG1028 AF1053:AG1081 AF1009:AG1016 AF936:AG961 AG261:AG264 AF265:AG265 AG212:AG234 AG586:AG591 AF1138:AG1169 AF349 AF17:AG63 AF93:AG143 AF188:AG210 AG236:AG259 AG267:AG284 AF1030:AG1044 AF266:AF292 AF478:AG533 AF587:AF591 AF592:AG610 AG1170:AG1204 AF1205:AG1209 AF350:AG400 AF1018:AG1021 AF341:AG348 AF211:AF264 AG560:AG572 AF573:AG574 AF547:AG559 AF145:AG170 AF883:AG897"/>
    <dataValidation type="list" allowBlank="1" showInputMessage="1" showErrorMessage="1" sqref="AD1">
      <formula1>$AK$2:$AK$17</formula1>
    </dataValidation>
  </dataValidations>
  <hyperlinks>
    <hyperlink ref="U13" r:id="rId2"/>
  </hyperlinks>
  <printOptions horizontalCentered="1"/>
  <pageMargins left="0.43307086614173229" right="0.19685039370078741" top="0.59055118110236227" bottom="0.9055118110236221" header="0.23622047244094491" footer="0.39370078740157483"/>
  <pageSetup paperSize="8" scale="84" fitToHeight="0" orientation="portrait" r:id="rId3"/>
  <headerFooter alignWithMargins="0">
    <oddHeader>&amp;C
&amp;16平成28～31年度用　福島県中学校教師用教科書・指導書・指導資料・物品購入計画書【&amp;N - &amp;P】&amp;R印刷日時：　&amp;D　&amp;T</oddHeader>
    <oddFooter>&amp;L初めに○印のあるものは教科書及び指導書すべて新刊です。太字は該当学年共通で1冊です。｢セット」は、分冊もありますので別途ご相談下さい。
○印以外でゴシック体で記入のものは、新刊、新版、改訂版の主な教師用指導資料です。
明朝体記入のものは継続発行教材ですが、新指導要領に準拠しておりますので、お手持ちがあればそのまま使用できます。
※印のあるものは全国的に使用頻度の高い指導資料です。タイトルの長いものは略称記載しております。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E698DA9-20D0-4467-9C66-E26ADA28763A}">
            <xm:f>NOT(ISERROR(SEARCH(sas&lt;&gt;"",AG17)))</xm:f>
            <xm:f>sas&lt;&gt;""</xm:f>
            <x14:dxf>
              <fill>
                <patternFill>
                  <bgColor theme="0"/>
                </patternFill>
              </fill>
            </x14:dxf>
          </x14:cfRule>
          <xm:sqref>AG17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2486"/>
  <sheetViews>
    <sheetView topLeftCell="J1" zoomScale="70" zoomScaleNormal="70" zoomScaleSheetLayoutView="90" workbookViewId="0">
      <pane ySplit="16" topLeftCell="A17" activePane="bottomLeft" state="frozen"/>
      <selection pane="bottomLeft" activeCell="AD17" sqref="AD17"/>
    </sheetView>
  </sheetViews>
  <sheetFormatPr defaultRowHeight="21" customHeight="1" x14ac:dyDescent="0.15"/>
  <cols>
    <col min="1" max="20" width="3.125" style="1" customWidth="1"/>
    <col min="21" max="21" width="6.75" style="27" customWidth="1"/>
    <col min="22" max="22" width="11.25" style="27" customWidth="1"/>
    <col min="23" max="25" width="12.75" style="27" hidden="1" customWidth="1"/>
    <col min="26" max="26" width="4.375" style="27" customWidth="1"/>
    <col min="27" max="27" width="4.125" style="27" customWidth="1"/>
    <col min="28" max="28" width="7.5" style="319" customWidth="1"/>
    <col min="29" max="29" width="2.75" style="3" customWidth="1"/>
    <col min="30" max="30" width="77.5" style="27" customWidth="1"/>
    <col min="31" max="31" width="6.125" style="27" customWidth="1"/>
    <col min="32" max="33" width="10.25" style="4" customWidth="1"/>
    <col min="34" max="34" width="10" style="5" customWidth="1"/>
    <col min="35" max="35" width="18.75" style="5" customWidth="1"/>
    <col min="36" max="36" width="9" style="5" hidden="1" customWidth="1"/>
    <col min="37" max="37" width="0" style="5" hidden="1" customWidth="1"/>
    <col min="38" max="38" width="9" style="5" hidden="1" customWidth="1"/>
    <col min="39" max="16384" width="9" style="5"/>
  </cols>
  <sheetData>
    <row r="1" spans="1:35" s="10" customFormat="1" ht="14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30" t="s">
        <v>1420</v>
      </c>
      <c r="W1" s="30"/>
      <c r="X1" s="30"/>
      <c r="Y1" s="30"/>
      <c r="Z1" s="30"/>
      <c r="AA1" s="30"/>
      <c r="AB1" s="297"/>
      <c r="AC1" s="30"/>
      <c r="AD1" s="194" t="s">
        <v>1170</v>
      </c>
      <c r="AE1" s="30"/>
      <c r="AF1" s="232" t="s">
        <v>290</v>
      </c>
      <c r="AG1" s="233"/>
      <c r="AH1" s="38"/>
      <c r="AI1" s="39"/>
    </row>
    <row r="2" spans="1:35" ht="15.75" customHeight="1" x14ac:dyDescent="0.15">
      <c r="U2" s="35"/>
      <c r="V2" s="32"/>
      <c r="W2" s="32"/>
      <c r="X2" s="32"/>
      <c r="Y2" s="32"/>
      <c r="Z2" s="32"/>
      <c r="AA2" s="32"/>
      <c r="AB2" s="298"/>
      <c r="AC2" s="32"/>
      <c r="AD2" s="629"/>
      <c r="AE2" s="36" t="s">
        <v>292</v>
      </c>
      <c r="AF2" s="32"/>
      <c r="AG2" s="32"/>
      <c r="AH2" s="32"/>
      <c r="AI2" s="36"/>
    </row>
    <row r="3" spans="1:35" ht="15.75" customHeight="1" x14ac:dyDescent="0.15">
      <c r="U3" s="35"/>
      <c r="V3" s="32"/>
      <c r="W3" s="32"/>
      <c r="X3" s="32"/>
      <c r="Y3" s="32"/>
      <c r="Z3" s="32"/>
      <c r="AA3" s="32"/>
      <c r="AB3" s="298"/>
      <c r="AC3" s="32"/>
      <c r="AD3" s="629"/>
      <c r="AE3" s="40"/>
      <c r="AF3" s="32"/>
      <c r="AG3" s="32"/>
      <c r="AH3" s="32"/>
      <c r="AI3" s="36"/>
    </row>
    <row r="4" spans="1:35" ht="15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35"/>
      <c r="V4" s="32"/>
      <c r="W4" s="32"/>
      <c r="X4" s="32"/>
      <c r="Y4" s="32"/>
      <c r="Z4" s="32"/>
      <c r="AA4" s="32"/>
      <c r="AB4" s="298"/>
      <c r="AC4" s="32"/>
      <c r="AD4" s="629"/>
      <c r="AE4" s="40"/>
      <c r="AF4" s="42"/>
      <c r="AG4" s="42"/>
      <c r="AH4" s="37"/>
      <c r="AI4" s="36"/>
    </row>
    <row r="5" spans="1:35" ht="15.75" customHeight="1" x14ac:dyDescent="0.1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35"/>
      <c r="V5" s="629"/>
      <c r="W5" s="629"/>
      <c r="X5" s="629"/>
      <c r="Y5" s="629"/>
      <c r="Z5" s="629"/>
      <c r="AA5" s="629"/>
      <c r="AB5" s="299"/>
      <c r="AC5" s="35"/>
      <c r="AD5" s="629"/>
      <c r="AE5" s="41"/>
      <c r="AF5" s="43"/>
      <c r="AG5" s="43"/>
      <c r="AH5" s="44"/>
      <c r="AI5" s="45"/>
    </row>
    <row r="6" spans="1:35" ht="15" customHeight="1" thickBot="1" x14ac:dyDescent="0.2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34" t="s">
        <v>292</v>
      </c>
      <c r="V6" s="34"/>
      <c r="W6" s="34"/>
      <c r="X6" s="34"/>
      <c r="Y6" s="34"/>
      <c r="Z6" s="34"/>
      <c r="AA6" s="34"/>
      <c r="AB6" s="300"/>
      <c r="AC6" s="34"/>
      <c r="AD6" s="37"/>
      <c r="AE6" s="629"/>
      <c r="AF6" s="47"/>
      <c r="AG6" s="47"/>
      <c r="AH6" s="34"/>
      <c r="AI6" s="34"/>
    </row>
    <row r="7" spans="1:35" ht="15" customHeight="1" x14ac:dyDescent="0.1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486" t="str">
        <f>+'学校用（完全版）'!U7:AD7</f>
        <v>H27.9.2現在、記載価格はすべて予定価格です。(教科書は非課税です。)</v>
      </c>
      <c r="V7" s="1486"/>
      <c r="W7" s="1486"/>
      <c r="X7" s="1486"/>
      <c r="Y7" s="1486"/>
      <c r="Z7" s="1486"/>
      <c r="AA7" s="1486"/>
      <c r="AB7" s="1486"/>
      <c r="AC7" s="1486"/>
      <c r="AD7" s="1487"/>
      <c r="AE7" s="1498" t="s">
        <v>296</v>
      </c>
      <c r="AF7" s="1501" t="s">
        <v>1139</v>
      </c>
      <c r="AG7" s="1502"/>
      <c r="AH7" s="774">
        <f>AH17+AH20+AH23+AH26+AH30+AH34+AH37+AH40+AH41+AH65+AH68+AH71+AH74+AH77+AH80+AH83+AH86+AH89+AH93+AH97+AH100+AH103+AH106+AH114+AH117+AH120+AH123+AH403+AH406+AH409+AH412+AH416+AH420+AH423+AH426+AH427+AH428+AH435+AH452+AH455+AH458+AH461+AH464+AH468+AH469+AH470+AH471+AH472+AH473+AH474+AH475+AH478+AH481+AH484+AH488+AH492+AH495+AH498+AH499+AH500+AH501+AH502+AH503+AH504+AH535+AH538+AH541+AH544+AH547+AH548+AH549+AH550+AH560+AH561+AH562+AH563+AH576+AH577+AH583+AH586+AH589+AH593+AH594+AH595+AH596+AH613+AH614+AH615+AH616+AH634+AH635+AH636+AH637+AH638+AH649+AH650+AH651+AH652+AH653+AH654+AH655+AH672+AH675+AH678+AH681+AH688+AH691+AH694+AH697+AH700+AH703+AH706+AH707+AH708+AH791+AH793+AH801+AH803+AH808+AH811+AH814+AH817+AH978+AH979+AH980+AH981+AH1131+AH1134+AH1137+AH1140+AH1143+AH1146+AH1150+AH1154+AH1157+AH1160+AH1161+AH1162+AH1163+AH1164+AH1165+AH1166+AH1167+AH1168+AH1169+AH1170+AH1171+AH1172+AH1173+AH1174+AH1175+AH1176+AH1210+AH1213+AH1216+AH1219+AH1222+AH1225+AH1228+AH1231+AH1234+AH1237+AH1240+AH1246+AH1254+AH1262+AH1266</f>
        <v>0</v>
      </c>
      <c r="AI7" s="775">
        <f>AI17+AI20+AI23+AI26+AI30+AI34+AI37+AI40+AI41+AI65+AI68+AI71+AI74+AI77+AI80+AI83+AI86+AI89+AI93+AI97+AI100+AI103+AI106+AI114+AI117+AI120+AI123+AI403+AI406+AI409+AI412+AI416+AI420+AI423+AI426+AI427+AI428+AI435+AI452+AI455+AI458+AI461+AI464+AI468+AI469+AI470+AI471+AI472+AI473+AI474+AI475+AI478+AI481+AI484+AI488+AI492+AI495+AI498+AI499+AI500+AI501+AI502+AI503+AI504+AI535+AI538+AI541+AI544+AI547+AI548+AI549+AI550+AI560+AI561+AI562+AI563+AI576+AI577+AI583+AI586+AI589+AI593+AI594+AI595+AI596+AI613+AI614+AI615+AI616+AI634+AI635+AI636+AI637+AI638+AI649+AI650+AI651+AI652+AI653+AI654+AI655+AI672+AI675+AI678+AI681+AI688+AI691+AI694+AI697+AI700+AI703+AI706+AI707+AI708+AI791+AI793+AI801+AI803+AI808+AI811+AI814+AI817+AI978+AI979+AI980+AI981+AI1131+AI1134+AI1137+AI1140+AI1143+AI1146+AI1150+AI1154+AI1157+AI1160+AI1161+AI1162+AI1163+AI1164+AI1165+AI1166+AI1167+AI1168+AI1169+AI1170+AI1171+AI1172+AI1173+AI1174+AI1175+AI1176+AI1210+AI1213+AI1216+AI1219+AI1222+AI1225+AI1228+AI1231+AI1234+AI1237+AI1240+AI1246+AI1254+AI1262+AI1266</f>
        <v>0</v>
      </c>
    </row>
    <row r="8" spans="1:35" ht="15" customHeight="1" thickBot="1" x14ac:dyDescent="0.2">
      <c r="A8" s="174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486" t="str">
        <f>+'学校用（完全版）'!U8:AC8</f>
        <v xml:space="preserve">教科書の定価は平成２８年度の予定価格です。 </v>
      </c>
      <c r="V8" s="1486"/>
      <c r="W8" s="1486"/>
      <c r="X8" s="1486"/>
      <c r="Y8" s="1486"/>
      <c r="Z8" s="1486"/>
      <c r="AA8" s="1486"/>
      <c r="AB8" s="1486"/>
      <c r="AC8" s="1486"/>
      <c r="AD8" s="35" t="s">
        <v>1142</v>
      </c>
      <c r="AE8" s="1499"/>
      <c r="AF8" s="1492" t="s">
        <v>1140</v>
      </c>
      <c r="AG8" s="1493"/>
      <c r="AH8" s="776">
        <f>AH18+AH21+AH24+AH27+AH31+AH35+AH38+AH42+AH43+AH66+AH69+AH72+AH75+AH78+AH81+AH84+AH87+AH90+AH94+AH98+AH101+AH104+AH107+AH115+AH118+AH121+AH124+AH404+AH407+AH410+AH413+AH417+AH421+AH424+AH429+AH430+AH431+AH436+AH453+AH456+AH459+AH462+AH465+AH479+AH482+AH485+AH489+AH493+AH496+AH505+AH506+AH507+AH508+AH509+AH510+AH511+AH512+AH536+AH539+AH542+AH545+AH551+AH552+AH553+AH554+AH564+AH565+AH566+AH567+AH578+AH579+AH584+AH587+AH590+AH597+AH598+AH599+AH600+AH617+AH618+AH619+AH620+AH639+AH640+AH641+AH642+AH643+AH644+AH859+AH860+AH861+AH862+AH863+AH864+AH865+AH866+AH867+AH868+AH972+AH973+AH996+AH1132+AH1135+AH1138+AH1141+AH1144+AH1147+AH1151+AH1155+AH1158+AH1177+AH1178+AH1179+AH1180+AH1181+AH1182+AH1183+AH1184+AH1185+AH1186+AH1187+AH1188+AH1189+AH1190+AH1211+AH1214+AH1217+AH1220+AH1223+AH1226+AH1229+AH1232+AH1235+AH1238+AH1241+AH1247+AH1255+AH1263+AH1267</f>
        <v>0</v>
      </c>
      <c r="AI8" s="777">
        <f>AI18+AI21+AI24+AI27+AI31+AI35+AI38+AI42+AI43+AI66+AI69+AI72+AI75+AI78+AI81+AI84+AI87+AI90+AI94+AI98+AI101+AI104+AI107+AI115+AI118+AI121+AI124+AI404+AI407+AI410+AI413+AI417+AI421+AI424+AI429+AI430+AI431+AI436+AI453+AI456+AI459+AI462+AI465+AI479+AI482+AI485+AI489+AI493+AI496+AI505+AI506+AI507+AI508+AI509+AI510+AI511+AI512+AI536+AI539+AI542+AI545+AI551+AI552+AI553+AI554+AI564+AI565+AI566+AI567+AI578+AI579+AI584+AI587+AI590+AI597+AI598+AI599+AI600+AI617+AI618+AI619+AI620+AI639+AI640+AI641+AI642+AI643+AI644+AI859+AI860+AI861+AI862+AI863+AI864+AI865+AI866+AI867+AI868+AI972+AI973+AI996+AI1132+AI1135+AI1138+AI1141+AI1144+AI1147+AI1151+AI1155+AI1158+AI1177+AI1178+AI1179+AI1180+AI1181+AI1182+AI1183+AI1184+AI1185+AI1186+AI1187+AI1188+AI1189+AI1190+AI1211+AI1214+AI1217+AI1220+AI1223+AI1226+AI1229+AI1232+AI1235+AI1238+AI1241+AI1247+AI1255+AI1263+AI1267</f>
        <v>0</v>
      </c>
    </row>
    <row r="9" spans="1:35" ht="15" customHeight="1" x14ac:dyDescent="0.15">
      <c r="A9" s="1480" t="s">
        <v>1148</v>
      </c>
      <c r="B9" s="1480" t="s">
        <v>1149</v>
      </c>
      <c r="C9" s="1480" t="s">
        <v>1150</v>
      </c>
      <c r="D9" s="1480" t="s">
        <v>1151</v>
      </c>
      <c r="E9" s="1480" t="s">
        <v>1152</v>
      </c>
      <c r="F9" s="1480" t="s">
        <v>1153</v>
      </c>
      <c r="G9" s="1480" t="s">
        <v>1154</v>
      </c>
      <c r="H9" s="1480" t="s">
        <v>1155</v>
      </c>
      <c r="I9" s="1480" t="s">
        <v>1156</v>
      </c>
      <c r="J9" s="1480" t="s">
        <v>1157</v>
      </c>
      <c r="K9" s="1480" t="s">
        <v>1158</v>
      </c>
      <c r="L9" s="1480" t="s">
        <v>1159</v>
      </c>
      <c r="M9" s="1480" t="s">
        <v>1160</v>
      </c>
      <c r="N9" s="1480" t="s">
        <v>1161</v>
      </c>
      <c r="O9" s="1480" t="s">
        <v>1162</v>
      </c>
      <c r="P9" s="1480" t="s">
        <v>1163</v>
      </c>
      <c r="Q9" s="1480" t="s">
        <v>1164</v>
      </c>
      <c r="R9" s="1480" t="s">
        <v>1165</v>
      </c>
      <c r="S9" s="1480" t="s">
        <v>1166</v>
      </c>
      <c r="T9" s="1480" t="s">
        <v>1167</v>
      </c>
      <c r="U9" s="1486" t="s">
        <v>1137</v>
      </c>
      <c r="V9" s="1486"/>
      <c r="W9" s="1486"/>
      <c r="X9" s="1486"/>
      <c r="Y9" s="1486"/>
      <c r="Z9" s="1486"/>
      <c r="AA9" s="1486"/>
      <c r="AB9" s="1486"/>
      <c r="AC9" s="1486"/>
      <c r="AD9" s="1487"/>
      <c r="AE9" s="1499"/>
      <c r="AF9" s="1492" t="s">
        <v>1141</v>
      </c>
      <c r="AG9" s="1493"/>
      <c r="AH9" s="776">
        <f>AH19+AH22+AH25+AH28+AH32+AH36+AH39+AH44+AH45+AH67+AH70+AH73+AH76+AH79+AH82+AH85+AH88+AH91+AH95+AH99+AH102+AH105+AH108+AH116+AH119+AH122+AH125+AH267+AH268+AH269+AH270+AH271+AH272+AH273+AH274+AH275+AH276+AH277+AH278+AH279+AH280+AH281+AH282+AH283+AH284+AH286+AH287+AH288+AH289+AH405+AH408+AH411+AH414+AH418+AH422+AH425+AH432+AH433+AH434+AH437+AH454+AH457+AH460+AH463+AH466+AH480+AH483+AH486+AH490+AH494+AH497+AH513+AH514+AH515+AH516+AH517+AH518+AH519+AH520+AH521+AH537+AH540+AH543+AH546+AH555+AH556+AH557+AH558+AH559+AH568+AH569+AH570+AH571+AH572+AH580+AH581+AH585+AH588+AH591+AH601+AH602+AH603+AH604+AH605+AH606+AH610+AH621+AH622+AH623+AH624+AH625+AH626+AH628+AH629+AH630+AH631+AH632+AH633+AH645+AH646+AH647+AH648+AH656+AH657+AH658+AH659+AH660+AH661+AH974+AH975+AH976+AH977+AH997+AH1133+AH1136+AH1139+AH1142+AH1145+AH1148+AH1152+AH1156+AH1159+AH1191+AH1192+AH1193+AH1194+AH1195+AH1196+AH1197+AH1198+AH1199+AH1200+AH1201+AH1202+AH1212+AH1215+AH1218+AH1221+AH1224+AH1227+AH1230+AH1233+AH1236+AH1239+AH1242+AH1248+AH1256+AH1264+AH1268+AH1327+AH1328+AH1329+AH1331+AH1330+AH1332+AH1333</f>
        <v>0</v>
      </c>
      <c r="AI9" s="777">
        <f>AI19+AI22+AI25+AI28+AI32+AI36+AI39+AI44+AI45+AI67+AI70+AI73+AI76+AI79+AI82+AI85+AI88+AI91+AI95+AI99+AI102+AI105+AI108+AI116+AI119+AI122+AI125+AI267+AI268+AI269+AI270+AI271+AI272+AI273+AI274+AI275+AI276+AI277+AI278+AI279+AI280+AI281+AI282+AI283+AI284+AI286+AI287+AI288+AI289+AI405+AI408+AI411+AI414+AI418+AI422+AI425+AI432+AI433+AI434+AI437+AI454+AI457+AI460+AI463+AI466+AI480+AI483+AI486+AI490+AI494+AI497+AI513+AI514+AI515+AI516+AI517+AI518+AI519+AI520+AI521+AI537+AI540+AI543+AI546+AI555+AI556+AI557+AI558+AI559+AI568+AI569+AI570+AI571+AI572+AI580+AI581+AI585+AI588+AI591+AI601+AI602+AI603+AI604+AI605+AI606+AI610+AI621+AI622+AI623+AI624+AI625+AI626+AI628+AI629+AI630+AI631+AI632+AI633+AI645+AI646+AI647+AI648+AI656+AI657+AI658+AI659+AI660+AI661+AI974+AI975+AI976+AI977+AI997+AI1133+AI1136+AI1139+AI1142+AI1145+AI1148+AI1152+AI1156+AI1159+AI1191+AI1192+AI1193+AI1194+AI1195+AI1196+AI1197+AI1198+AI1199+AI1200+AI1201+AI1202+AI1212+AI1215+AI1218+AI1221+AI1224+AI1227+AI1230+AI1233+AI1236+AI1239+AI1242+AI1248+AI1256+AI1264+AI1268+AI1327+AI1328+AI1329+AI1331+AI1330+AI1332+AI1333</f>
        <v>0</v>
      </c>
    </row>
    <row r="10" spans="1:35" ht="15" customHeight="1" x14ac:dyDescent="0.15">
      <c r="A10" s="1481"/>
      <c r="B10" s="1481"/>
      <c r="C10" s="1481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1"/>
      <c r="S10" s="1481"/>
      <c r="T10" s="1481"/>
      <c r="U10" s="1490" t="str">
        <f>+'学校用（完全版）'!U10:AD10</f>
        <v>※デジタル教科書、DVD-ROM・ＣＤ-ROM等記載ソフト定価（本体）にはインストール、バージョンアップ、</v>
      </c>
      <c r="V10" s="1490"/>
      <c r="W10" s="1490"/>
      <c r="X10" s="1490"/>
      <c r="Y10" s="1490"/>
      <c r="Z10" s="1490"/>
      <c r="AA10" s="1490"/>
      <c r="AB10" s="1490"/>
      <c r="AC10" s="1490"/>
      <c r="AD10" s="1491"/>
      <c r="AE10" s="1499"/>
      <c r="AF10" s="1494" t="s">
        <v>1535</v>
      </c>
      <c r="AG10" s="1495"/>
      <c r="AH10" s="409">
        <f>+AH14-AH7-AH8-AH9</f>
        <v>0</v>
      </c>
      <c r="AI10" s="410">
        <f>+AI14-AI7-AI8-AI9</f>
        <v>0</v>
      </c>
    </row>
    <row r="11" spans="1:35" ht="15" customHeight="1" x14ac:dyDescent="0.15">
      <c r="A11" s="1481"/>
      <c r="B11" s="1481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517" t="str">
        <f>+'学校用（完全版）'!U11:AD11</f>
        <v>メンテナンス費用等の環境整備費は含まれておりません。別途料金がかかります。</v>
      </c>
      <c r="V11" s="1490"/>
      <c r="W11" s="1490"/>
      <c r="X11" s="1490"/>
      <c r="Y11" s="1490"/>
      <c r="Z11" s="1490"/>
      <c r="AA11" s="1490"/>
      <c r="AB11" s="1490"/>
      <c r="AC11" s="1490"/>
      <c r="AD11" s="1518"/>
      <c r="AE11" s="1499"/>
      <c r="AF11" s="8"/>
      <c r="AG11" s="8"/>
      <c r="AH11" s="411"/>
      <c r="AI11" s="412"/>
    </row>
    <row r="12" spans="1:35" ht="15" customHeight="1" x14ac:dyDescent="0.15">
      <c r="A12" s="1481"/>
      <c r="B12" s="1481"/>
      <c r="C12" s="1481"/>
      <c r="D12" s="1481"/>
      <c r="E12" s="1481"/>
      <c r="F12" s="1481"/>
      <c r="G12" s="1481"/>
      <c r="H12" s="1481"/>
      <c r="I12" s="1481"/>
      <c r="J12" s="1481"/>
      <c r="K12" s="1481"/>
      <c r="L12" s="1481"/>
      <c r="M12" s="1481"/>
      <c r="N12" s="1481"/>
      <c r="O12" s="1481"/>
      <c r="P12" s="1481"/>
      <c r="Q12" s="1481"/>
      <c r="R12" s="1481"/>
      <c r="S12" s="1481"/>
      <c r="T12" s="1481"/>
      <c r="U12" s="1490"/>
      <c r="V12" s="1490"/>
      <c r="W12" s="1490"/>
      <c r="X12" s="1490"/>
      <c r="Y12" s="1490"/>
      <c r="Z12" s="1490"/>
      <c r="AA12" s="1490"/>
      <c r="AB12" s="1490"/>
      <c r="AC12" s="1490"/>
      <c r="AD12" s="1491"/>
      <c r="AE12" s="1499"/>
      <c r="AF12" s="48" t="s">
        <v>293</v>
      </c>
      <c r="AG12" s="49" t="s">
        <v>297</v>
      </c>
      <c r="AH12" s="413">
        <f>+AH17+AH18+AH19+AH65+AH66+AH67+AH93+AH94+AH95+AH173+AH180+AH183+AH188+AH189+AH190+AH251+AH252+AH253+AH254+AH403+AH404+AH405+AH452+AH453+AH454+AH478+AH479+AH480+AH535+AH536+AH537+AH576+AH577+AH578+AH579+AH580+AH581+AH672+AH673+AH674+AH735+AH688+AH689+AH690+AH739+AH791+AH792+AH801+AH802+AH808+AH809+AH810+AH857+AH883+AH898+AH1022+AH1023+AH1029+AH1030+AH1131+AH1132+AH1133+AH1210+AH1211+AH1212</f>
        <v>0</v>
      </c>
      <c r="AI12" s="414">
        <f>AI17+AI18+AI19+AI65+AI66+AI67+AI93+AI94+AI95+AI173+AI180+AI183+AI188+AI212+AI236+AI261+AI267+AI286+AI291+AI403+AI404+AI405+AI452+AI453+AI454+AI478+AI479+AI480+AI535+AI536+AI537+AI576+AI577+AI578+AI579+AI580+AI581+AI672+AI673+AI674+AI688+AI689+AI690+AI735+AI739+AI791+AI792+AI801+AI802+AI808+AI809+AI810+AI857+AI883+AI898+AI1001+AI1008+AI1022+AI1029+AI1131+AI1132+AI1133+AI1210+AI1211+AI1212</f>
        <v>0</v>
      </c>
    </row>
    <row r="13" spans="1:35" ht="15" customHeight="1" thickBot="1" x14ac:dyDescent="0.2">
      <c r="A13" s="1481"/>
      <c r="B13" s="1481"/>
      <c r="C13" s="1481"/>
      <c r="D13" s="1481"/>
      <c r="E13" s="1481"/>
      <c r="F13" s="1481"/>
      <c r="G13" s="1481"/>
      <c r="H13" s="1481"/>
      <c r="I13" s="1481"/>
      <c r="J13" s="1481"/>
      <c r="K13" s="1481"/>
      <c r="L13" s="1481"/>
      <c r="M13" s="1481"/>
      <c r="N13" s="1481"/>
      <c r="O13" s="1481"/>
      <c r="P13" s="1481"/>
      <c r="Q13" s="1481"/>
      <c r="R13" s="1481"/>
      <c r="S13" s="1481"/>
      <c r="T13" s="1483"/>
      <c r="U13" s="1519"/>
      <c r="V13" s="1519"/>
      <c r="W13" s="1519"/>
      <c r="X13" s="1519"/>
      <c r="Y13" s="1519"/>
      <c r="Z13" s="1519"/>
      <c r="AA13" s="1519"/>
      <c r="AB13" s="1519"/>
      <c r="AC13" s="1519"/>
      <c r="AD13" s="1520"/>
      <c r="AE13" s="1499"/>
      <c r="AF13" s="48" t="s">
        <v>1038</v>
      </c>
      <c r="AG13" s="50" t="s">
        <v>298</v>
      </c>
      <c r="AH13" s="415">
        <f>+AH14-AH12</f>
        <v>0</v>
      </c>
      <c r="AI13" s="416">
        <f>+AI14-AI12</f>
        <v>0</v>
      </c>
    </row>
    <row r="14" spans="1:35" ht="15" customHeight="1" thickTop="1" thickBot="1" x14ac:dyDescent="0.2">
      <c r="A14" s="1481"/>
      <c r="B14" s="1481"/>
      <c r="C14" s="1481"/>
      <c r="D14" s="1481"/>
      <c r="E14" s="1481"/>
      <c r="F14" s="1481"/>
      <c r="G14" s="1481"/>
      <c r="H14" s="1481"/>
      <c r="I14" s="1481"/>
      <c r="J14" s="1481"/>
      <c r="K14" s="1481"/>
      <c r="L14" s="1481"/>
      <c r="M14" s="1481"/>
      <c r="N14" s="1481"/>
      <c r="O14" s="1481"/>
      <c r="P14" s="1481"/>
      <c r="Q14" s="1481"/>
      <c r="R14" s="1481"/>
      <c r="S14" s="1481"/>
      <c r="T14" s="1483"/>
      <c r="U14" s="1519"/>
      <c r="V14" s="1519"/>
      <c r="W14" s="1519"/>
      <c r="X14" s="1519"/>
      <c r="Y14" s="1519"/>
      <c r="Z14" s="1519"/>
      <c r="AA14" s="1519"/>
      <c r="AB14" s="1519"/>
      <c r="AC14" s="1519"/>
      <c r="AD14" s="1520"/>
      <c r="AE14" s="1500"/>
      <c r="AF14" s="1488" t="s">
        <v>295</v>
      </c>
      <c r="AG14" s="1489"/>
      <c r="AH14" s="417">
        <f>+AH172+AH187+AH402+AH477+AH671+AH790+AH856+AH1000+AH1130+AH1270+AH1314+AH1345</f>
        <v>0</v>
      </c>
      <c r="AI14" s="418">
        <f>+AI172+AI187+AI402+AI477+AI671+AI790+AI856+AI1000+AI1130+AI1270+AI1314+AI1345</f>
        <v>0</v>
      </c>
    </row>
    <row r="15" spans="1:35" ht="7.5" customHeight="1" thickBot="1" x14ac:dyDescent="0.2">
      <c r="A15" s="1482"/>
      <c r="B15" s="1482"/>
      <c r="C15" s="1482"/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628"/>
      <c r="V15" s="628"/>
      <c r="W15" s="628"/>
      <c r="X15" s="628"/>
      <c r="Y15" s="628"/>
      <c r="Z15" s="628"/>
      <c r="AA15" s="628"/>
      <c r="AB15" s="301"/>
      <c r="AC15" s="33"/>
      <c r="AD15" s="51"/>
      <c r="AE15" s="628"/>
      <c r="AF15" s="47"/>
      <c r="AG15" s="47"/>
      <c r="AH15" s="679"/>
      <c r="AI15" s="679"/>
    </row>
    <row r="16" spans="1:35" ht="24" customHeight="1" thickBo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2" t="s">
        <v>285</v>
      </c>
      <c r="V16" s="470" t="s">
        <v>291</v>
      </c>
      <c r="W16" s="442"/>
      <c r="X16" s="53"/>
      <c r="Y16" s="419"/>
      <c r="Z16" s="52"/>
      <c r="AA16" s="53"/>
      <c r="AB16" s="302" t="s">
        <v>286</v>
      </c>
      <c r="AC16" s="55"/>
      <c r="AD16" s="56" t="s">
        <v>287</v>
      </c>
      <c r="AE16" s="54" t="s">
        <v>288</v>
      </c>
      <c r="AF16" s="57" t="s">
        <v>372</v>
      </c>
      <c r="AG16" s="58" t="s">
        <v>373</v>
      </c>
      <c r="AH16" s="680" t="s">
        <v>283</v>
      </c>
      <c r="AI16" s="681" t="s">
        <v>284</v>
      </c>
    </row>
    <row r="17" spans="1:38" s="6" customFormat="1" ht="23.1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 t="s">
        <v>1136</v>
      </c>
      <c r="N17" s="28"/>
      <c r="O17" s="28"/>
      <c r="P17" s="28"/>
      <c r="Q17" s="28"/>
      <c r="R17" s="28"/>
      <c r="S17" s="28"/>
      <c r="T17" s="28" t="s">
        <v>1136</v>
      </c>
      <c r="U17" s="163" t="str">
        <f>+'学校用（完全版）'!U17</f>
        <v>国語</v>
      </c>
      <c r="V17" s="538" t="str">
        <f>+'学校用（完全版）'!V17</f>
        <v>東京書籍</v>
      </c>
      <c r="W17" s="595">
        <f>+'学校用（完全版）'!W17</f>
        <v>0</v>
      </c>
      <c r="X17" s="164">
        <f>+'学校用（完全版）'!X17</f>
        <v>0</v>
      </c>
      <c r="Y17" s="164">
        <f>+'学校用（完全版）'!Y17</f>
        <v>0</v>
      </c>
      <c r="Z17" s="61">
        <f>+'学校用（完全版）'!Z17</f>
        <v>0</v>
      </c>
      <c r="AA17" s="197" t="str">
        <f>+'学校用（完全版）'!AA17</f>
        <v>新刊</v>
      </c>
      <c r="AB17" s="308" t="str">
        <f>+'学校用（完全版）'!AB17</f>
        <v>教科書</v>
      </c>
      <c r="AC17" s="71" t="str">
        <f>+'学校用（完全版）'!AC17</f>
        <v>○</v>
      </c>
      <c r="AD17" s="234" t="str">
        <f>+'学校用（完全版）'!AD17</f>
        <v>新編　新しい国語　1</v>
      </c>
      <c r="AE17" s="198" t="str">
        <f>+'学校用（完全版）'!AE17</f>
        <v>１年</v>
      </c>
      <c r="AF17" s="199">
        <f>+'学校用（完全版）'!AF17</f>
        <v>784</v>
      </c>
      <c r="AG17" s="463">
        <f>+'学校用（完全版）'!AG17</f>
        <v>784</v>
      </c>
      <c r="AH17" s="686"/>
      <c r="AI17" s="353">
        <f>+AG17*AH17</f>
        <v>0</v>
      </c>
      <c r="AL17" s="6" t="s">
        <v>1168</v>
      </c>
    </row>
    <row r="18" spans="1:38" s="6" customFormat="1" ht="23.1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 t="s">
        <v>1136</v>
      </c>
      <c r="N18" s="28"/>
      <c r="O18" s="28"/>
      <c r="P18" s="28"/>
      <c r="Q18" s="28"/>
      <c r="R18" s="28"/>
      <c r="S18" s="28"/>
      <c r="T18" s="28" t="s">
        <v>1136</v>
      </c>
      <c r="U18" s="169" t="str">
        <f>+'学校用（完全版）'!U18</f>
        <v>国語</v>
      </c>
      <c r="V18" s="503" t="str">
        <f>+'学校用（完全版）'!V18</f>
        <v>東京書籍</v>
      </c>
      <c r="W18" s="445">
        <f>+'学校用（完全版）'!W18</f>
        <v>0</v>
      </c>
      <c r="X18" s="66">
        <f>+'学校用（完全版）'!X18</f>
        <v>0</v>
      </c>
      <c r="Y18" s="66">
        <f>+'学校用（完全版）'!Y18</f>
        <v>0</v>
      </c>
      <c r="Z18" s="66">
        <f>+'学校用（完全版）'!Z18</f>
        <v>0</v>
      </c>
      <c r="AA18" s="181" t="str">
        <f>+'学校用（完全版）'!AA18</f>
        <v>新刊</v>
      </c>
      <c r="AB18" s="304" t="str">
        <f>+'学校用（完全版）'!AB18</f>
        <v>教科書</v>
      </c>
      <c r="AC18" s="100" t="str">
        <f>+'学校用（完全版）'!AC18</f>
        <v>○</v>
      </c>
      <c r="AD18" s="235" t="str">
        <f>+'学校用（完全版）'!AD18</f>
        <v>新編　新しい国語　2</v>
      </c>
      <c r="AE18" s="182" t="str">
        <f>+'学校用（完全版）'!AE18</f>
        <v>２年</v>
      </c>
      <c r="AF18" s="184">
        <f>+'学校用（完全版）'!AF18</f>
        <v>784</v>
      </c>
      <c r="AG18" s="185">
        <f>+'学校用（完全版）'!AG18</f>
        <v>784</v>
      </c>
      <c r="AH18" s="683"/>
      <c r="AI18" s="351">
        <f t="shared" ref="AI18:AI81" si="0">+AG18*AH18</f>
        <v>0</v>
      </c>
      <c r="AL18" s="6" t="s">
        <v>1169</v>
      </c>
    </row>
    <row r="19" spans="1:38" s="6" customFormat="1" ht="23.1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 t="s">
        <v>1136</v>
      </c>
      <c r="N19" s="28"/>
      <c r="O19" s="28"/>
      <c r="P19" s="28"/>
      <c r="Q19" s="28"/>
      <c r="R19" s="28"/>
      <c r="S19" s="28"/>
      <c r="T19" s="28" t="s">
        <v>1136</v>
      </c>
      <c r="U19" s="225" t="str">
        <f>+'学校用（完全版）'!U19</f>
        <v>国語</v>
      </c>
      <c r="V19" s="505" t="str">
        <f>+'学校用（完全版）'!V19</f>
        <v>東京書籍</v>
      </c>
      <c r="W19" s="446">
        <f>+'学校用（完全版）'!W19</f>
        <v>0</v>
      </c>
      <c r="X19" s="122"/>
      <c r="Y19" s="122">
        <f>+'学校用（完全版）'!Y19</f>
        <v>0</v>
      </c>
      <c r="Z19" s="122">
        <f>+'学校用（完全版）'!Z19</f>
        <v>0</v>
      </c>
      <c r="AA19" s="203" t="str">
        <f>+'学校用（完全版）'!AA19</f>
        <v>新刊</v>
      </c>
      <c r="AB19" s="305" t="str">
        <f>+'学校用（完全版）'!AB19</f>
        <v>教科書</v>
      </c>
      <c r="AC19" s="204" t="str">
        <f>+'学校用（完全版）'!AC19</f>
        <v>○</v>
      </c>
      <c r="AD19" s="243" t="str">
        <f>+'学校用（完全版）'!AD19</f>
        <v>新編　新しい国語　3</v>
      </c>
      <c r="AE19" s="205" t="str">
        <f>+'学校用（完全版）'!AE19</f>
        <v>３年</v>
      </c>
      <c r="AF19" s="206">
        <f>+'学校用（完全版）'!AF19</f>
        <v>811</v>
      </c>
      <c r="AG19" s="207">
        <f>+'学校用（完全版）'!AG19</f>
        <v>811</v>
      </c>
      <c r="AH19" s="684"/>
      <c r="AI19" s="352">
        <f t="shared" si="0"/>
        <v>0</v>
      </c>
      <c r="AL19" s="6" t="s">
        <v>1170</v>
      </c>
    </row>
    <row r="20" spans="1:38" s="6" customFormat="1" ht="23.1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 t="s">
        <v>1136</v>
      </c>
      <c r="N20" s="28"/>
      <c r="O20" s="28"/>
      <c r="P20" s="28"/>
      <c r="Q20" s="28"/>
      <c r="R20" s="28"/>
      <c r="S20" s="28"/>
      <c r="T20" s="28" t="s">
        <v>1136</v>
      </c>
      <c r="U20" s="545" t="str">
        <f>+'学校用（完全版）'!U20</f>
        <v>国語</v>
      </c>
      <c r="V20" s="502" t="str">
        <f>+'学校用（完全版）'!V20</f>
        <v>東京書籍</v>
      </c>
      <c r="W20" s="456">
        <f>+'学校用（完全版）'!W20</f>
        <v>0</v>
      </c>
      <c r="X20" s="132"/>
      <c r="Y20" s="132">
        <f>+'学校用（完全版）'!Y20</f>
        <v>0</v>
      </c>
      <c r="Z20" s="132">
        <f>+'学校用（完全版）'!Z20</f>
        <v>0</v>
      </c>
      <c r="AA20" s="210" t="str">
        <f>+'学校用（完全版）'!AA20</f>
        <v>新刊</v>
      </c>
      <c r="AB20" s="306" t="str">
        <f>+'学校用（完全版）'!AB20</f>
        <v>指導書</v>
      </c>
      <c r="AC20" s="211" t="str">
        <f>+'学校用（完全版）'!AC20</f>
        <v>○</v>
      </c>
      <c r="AD20" s="244" t="str">
        <f>+'学校用（完全版）'!AD20</f>
        <v>新編　新しい国語　1　教師用指導書</v>
      </c>
      <c r="AE20" s="212" t="str">
        <f>+'学校用（完全版）'!AE20</f>
        <v>１年</v>
      </c>
      <c r="AF20" s="213">
        <f>+'学校用（完全版）'!AF20</f>
        <v>26000</v>
      </c>
      <c r="AG20" s="214">
        <f>+'学校用（完全版）'!AG20</f>
        <v>28080.000000000004</v>
      </c>
      <c r="AH20" s="687"/>
      <c r="AI20" s="518">
        <f t="shared" si="0"/>
        <v>0</v>
      </c>
      <c r="AL20" s="6" t="s">
        <v>1171</v>
      </c>
    </row>
    <row r="21" spans="1:38" s="6" customFormat="1" ht="23.1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 t="s">
        <v>1136</v>
      </c>
      <c r="N21" s="28"/>
      <c r="O21" s="28"/>
      <c r="P21" s="28"/>
      <c r="Q21" s="28"/>
      <c r="R21" s="28"/>
      <c r="S21" s="28"/>
      <c r="T21" s="28" t="s">
        <v>1136</v>
      </c>
      <c r="U21" s="169" t="str">
        <f>+'学校用（完全版）'!U21</f>
        <v>国語</v>
      </c>
      <c r="V21" s="503" t="str">
        <f>+'学校用（完全版）'!V21</f>
        <v>東京書籍</v>
      </c>
      <c r="W21" s="445">
        <f>+'学校用（完全版）'!W21</f>
        <v>0</v>
      </c>
      <c r="X21" s="66"/>
      <c r="Y21" s="66">
        <f>+'学校用（完全版）'!Y21</f>
        <v>0</v>
      </c>
      <c r="Z21" s="66">
        <f>+'学校用（完全版）'!Z21</f>
        <v>0</v>
      </c>
      <c r="AA21" s="181" t="str">
        <f>+'学校用（完全版）'!AA21</f>
        <v>新刊</v>
      </c>
      <c r="AB21" s="304" t="str">
        <f>+'学校用（完全版）'!AB21</f>
        <v>指導書</v>
      </c>
      <c r="AC21" s="100" t="str">
        <f>+'学校用（完全版）'!AC21</f>
        <v>○</v>
      </c>
      <c r="AD21" s="235" t="str">
        <f>+'学校用（完全版）'!AD21</f>
        <v>新編　新しい国語　2　教師用指導書</v>
      </c>
      <c r="AE21" s="182" t="str">
        <f>+'学校用（完全版）'!AE21</f>
        <v>２年</v>
      </c>
      <c r="AF21" s="184">
        <f>+'学校用（完全版）'!AF21</f>
        <v>26000</v>
      </c>
      <c r="AG21" s="186">
        <f>+'学校用（完全版）'!AG21</f>
        <v>28080.000000000004</v>
      </c>
      <c r="AH21" s="683"/>
      <c r="AI21" s="351">
        <f t="shared" si="0"/>
        <v>0</v>
      </c>
      <c r="AL21" s="6" t="s">
        <v>1172</v>
      </c>
    </row>
    <row r="22" spans="1:38" s="6" customFormat="1" ht="23.1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 t="s">
        <v>1136</v>
      </c>
      <c r="N22" s="28"/>
      <c r="O22" s="28"/>
      <c r="P22" s="28"/>
      <c r="Q22" s="28"/>
      <c r="R22" s="28"/>
      <c r="S22" s="28"/>
      <c r="T22" s="28" t="s">
        <v>1136</v>
      </c>
      <c r="U22" s="295" t="str">
        <f>+'学校用（完全版）'!U22</f>
        <v>国語</v>
      </c>
      <c r="V22" s="504" t="str">
        <f>+'学校用（完全版）'!V22</f>
        <v>東京書籍</v>
      </c>
      <c r="W22" s="455">
        <f>+'学校用（完全版）'!W22</f>
        <v>0</v>
      </c>
      <c r="X22" s="76"/>
      <c r="Y22" s="76">
        <f>+'学校用（完全版）'!Y22</f>
        <v>0</v>
      </c>
      <c r="Z22" s="76">
        <f>+'学校用（完全版）'!Z22</f>
        <v>0</v>
      </c>
      <c r="AA22" s="216" t="str">
        <f>+'学校用（完全版）'!AA22</f>
        <v>新刊</v>
      </c>
      <c r="AB22" s="307" t="str">
        <f>+'学校用（完全版）'!AB22</f>
        <v>指導書</v>
      </c>
      <c r="AC22" s="84" t="str">
        <f>+'学校用（完全版）'!AC22</f>
        <v>○</v>
      </c>
      <c r="AD22" s="245" t="str">
        <f>+'学校用（完全版）'!AD22</f>
        <v>新編　新しい国語　3　教師用指導書</v>
      </c>
      <c r="AE22" s="217" t="str">
        <f>+'学校用（完全版）'!AE22</f>
        <v>３年</v>
      </c>
      <c r="AF22" s="218">
        <f>+'学校用（完全版）'!AF22</f>
        <v>26000</v>
      </c>
      <c r="AG22" s="219">
        <f>+'学校用（完全版）'!AG22</f>
        <v>28080.000000000004</v>
      </c>
      <c r="AH22" s="688"/>
      <c r="AI22" s="520">
        <f t="shared" si="0"/>
        <v>0</v>
      </c>
      <c r="AL22" s="6" t="s">
        <v>1173</v>
      </c>
    </row>
    <row r="23" spans="1:38" s="6" customFormat="1" ht="23.1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1136</v>
      </c>
      <c r="N23" s="28"/>
      <c r="O23" s="28"/>
      <c r="P23" s="28"/>
      <c r="Q23" s="28"/>
      <c r="R23" s="28"/>
      <c r="S23" s="28"/>
      <c r="T23" s="28" t="s">
        <v>1136</v>
      </c>
      <c r="U23" s="221" t="str">
        <f>+'学校用（完全版）'!U23</f>
        <v>国語</v>
      </c>
      <c r="V23" s="473" t="str">
        <f>+'学校用（完全版）'!V23</f>
        <v>東京書籍</v>
      </c>
      <c r="W23" s="444">
        <f>+'学校用（完全版）'!W23</f>
        <v>0</v>
      </c>
      <c r="X23" s="61"/>
      <c r="Y23" s="61">
        <f>+'学校用（完全版）'!Y23</f>
        <v>0</v>
      </c>
      <c r="Z23" s="61">
        <f>+'学校用（完全版）'!Z23</f>
        <v>0</v>
      </c>
      <c r="AA23" s="197" t="str">
        <f>+'学校用（完全版）'!AA23</f>
        <v>新刊</v>
      </c>
      <c r="AB23" s="308" t="str">
        <f>+'学校用（完全版）'!AB23</f>
        <v>指導書</v>
      </c>
      <c r="AC23" s="71" t="str">
        <f>+'学校用（完全版）'!AC23</f>
        <v>○</v>
      </c>
      <c r="AD23" s="234" t="str">
        <f>+'学校用（完全版）'!AD23</f>
        <v>新編　新しい国語　1　教師用指導書　指導編 (朱書)</v>
      </c>
      <c r="AE23" s="198" t="str">
        <f>+'学校用（完全版）'!AE23</f>
        <v>１年</v>
      </c>
      <c r="AF23" s="199">
        <f>+'学校用（完全版）'!AF23</f>
        <v>6000</v>
      </c>
      <c r="AG23" s="208">
        <f>+'学校用（完全版）'!AG23</f>
        <v>6480</v>
      </c>
      <c r="AH23" s="686"/>
      <c r="AI23" s="353">
        <f t="shared" si="0"/>
        <v>0</v>
      </c>
      <c r="AL23" s="6" t="s">
        <v>1174</v>
      </c>
    </row>
    <row r="24" spans="1:38" s="6" customFormat="1" ht="23.1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 t="s">
        <v>1136</v>
      </c>
      <c r="N24" s="28"/>
      <c r="O24" s="28"/>
      <c r="P24" s="28"/>
      <c r="Q24" s="28"/>
      <c r="R24" s="28"/>
      <c r="S24" s="28"/>
      <c r="T24" s="28" t="s">
        <v>1136</v>
      </c>
      <c r="U24" s="169" t="str">
        <f>+'学校用（完全版）'!U24</f>
        <v>国語</v>
      </c>
      <c r="V24" s="503" t="str">
        <f>+'学校用（完全版）'!V24</f>
        <v>東京書籍</v>
      </c>
      <c r="W24" s="445">
        <f>+'学校用（完全版）'!W24</f>
        <v>0</v>
      </c>
      <c r="X24" s="66"/>
      <c r="Y24" s="66">
        <f>+'学校用（完全版）'!Y24</f>
        <v>0</v>
      </c>
      <c r="Z24" s="66">
        <f>+'学校用（完全版）'!Z24</f>
        <v>0</v>
      </c>
      <c r="AA24" s="181" t="str">
        <f>+'学校用（完全版）'!AA24</f>
        <v>新刊</v>
      </c>
      <c r="AB24" s="304" t="str">
        <f>+'学校用（完全版）'!AB24</f>
        <v>指導書</v>
      </c>
      <c r="AC24" s="100" t="str">
        <f>+'学校用（完全版）'!AC24</f>
        <v>○</v>
      </c>
      <c r="AD24" s="235" t="str">
        <f>+'学校用（完全版）'!AD24</f>
        <v>新編　新しい国語　2　教師用指導書　指導編 (朱書)</v>
      </c>
      <c r="AE24" s="182" t="str">
        <f>+'学校用（完全版）'!AE24</f>
        <v>２年</v>
      </c>
      <c r="AF24" s="184">
        <f>+'学校用（完全版）'!AF24</f>
        <v>6000</v>
      </c>
      <c r="AG24" s="186">
        <f>+'学校用（完全版）'!AG24</f>
        <v>6480</v>
      </c>
      <c r="AH24" s="683"/>
      <c r="AI24" s="351">
        <f t="shared" si="0"/>
        <v>0</v>
      </c>
      <c r="AL24" s="6" t="s">
        <v>1175</v>
      </c>
    </row>
    <row r="25" spans="1:38" s="6" customFormat="1" ht="23.1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 t="s">
        <v>1136</v>
      </c>
      <c r="N25" s="28"/>
      <c r="O25" s="28"/>
      <c r="P25" s="28"/>
      <c r="Q25" s="28"/>
      <c r="R25" s="28"/>
      <c r="S25" s="28"/>
      <c r="T25" s="28" t="s">
        <v>1136</v>
      </c>
      <c r="U25" s="225" t="str">
        <f>+'学校用（完全版）'!U25</f>
        <v>国語</v>
      </c>
      <c r="V25" s="505" t="str">
        <f>+'学校用（完全版）'!V25</f>
        <v>東京書籍</v>
      </c>
      <c r="W25" s="446">
        <f>+'学校用（完全版）'!W25</f>
        <v>0</v>
      </c>
      <c r="X25" s="122"/>
      <c r="Y25" s="122">
        <f>+'学校用（完全版）'!Y25</f>
        <v>0</v>
      </c>
      <c r="Z25" s="122">
        <f>+'学校用（完全版）'!Z25</f>
        <v>0</v>
      </c>
      <c r="AA25" s="203" t="str">
        <f>+'学校用（完全版）'!AA25</f>
        <v>新刊</v>
      </c>
      <c r="AB25" s="305" t="str">
        <f>+'学校用（完全版）'!AB25</f>
        <v>指導書</v>
      </c>
      <c r="AC25" s="204" t="str">
        <f>+'学校用（完全版）'!AC25</f>
        <v>○</v>
      </c>
      <c r="AD25" s="243" t="str">
        <f>+'学校用（完全版）'!AD25</f>
        <v>新編　新しい国語　3　教師用指導書　指導編 (朱書)</v>
      </c>
      <c r="AE25" s="205" t="str">
        <f>+'学校用（完全版）'!AE25</f>
        <v>３年</v>
      </c>
      <c r="AF25" s="206">
        <f>+'学校用（完全版）'!AF25</f>
        <v>6000</v>
      </c>
      <c r="AG25" s="220">
        <f>+'学校用（完全版）'!AG25</f>
        <v>6480</v>
      </c>
      <c r="AH25" s="684"/>
      <c r="AI25" s="352">
        <f t="shared" si="0"/>
        <v>0</v>
      </c>
      <c r="AL25" s="6" t="s">
        <v>1176</v>
      </c>
    </row>
    <row r="26" spans="1:38" s="6" customFormat="1" ht="23.1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 t="s">
        <v>1136</v>
      </c>
      <c r="N26" s="28"/>
      <c r="O26" s="28"/>
      <c r="P26" s="28"/>
      <c r="Q26" s="28"/>
      <c r="R26" s="28"/>
      <c r="S26" s="28"/>
      <c r="T26" s="28" t="s">
        <v>1136</v>
      </c>
      <c r="U26" s="545" t="str">
        <f>+'学校用（完全版）'!U26</f>
        <v>国語</v>
      </c>
      <c r="V26" s="502" t="str">
        <f>+'学校用（完全版）'!V26</f>
        <v>東京書籍</v>
      </c>
      <c r="W26" s="456">
        <f>+'学校用（完全版）'!W26</f>
        <v>0</v>
      </c>
      <c r="X26" s="132"/>
      <c r="Y26" s="132">
        <f>+'学校用（完全版）'!Y26</f>
        <v>0</v>
      </c>
      <c r="Z26" s="132" t="str">
        <f>+'学校用（完全版）'!Z26</f>
        <v>準拠</v>
      </c>
      <c r="AA26" s="104" t="str">
        <f>+'学校用（完全版）'!AA26</f>
        <v>新刊</v>
      </c>
      <c r="AB26" s="257" t="str">
        <f>+'学校用（完全版）'!AB26</f>
        <v>デジタル　　　　　　　　　　　　教科書</v>
      </c>
      <c r="AC26" s="211" t="str">
        <f>+'学校用（完全版）'!AC26</f>
        <v>※</v>
      </c>
      <c r="AD26" s="246" t="str">
        <f>+'学校用（完全版）'!AD26</f>
        <v>新編　新しい国語　指導者用　1年 指導者用 学校フリーライセンス</v>
      </c>
      <c r="AE26" s="222" t="str">
        <f>+'学校用（完全版）'!AE26</f>
        <v>１年</v>
      </c>
      <c r="AF26" s="223">
        <f>+'学校用（完全版）'!AF26</f>
        <v>76000</v>
      </c>
      <c r="AG26" s="224">
        <f>+'学校用（完全版）'!AG26</f>
        <v>82080</v>
      </c>
      <c r="AH26" s="689"/>
      <c r="AI26" s="521">
        <f t="shared" si="0"/>
        <v>0</v>
      </c>
      <c r="AL26" s="6" t="s">
        <v>1177</v>
      </c>
    </row>
    <row r="27" spans="1:38" s="6" customFormat="1" ht="23.1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1136</v>
      </c>
      <c r="N27" s="28"/>
      <c r="O27" s="28"/>
      <c r="P27" s="28"/>
      <c r="Q27" s="28"/>
      <c r="R27" s="28"/>
      <c r="S27" s="28"/>
      <c r="T27" s="28" t="s">
        <v>1136</v>
      </c>
      <c r="U27" s="169" t="str">
        <f>+'学校用（完全版）'!U27</f>
        <v>国語</v>
      </c>
      <c r="V27" s="503" t="str">
        <f>+'学校用（完全版）'!V27</f>
        <v>東京書籍</v>
      </c>
      <c r="W27" s="445">
        <f>+'学校用（完全版）'!W27</f>
        <v>0</v>
      </c>
      <c r="X27" s="66"/>
      <c r="Y27" s="66">
        <f>+'学校用（完全版）'!Y27</f>
        <v>0</v>
      </c>
      <c r="Z27" s="66" t="str">
        <f>+'学校用（完全版）'!Z27</f>
        <v>準拠</v>
      </c>
      <c r="AA27" s="67" t="str">
        <f>+'学校用（完全版）'!AA27</f>
        <v>新刊</v>
      </c>
      <c r="AB27" s="258" t="str">
        <f>+'学校用（完全版）'!AB27</f>
        <v>デジタル　　　　　　　　　　　　教科書</v>
      </c>
      <c r="AC27" s="100" t="str">
        <f>+'学校用（完全版）'!AC27</f>
        <v>※</v>
      </c>
      <c r="AD27" s="236" t="str">
        <f>+'学校用（完全版）'!AD27</f>
        <v>新編　新しい国語　指導者用　2年 指導者用 学校フリーライセンス</v>
      </c>
      <c r="AE27" s="72" t="str">
        <f>+'学校用（完全版）'!AE27</f>
        <v>２年</v>
      </c>
      <c r="AF27" s="73">
        <f>+'学校用（完全版）'!AF27</f>
        <v>76000</v>
      </c>
      <c r="AG27" s="74">
        <f>+'学校用（完全版）'!AG27</f>
        <v>82080</v>
      </c>
      <c r="AH27" s="690"/>
      <c r="AI27" s="355">
        <f t="shared" si="0"/>
        <v>0</v>
      </c>
      <c r="AL27" s="6" t="s">
        <v>1178</v>
      </c>
    </row>
    <row r="28" spans="1:38" s="6" customFormat="1" ht="23.1" customHeight="1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 t="s">
        <v>1136</v>
      </c>
      <c r="N28" s="28"/>
      <c r="O28" s="28"/>
      <c r="P28" s="28"/>
      <c r="Q28" s="28"/>
      <c r="R28" s="28"/>
      <c r="S28" s="28"/>
      <c r="T28" s="28" t="s">
        <v>1136</v>
      </c>
      <c r="U28" s="169" t="str">
        <f>+'学校用（完全版）'!U28</f>
        <v>国語</v>
      </c>
      <c r="V28" s="503" t="str">
        <f>+'学校用（完全版）'!V28</f>
        <v>東京書籍</v>
      </c>
      <c r="W28" s="445">
        <f>+'学校用（完全版）'!W28</f>
        <v>0</v>
      </c>
      <c r="X28" s="66"/>
      <c r="Y28" s="66">
        <f>+'学校用（完全版）'!Y28</f>
        <v>0</v>
      </c>
      <c r="Z28" s="66" t="str">
        <f>+'学校用（完全版）'!Z28</f>
        <v>準拠</v>
      </c>
      <c r="AA28" s="67" t="str">
        <f>+'学校用（完全版）'!AA28</f>
        <v>新刊</v>
      </c>
      <c r="AB28" s="258" t="str">
        <f>+'学校用（完全版）'!AB28</f>
        <v>デジタル　　　　　　　　　　　　教科書</v>
      </c>
      <c r="AC28" s="100" t="str">
        <f>+'学校用（完全版）'!AC28</f>
        <v>※</v>
      </c>
      <c r="AD28" s="236" t="str">
        <f>+'学校用（完全版）'!AD28</f>
        <v>新編　新しい国語　指導者用　3年 指導者用　学校フリーライセンス</v>
      </c>
      <c r="AE28" s="72" t="str">
        <f>+'学校用（完全版）'!AE28</f>
        <v>３年</v>
      </c>
      <c r="AF28" s="73">
        <f>+'学校用（完全版）'!AF28</f>
        <v>76000</v>
      </c>
      <c r="AG28" s="74">
        <f>+'学校用（完全版）'!AG28</f>
        <v>82080</v>
      </c>
      <c r="AH28" s="690"/>
      <c r="AI28" s="355">
        <f t="shared" si="0"/>
        <v>0</v>
      </c>
      <c r="AL28" s="6" t="s">
        <v>1179</v>
      </c>
    </row>
    <row r="29" spans="1:38" s="6" customFormat="1" ht="23.1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 t="s">
        <v>1136</v>
      </c>
      <c r="N29" s="28"/>
      <c r="O29" s="28"/>
      <c r="P29" s="28"/>
      <c r="Q29" s="28"/>
      <c r="R29" s="28"/>
      <c r="S29" s="28"/>
      <c r="T29" s="28" t="s">
        <v>1136</v>
      </c>
      <c r="U29" s="295" t="str">
        <f>+'学校用（完全版）'!U29</f>
        <v>国語</v>
      </c>
      <c r="V29" s="504" t="str">
        <f>+'学校用（完全版）'!V29</f>
        <v>東京書籍</v>
      </c>
      <c r="W29" s="455">
        <f>+'学校用（完全版）'!W29</f>
        <v>0</v>
      </c>
      <c r="X29" s="76"/>
      <c r="Y29" s="76">
        <f>+'学校用（完全版）'!Y29</f>
        <v>0</v>
      </c>
      <c r="Z29" s="76" t="str">
        <f>+'学校用（完全版）'!Z29</f>
        <v>準拠</v>
      </c>
      <c r="AA29" s="77" t="str">
        <f>+'学校用（完全版）'!AA29</f>
        <v>新刊</v>
      </c>
      <c r="AB29" s="259" t="str">
        <f>+'学校用（完全版）'!AB29</f>
        <v>デジタル　　　　　　　　　　　　教科書</v>
      </c>
      <c r="AC29" s="84" t="str">
        <f>+'学校用（完全版）'!AC29</f>
        <v>※</v>
      </c>
      <c r="AD29" s="247" t="str">
        <f>+'学校用（完全版）'!AD29</f>
        <v>新編　新しい国語　指導者用　全学年セット　指導者用　学校フリーライセンス</v>
      </c>
      <c r="AE29" s="85" t="str">
        <f>+'学校用（完全版）'!AE29</f>
        <v>1.2.3年</v>
      </c>
      <c r="AF29" s="86">
        <f>+'学校用（完全版）'!AF29</f>
        <v>200000</v>
      </c>
      <c r="AG29" s="101">
        <f>+'学校用（完全版）'!AG29</f>
        <v>216000</v>
      </c>
      <c r="AH29" s="691"/>
      <c r="AI29" s="358">
        <f t="shared" si="0"/>
        <v>0</v>
      </c>
      <c r="AL29" s="6" t="s">
        <v>1180</v>
      </c>
    </row>
    <row r="30" spans="1:38" s="6" customFormat="1" ht="23.1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 t="s">
        <v>1136</v>
      </c>
      <c r="N30" s="28"/>
      <c r="O30" s="28"/>
      <c r="P30" s="28"/>
      <c r="Q30" s="28"/>
      <c r="R30" s="28"/>
      <c r="S30" s="28"/>
      <c r="T30" s="28" t="s">
        <v>1136</v>
      </c>
      <c r="U30" s="221" t="str">
        <f>+'学校用（完全版）'!U30</f>
        <v>国語</v>
      </c>
      <c r="V30" s="473" t="str">
        <f>+'学校用（完全版）'!V30</f>
        <v>東京書籍</v>
      </c>
      <c r="W30" s="444">
        <f>+'学校用（完全版）'!W30</f>
        <v>0</v>
      </c>
      <c r="X30" s="61"/>
      <c r="Y30" s="61">
        <f>+'学校用（完全版）'!Y30</f>
        <v>0</v>
      </c>
      <c r="Z30" s="61" t="str">
        <f>+'学校用（完全版）'!Z30</f>
        <v>準拠</v>
      </c>
      <c r="AA30" s="62" t="str">
        <f>+'学校用（完全版）'!AA30</f>
        <v>新刊</v>
      </c>
      <c r="AB30" s="260" t="str">
        <f>+'学校用（完全版）'!AB30</f>
        <v>デジタル　　　　　　　　　　　　教科書</v>
      </c>
      <c r="AC30" s="71" t="str">
        <f>+'学校用（完全版）'!AC30</f>
        <v>※</v>
      </c>
      <c r="AD30" s="248" t="str">
        <f>+'学校用（完全版）'!AD30</f>
        <v>新編　新しい国語　指導者用　1年 指導者用+学習者用　学校フリーライセンス</v>
      </c>
      <c r="AE30" s="75" t="str">
        <f>+'学校用（完全版）'!AE30</f>
        <v>１年</v>
      </c>
      <c r="AF30" s="98">
        <f>+'学校用（完全版）'!AF30</f>
        <v>96000</v>
      </c>
      <c r="AG30" s="99">
        <f>+'学校用（完全版）'!AG30</f>
        <v>103680</v>
      </c>
      <c r="AH30" s="692"/>
      <c r="AI30" s="354">
        <f t="shared" si="0"/>
        <v>0</v>
      </c>
      <c r="AL30" s="6" t="s">
        <v>1181</v>
      </c>
    </row>
    <row r="31" spans="1:38" s="6" customFormat="1" ht="23.1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 t="s">
        <v>1136</v>
      </c>
      <c r="N31" s="28"/>
      <c r="O31" s="28"/>
      <c r="P31" s="28"/>
      <c r="Q31" s="28"/>
      <c r="R31" s="28"/>
      <c r="S31" s="28"/>
      <c r="T31" s="28" t="s">
        <v>1136</v>
      </c>
      <c r="U31" s="169" t="str">
        <f>+'学校用（完全版）'!U31</f>
        <v>国語</v>
      </c>
      <c r="V31" s="503" t="str">
        <f>+'学校用（完全版）'!V31</f>
        <v>東京書籍</v>
      </c>
      <c r="W31" s="445">
        <f>+'学校用（完全版）'!W31</f>
        <v>0</v>
      </c>
      <c r="X31" s="66"/>
      <c r="Y31" s="66">
        <f>+'学校用（完全版）'!Y31</f>
        <v>0</v>
      </c>
      <c r="Z31" s="66" t="str">
        <f>+'学校用（完全版）'!Z31</f>
        <v>準拠</v>
      </c>
      <c r="AA31" s="67" t="str">
        <f>+'学校用（完全版）'!AA31</f>
        <v>新刊</v>
      </c>
      <c r="AB31" s="258" t="str">
        <f>+'学校用（完全版）'!AB31</f>
        <v>デジタル　　　　　　　　　　　　教科書</v>
      </c>
      <c r="AC31" s="100" t="str">
        <f>+'学校用（完全版）'!AC31</f>
        <v>※</v>
      </c>
      <c r="AD31" s="236" t="str">
        <f>+'学校用（完全版）'!AD31</f>
        <v>新編　新しい国語　指導者用　2年 指導者用+学習者用　学校フリーライセンス</v>
      </c>
      <c r="AE31" s="72" t="str">
        <f>+'学校用（完全版）'!AE31</f>
        <v>２年</v>
      </c>
      <c r="AF31" s="73">
        <f>+'学校用（完全版）'!AF31</f>
        <v>96000</v>
      </c>
      <c r="AG31" s="74">
        <f>+'学校用（完全版）'!AG31</f>
        <v>103680</v>
      </c>
      <c r="AH31" s="690"/>
      <c r="AI31" s="355">
        <f t="shared" si="0"/>
        <v>0</v>
      </c>
      <c r="AL31" s="6" t="s">
        <v>1182</v>
      </c>
    </row>
    <row r="32" spans="1:38" s="6" customFormat="1" ht="23.1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 t="s">
        <v>1136</v>
      </c>
      <c r="N32" s="28"/>
      <c r="O32" s="28"/>
      <c r="P32" s="28"/>
      <c r="Q32" s="28"/>
      <c r="R32" s="28"/>
      <c r="S32" s="28"/>
      <c r="T32" s="28" t="s">
        <v>1136</v>
      </c>
      <c r="U32" s="169" t="str">
        <f>+'学校用（完全版）'!U32</f>
        <v>国語</v>
      </c>
      <c r="V32" s="503" t="str">
        <f>+'学校用（完全版）'!V32</f>
        <v>東京書籍</v>
      </c>
      <c r="W32" s="445">
        <f>+'学校用（完全版）'!W32</f>
        <v>0</v>
      </c>
      <c r="X32" s="66"/>
      <c r="Y32" s="66">
        <f>+'学校用（完全版）'!Y32</f>
        <v>0</v>
      </c>
      <c r="Z32" s="66" t="str">
        <f>+'学校用（完全版）'!Z32</f>
        <v>準拠</v>
      </c>
      <c r="AA32" s="67" t="str">
        <f>+'学校用（完全版）'!AA32</f>
        <v>新刊</v>
      </c>
      <c r="AB32" s="258" t="str">
        <f>+'学校用（完全版）'!AB32</f>
        <v>デジタル　　　　　　　　　　　　教科書</v>
      </c>
      <c r="AC32" s="100" t="str">
        <f>+'学校用（完全版）'!AC32</f>
        <v>※</v>
      </c>
      <c r="AD32" s="236" t="str">
        <f>+'学校用（完全版）'!AD32</f>
        <v>新編　新しい国語　指導者用　3年 指導者用+学習者用　学校フリーライセンス</v>
      </c>
      <c r="AE32" s="72" t="str">
        <f>+'学校用（完全版）'!AE32</f>
        <v>３年</v>
      </c>
      <c r="AF32" s="73">
        <f>+'学校用（完全版）'!AF32</f>
        <v>96000</v>
      </c>
      <c r="AG32" s="74">
        <f>+'学校用（完全版）'!AG32</f>
        <v>103680</v>
      </c>
      <c r="AH32" s="690"/>
      <c r="AI32" s="355">
        <f t="shared" si="0"/>
        <v>0</v>
      </c>
      <c r="AL32" s="6" t="s">
        <v>1183</v>
      </c>
    </row>
    <row r="33" spans="1:38" s="6" customFormat="1" ht="23.1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 t="s">
        <v>1136</v>
      </c>
      <c r="N33" s="28"/>
      <c r="O33" s="28"/>
      <c r="P33" s="28"/>
      <c r="Q33" s="28"/>
      <c r="R33" s="28"/>
      <c r="S33" s="28"/>
      <c r="T33" s="28" t="s">
        <v>1136</v>
      </c>
      <c r="U33" s="225" t="str">
        <f>+'学校用（完全版）'!U33</f>
        <v>国語</v>
      </c>
      <c r="V33" s="505" t="str">
        <f>+'学校用（完全版）'!V33</f>
        <v>東京書籍</v>
      </c>
      <c r="W33" s="446">
        <f>+'学校用（完全版）'!W33</f>
        <v>0</v>
      </c>
      <c r="X33" s="122"/>
      <c r="Y33" s="122">
        <f>+'学校用（完全版）'!Y33</f>
        <v>0</v>
      </c>
      <c r="Z33" s="122" t="str">
        <f>+'学校用（完全版）'!Z33</f>
        <v>準拠</v>
      </c>
      <c r="AA33" s="123" t="str">
        <f>+'学校用（完全版）'!AA33</f>
        <v>新刊</v>
      </c>
      <c r="AB33" s="261" t="str">
        <f>+'学校用（完全版）'!AB33</f>
        <v>デジタル　　　　　　　　　　　　教科書</v>
      </c>
      <c r="AC33" s="204" t="str">
        <f>+'学校用（完全版）'!AC33</f>
        <v>※</v>
      </c>
      <c r="AD33" s="253" t="str">
        <f>+'学校用（完全版）'!AD33</f>
        <v>新編 新しい国語 指導者用 全学年セット 指導者用+学習者用 学校フリーライセンス</v>
      </c>
      <c r="AE33" s="226" t="str">
        <f>+'学校用（完全版）'!AE33</f>
        <v>1.2.3年</v>
      </c>
      <c r="AF33" s="227">
        <f>+'学校用（完全版）'!AF33</f>
        <v>250000</v>
      </c>
      <c r="AG33" s="228">
        <f>+'学校用（完全版）'!AG33</f>
        <v>270000</v>
      </c>
      <c r="AH33" s="693"/>
      <c r="AI33" s="356">
        <f t="shared" si="0"/>
        <v>0</v>
      </c>
      <c r="AL33" s="6" t="s">
        <v>1184</v>
      </c>
    </row>
    <row r="34" spans="1:38" s="6" customFormat="1" ht="23.1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 t="s">
        <v>1136</v>
      </c>
      <c r="N34" s="28"/>
      <c r="O34" s="28"/>
      <c r="P34" s="28"/>
      <c r="Q34" s="28"/>
      <c r="R34" s="28"/>
      <c r="S34" s="28"/>
      <c r="T34" s="28" t="s">
        <v>1136</v>
      </c>
      <c r="U34" s="545" t="str">
        <f>+'学校用（完全版）'!U34</f>
        <v>国語</v>
      </c>
      <c r="V34" s="502" t="str">
        <f>+'学校用（完全版）'!V34</f>
        <v>東京書籍</v>
      </c>
      <c r="W34" s="456" t="str">
        <f>+'学校用（完全版）'!W34</f>
        <v>●</v>
      </c>
      <c r="X34" s="132"/>
      <c r="Y34" s="132" t="str">
        <f>+'学校用（完全版）'!Y34</f>
        <v>●</v>
      </c>
      <c r="Z34" s="132" t="str">
        <f>+'学校用（完全版）'!Z34</f>
        <v>準拠</v>
      </c>
      <c r="AA34" s="104" t="str">
        <f>+'学校用（完全版）'!AA34</f>
        <v>新刊</v>
      </c>
      <c r="AB34" s="257" t="str">
        <f>+'学校用（完全版）'!AB34</f>
        <v>デジタル　　　　　　　　　　　　教科書</v>
      </c>
      <c r="AC34" s="211" t="str">
        <f>+'学校用（完全版）'!AC34</f>
        <v>※</v>
      </c>
      <c r="AD34" s="246" t="str">
        <f>+'学校用（完全版）'!AD34</f>
        <v>中学校デジタル教科書新編新しい国語　１年　Ｗｅｂ配信版　（単年）</v>
      </c>
      <c r="AE34" s="222" t="str">
        <f>+'学校用（完全版）'!AE34</f>
        <v>１年</v>
      </c>
      <c r="AF34" s="223">
        <f>+'学校用（完全版）'!AF34</f>
        <v>20000</v>
      </c>
      <c r="AG34" s="224">
        <f>+'学校用（完全版）'!AG34</f>
        <v>21600</v>
      </c>
      <c r="AH34" s="689"/>
      <c r="AI34" s="521">
        <f t="shared" si="0"/>
        <v>0</v>
      </c>
      <c r="AL34" s="6" t="s">
        <v>1185</v>
      </c>
    </row>
    <row r="35" spans="1:38" s="6" customFormat="1" ht="23.1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 t="s">
        <v>1136</v>
      </c>
      <c r="N35" s="28"/>
      <c r="O35" s="28"/>
      <c r="P35" s="28"/>
      <c r="Q35" s="28"/>
      <c r="R35" s="28"/>
      <c r="S35" s="28"/>
      <c r="T35" s="28" t="s">
        <v>1136</v>
      </c>
      <c r="U35" s="169" t="str">
        <f>+'学校用（完全版）'!U35</f>
        <v>国語</v>
      </c>
      <c r="V35" s="503" t="str">
        <f>+'学校用（完全版）'!V35</f>
        <v>東京書籍</v>
      </c>
      <c r="W35" s="445" t="str">
        <f>+'学校用（完全版）'!W35</f>
        <v>●</v>
      </c>
      <c r="X35" s="66"/>
      <c r="Y35" s="66" t="str">
        <f>+'学校用（完全版）'!Y35</f>
        <v>●</v>
      </c>
      <c r="Z35" s="66" t="str">
        <f>+'学校用（完全版）'!Z35</f>
        <v>準拠</v>
      </c>
      <c r="AA35" s="67" t="str">
        <f>+'学校用（完全版）'!AA35</f>
        <v>新刊</v>
      </c>
      <c r="AB35" s="258" t="str">
        <f>+'学校用（完全版）'!AB35</f>
        <v>デジタル　　　　　　　　　　　　教科書</v>
      </c>
      <c r="AC35" s="100" t="str">
        <f>+'学校用（完全版）'!AC35</f>
        <v>※</v>
      </c>
      <c r="AD35" s="236" t="str">
        <f>+'学校用（完全版）'!AD35</f>
        <v>中学校デジタル教科書新編新しい国語　２年　Ｗｅｂ配信版　（単年）</v>
      </c>
      <c r="AE35" s="72" t="str">
        <f>+'学校用（完全版）'!AE35</f>
        <v>２年</v>
      </c>
      <c r="AF35" s="73">
        <f>+'学校用（完全版）'!AF35</f>
        <v>20000</v>
      </c>
      <c r="AG35" s="74">
        <f>+'学校用（完全版）'!AG35</f>
        <v>21600</v>
      </c>
      <c r="AH35" s="690"/>
      <c r="AI35" s="355">
        <f t="shared" si="0"/>
        <v>0</v>
      </c>
      <c r="AL35" s="6" t="s">
        <v>1186</v>
      </c>
    </row>
    <row r="36" spans="1:38" s="6" customFormat="1" ht="23.1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 t="s">
        <v>1136</v>
      </c>
      <c r="N36" s="28"/>
      <c r="O36" s="28"/>
      <c r="P36" s="28"/>
      <c r="Q36" s="28"/>
      <c r="R36" s="28"/>
      <c r="S36" s="28"/>
      <c r="T36" s="28" t="s">
        <v>1136</v>
      </c>
      <c r="U36" s="295" t="str">
        <f>+'学校用（完全版）'!U36</f>
        <v>国語</v>
      </c>
      <c r="V36" s="504" t="str">
        <f>+'学校用（完全版）'!V36</f>
        <v>東京書籍</v>
      </c>
      <c r="W36" s="455" t="str">
        <f>+'学校用（完全版）'!W36</f>
        <v>●</v>
      </c>
      <c r="X36" s="76"/>
      <c r="Y36" s="76" t="str">
        <f>+'学校用（完全版）'!Y36</f>
        <v>●</v>
      </c>
      <c r="Z36" s="76" t="str">
        <f>+'学校用（完全版）'!Z36</f>
        <v>準拠</v>
      </c>
      <c r="AA36" s="77" t="str">
        <f>+'学校用（完全版）'!AA36</f>
        <v>新刊</v>
      </c>
      <c r="AB36" s="259" t="str">
        <f>+'学校用（完全版）'!AB36</f>
        <v>デジタル　　　　　　　　　　　　教科書</v>
      </c>
      <c r="AC36" s="84" t="str">
        <f>+'学校用（完全版）'!AC36</f>
        <v>※</v>
      </c>
      <c r="AD36" s="247" t="str">
        <f>+'学校用（完全版）'!AD36</f>
        <v>中学校デジタル教科書新編新しい国語　３年　Ｗｅｂ配信版　（単年）</v>
      </c>
      <c r="AE36" s="85" t="str">
        <f>+'学校用（完全版）'!AE36</f>
        <v>３年</v>
      </c>
      <c r="AF36" s="86">
        <f>+'学校用（完全版）'!AF36</f>
        <v>20000</v>
      </c>
      <c r="AG36" s="101">
        <f>+'学校用（完全版）'!AG36</f>
        <v>21600</v>
      </c>
      <c r="AH36" s="691"/>
      <c r="AI36" s="358">
        <f t="shared" si="0"/>
        <v>0</v>
      </c>
      <c r="AL36" s="6" t="s">
        <v>1187</v>
      </c>
    </row>
    <row r="37" spans="1:38" s="6" customFormat="1" ht="23.1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 t="s">
        <v>1136</v>
      </c>
      <c r="N37" s="28"/>
      <c r="O37" s="28"/>
      <c r="P37" s="28"/>
      <c r="Q37" s="28"/>
      <c r="R37" s="28"/>
      <c r="S37" s="28"/>
      <c r="T37" s="28" t="s">
        <v>1136</v>
      </c>
      <c r="U37" s="221" t="str">
        <f>+'学校用（完全版）'!U37</f>
        <v>国語</v>
      </c>
      <c r="V37" s="473" t="str">
        <f>+'学校用（完全版）'!V37</f>
        <v>東京書籍</v>
      </c>
      <c r="W37" s="444" t="str">
        <f>+'学校用（完全版）'!W37</f>
        <v>●</v>
      </c>
      <c r="X37" s="61"/>
      <c r="Y37" s="61" t="str">
        <f>+'学校用（完全版）'!Y37</f>
        <v>●</v>
      </c>
      <c r="Z37" s="61" t="str">
        <f>+'学校用（完全版）'!Z37</f>
        <v>準拠</v>
      </c>
      <c r="AA37" s="62" t="str">
        <f>+'学校用（完全版）'!AA37</f>
        <v>新刊</v>
      </c>
      <c r="AB37" s="260" t="str">
        <f>+'学校用（完全版）'!AB37</f>
        <v>デジタル　　　　　　　　　　　　教科書</v>
      </c>
      <c r="AC37" s="71" t="str">
        <f>+'学校用（完全版）'!AC37</f>
        <v>※</v>
      </c>
      <c r="AD37" s="248" t="str">
        <f>+'学校用（完全版）'!AD37</f>
        <v>中学校デジタル教科書新編新しい国語 １年 Ｗｅｂ配信版 指導者用＋学習者用　（単年）</v>
      </c>
      <c r="AE37" s="75" t="str">
        <f>+'学校用（完全版）'!AE37</f>
        <v>１年</v>
      </c>
      <c r="AF37" s="98">
        <f>+'学校用（完全版）'!AF37</f>
        <v>40000</v>
      </c>
      <c r="AG37" s="99">
        <f>+'学校用（完全版）'!AG37</f>
        <v>43200</v>
      </c>
      <c r="AH37" s="692"/>
      <c r="AI37" s="354">
        <f t="shared" si="0"/>
        <v>0</v>
      </c>
    </row>
    <row r="38" spans="1:38" s="6" customFormat="1" ht="23.1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 t="s">
        <v>1136</v>
      </c>
      <c r="N38" s="28"/>
      <c r="O38" s="28"/>
      <c r="P38" s="28"/>
      <c r="Q38" s="28"/>
      <c r="R38" s="28"/>
      <c r="S38" s="28"/>
      <c r="T38" s="28" t="s">
        <v>1136</v>
      </c>
      <c r="U38" s="169" t="str">
        <f>+'学校用（完全版）'!U38</f>
        <v>国語</v>
      </c>
      <c r="V38" s="503" t="str">
        <f>+'学校用（完全版）'!V38</f>
        <v>東京書籍</v>
      </c>
      <c r="W38" s="445" t="str">
        <f>+'学校用（完全版）'!W38</f>
        <v>●</v>
      </c>
      <c r="X38" s="66"/>
      <c r="Y38" s="66" t="str">
        <f>+'学校用（完全版）'!Y38</f>
        <v>●</v>
      </c>
      <c r="Z38" s="66" t="str">
        <f>+'学校用（完全版）'!Z38</f>
        <v>準拠</v>
      </c>
      <c r="AA38" s="67" t="str">
        <f>+'学校用（完全版）'!AA38</f>
        <v>新刊</v>
      </c>
      <c r="AB38" s="258" t="str">
        <f>+'学校用（完全版）'!AB38</f>
        <v>デジタル　　　　　　　　　　　　教科書</v>
      </c>
      <c r="AC38" s="100" t="str">
        <f>+'学校用（完全版）'!AC38</f>
        <v>※</v>
      </c>
      <c r="AD38" s="236" t="str">
        <f>+'学校用（完全版）'!AD38</f>
        <v>中学校デジタル教科書新編新しい国語 ２年 Ｗｅｂ配信版 指導者用＋学習者用　（単年）</v>
      </c>
      <c r="AE38" s="72" t="str">
        <f>+'学校用（完全版）'!AE38</f>
        <v>２年</v>
      </c>
      <c r="AF38" s="73">
        <f>+'学校用（完全版）'!AF38</f>
        <v>40000</v>
      </c>
      <c r="AG38" s="74">
        <f>+'学校用（完全版）'!AG38</f>
        <v>43200</v>
      </c>
      <c r="AH38" s="690"/>
      <c r="AI38" s="355">
        <f t="shared" si="0"/>
        <v>0</v>
      </c>
    </row>
    <row r="39" spans="1:38" s="6" customFormat="1" ht="23.1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 t="s">
        <v>1136</v>
      </c>
      <c r="N39" s="28"/>
      <c r="O39" s="28"/>
      <c r="P39" s="28"/>
      <c r="Q39" s="28"/>
      <c r="R39" s="28"/>
      <c r="S39" s="28"/>
      <c r="T39" s="28" t="s">
        <v>1136</v>
      </c>
      <c r="U39" s="169" t="str">
        <f>+'学校用（完全版）'!U39</f>
        <v>国語</v>
      </c>
      <c r="V39" s="503" t="str">
        <f>+'学校用（完全版）'!V39</f>
        <v>東京書籍</v>
      </c>
      <c r="W39" s="445" t="str">
        <f>+'学校用（完全版）'!W39</f>
        <v>●</v>
      </c>
      <c r="X39" s="66"/>
      <c r="Y39" s="66" t="str">
        <f>+'学校用（完全版）'!Y39</f>
        <v>●</v>
      </c>
      <c r="Z39" s="66" t="str">
        <f>+'学校用（完全版）'!Z39</f>
        <v>準拠</v>
      </c>
      <c r="AA39" s="67" t="str">
        <f>+'学校用（完全版）'!AA39</f>
        <v>新刊</v>
      </c>
      <c r="AB39" s="258" t="str">
        <f>+'学校用（完全版）'!AB39</f>
        <v>デジタル　　　　　　　　　　　　教科書</v>
      </c>
      <c r="AC39" s="100" t="str">
        <f>+'学校用（完全版）'!AC39</f>
        <v>※</v>
      </c>
      <c r="AD39" s="236" t="str">
        <f>+'学校用（完全版）'!AD39</f>
        <v>中学校デジタル教科書新編新しい国語 ３年 Ｗｅｂ配信版 指導者用＋学習者用　（単年）</v>
      </c>
      <c r="AE39" s="72" t="str">
        <f>+'学校用（完全版）'!AE39</f>
        <v>３年</v>
      </c>
      <c r="AF39" s="73">
        <f>+'学校用（完全版）'!AF39</f>
        <v>40000</v>
      </c>
      <c r="AG39" s="74">
        <f>+'学校用（完全版）'!AG39</f>
        <v>43200</v>
      </c>
      <c r="AH39" s="690"/>
      <c r="AI39" s="355">
        <f t="shared" si="0"/>
        <v>0</v>
      </c>
    </row>
    <row r="40" spans="1:38" s="6" customFormat="1" ht="23.1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 t="s">
        <v>1199</v>
      </c>
      <c r="N40" s="28"/>
      <c r="O40" s="28"/>
      <c r="P40" s="28"/>
      <c r="Q40" s="28"/>
      <c r="R40" s="28"/>
      <c r="S40" s="28"/>
      <c r="T40" s="28" t="s">
        <v>1199</v>
      </c>
      <c r="U40" s="221" t="str">
        <f>+'学校用（完全版）'!U40</f>
        <v>国語</v>
      </c>
      <c r="V40" s="473" t="str">
        <f>+'学校用（完全版）'!V40</f>
        <v>東京書籍</v>
      </c>
      <c r="W40" s="444" t="str">
        <f>+'学校用（完全版）'!W40</f>
        <v>●</v>
      </c>
      <c r="X40" s="61"/>
      <c r="Y40" s="61">
        <f>+'学校用（完全版）'!Y40</f>
        <v>0</v>
      </c>
      <c r="Z40" s="61" t="str">
        <f>+'学校用（完全版）'!Z40</f>
        <v>準拠</v>
      </c>
      <c r="AA40" s="62" t="str">
        <f>+'学校用（完全版）'!AA40</f>
        <v>新刊</v>
      </c>
      <c r="AB40" s="260" t="str">
        <f>+'学校用（完全版）'!AB40</f>
        <v>ＤＶＤ</v>
      </c>
      <c r="AC40" s="71" t="str">
        <f>+'学校用（完全版）'!AC40</f>
        <v/>
      </c>
      <c r="AD40" s="248" t="str">
        <f>+'学校用（完全版）'!AD40</f>
        <v>NEW VS 中学校国語 ①話す・聞く １年 会話が弾む質問をしよう／ことわざスピーチ</v>
      </c>
      <c r="AE40" s="75" t="str">
        <f>+'学校用（完全版）'!AE40</f>
        <v>１年</v>
      </c>
      <c r="AF40" s="98">
        <f>+'学校用（完全版）'!AF40</f>
        <v>18000</v>
      </c>
      <c r="AG40" s="99">
        <f>+'学校用（完全版）'!AG40</f>
        <v>19440</v>
      </c>
      <c r="AH40" s="692"/>
      <c r="AI40" s="354">
        <f t="shared" si="0"/>
        <v>0</v>
      </c>
    </row>
    <row r="41" spans="1:38" s="6" customFormat="1" ht="23.1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 t="s">
        <v>1199</v>
      </c>
      <c r="N41" s="28"/>
      <c r="O41" s="28"/>
      <c r="P41" s="28"/>
      <c r="Q41" s="28"/>
      <c r="R41" s="28"/>
      <c r="S41" s="28"/>
      <c r="T41" s="28" t="s">
        <v>1199</v>
      </c>
      <c r="U41" s="169" t="str">
        <f>+'学校用（完全版）'!U41</f>
        <v>国語</v>
      </c>
      <c r="V41" s="503" t="str">
        <f>+'学校用（完全版）'!V41</f>
        <v>東京書籍</v>
      </c>
      <c r="W41" s="445" t="str">
        <f>+'学校用（完全版）'!W41</f>
        <v>●</v>
      </c>
      <c r="X41" s="66"/>
      <c r="Y41" s="66">
        <f>+'学校用（完全版）'!Y41</f>
        <v>0</v>
      </c>
      <c r="Z41" s="66" t="str">
        <f>+'学校用（完全版）'!Z41</f>
        <v>準拠</v>
      </c>
      <c r="AA41" s="67" t="str">
        <f>+'学校用（完全版）'!AA41</f>
        <v>新刊</v>
      </c>
      <c r="AB41" s="258" t="str">
        <f>+'学校用（完全版）'!AB41</f>
        <v>ＤＶＤ</v>
      </c>
      <c r="AC41" s="100" t="str">
        <f>+'学校用（完全版）'!AC41</f>
        <v/>
      </c>
      <c r="AD41" s="236" t="str">
        <f>+'学校用（完全版）'!AD41</f>
        <v>NEW VS 中学校国語 ②話す・聞く １年 グループディスカッション</v>
      </c>
      <c r="AE41" s="72" t="str">
        <f>+'学校用（完全版）'!AE41</f>
        <v>１年</v>
      </c>
      <c r="AF41" s="73">
        <f>+'学校用（完全版）'!AF41</f>
        <v>18000</v>
      </c>
      <c r="AG41" s="74">
        <f>+'学校用（完全版）'!AG41</f>
        <v>19440</v>
      </c>
      <c r="AH41" s="690"/>
      <c r="AI41" s="355">
        <f t="shared" si="0"/>
        <v>0</v>
      </c>
    </row>
    <row r="42" spans="1:38" s="6" customFormat="1" ht="23.1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 t="s">
        <v>1199</v>
      </c>
      <c r="N42" s="28"/>
      <c r="O42" s="28"/>
      <c r="P42" s="28"/>
      <c r="Q42" s="28"/>
      <c r="R42" s="28"/>
      <c r="S42" s="28"/>
      <c r="T42" s="28" t="s">
        <v>1199</v>
      </c>
      <c r="U42" s="169" t="str">
        <f>+'学校用（完全版）'!U42</f>
        <v>国語</v>
      </c>
      <c r="V42" s="503" t="str">
        <f>+'学校用（完全版）'!V42</f>
        <v>東京書籍</v>
      </c>
      <c r="W42" s="445" t="str">
        <f>+'学校用（完全版）'!W42</f>
        <v>●</v>
      </c>
      <c r="X42" s="66"/>
      <c r="Y42" s="66">
        <f>+'学校用（完全版）'!Y42</f>
        <v>0</v>
      </c>
      <c r="Z42" s="66" t="str">
        <f>+'学校用（完全版）'!Z42</f>
        <v>準拠</v>
      </c>
      <c r="AA42" s="67" t="str">
        <f>+'学校用（完全版）'!AA42</f>
        <v>新刊</v>
      </c>
      <c r="AB42" s="258" t="str">
        <f>+'学校用（完全版）'!AB42</f>
        <v>ＤＶＤ</v>
      </c>
      <c r="AC42" s="100" t="str">
        <f>+'学校用（完全版）'!AC42</f>
        <v/>
      </c>
      <c r="AD42" s="236" t="str">
        <f>+'学校用（完全版）'!AD42</f>
        <v>NEW VS　中学校国語　③話す・聞く　２年 プレゼンテーション</v>
      </c>
      <c r="AE42" s="72" t="str">
        <f>+'学校用（完全版）'!AE42</f>
        <v>２年</v>
      </c>
      <c r="AF42" s="73">
        <f>+'学校用（完全版）'!AF42</f>
        <v>18000</v>
      </c>
      <c r="AG42" s="74">
        <f>+'学校用（完全版）'!AG42</f>
        <v>19440</v>
      </c>
      <c r="AH42" s="690"/>
      <c r="AI42" s="355">
        <f t="shared" si="0"/>
        <v>0</v>
      </c>
    </row>
    <row r="43" spans="1:38" s="6" customFormat="1" ht="23.1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 t="s">
        <v>1199</v>
      </c>
      <c r="N43" s="28"/>
      <c r="O43" s="28"/>
      <c r="P43" s="28"/>
      <c r="Q43" s="28"/>
      <c r="R43" s="28"/>
      <c r="S43" s="28"/>
      <c r="T43" s="28" t="s">
        <v>1199</v>
      </c>
      <c r="U43" s="169" t="str">
        <f>+'学校用（完全版）'!U43</f>
        <v>国語</v>
      </c>
      <c r="V43" s="503" t="str">
        <f>+'学校用（完全版）'!V43</f>
        <v>東京書籍</v>
      </c>
      <c r="W43" s="445" t="str">
        <f>+'学校用（完全版）'!W43</f>
        <v>●</v>
      </c>
      <c r="X43" s="66"/>
      <c r="Y43" s="66">
        <f>+'学校用（完全版）'!Y43</f>
        <v>0</v>
      </c>
      <c r="Z43" s="66" t="str">
        <f>+'学校用（完全版）'!Z43</f>
        <v>準拠</v>
      </c>
      <c r="AA43" s="67" t="str">
        <f>+'学校用（完全版）'!AA43</f>
        <v>新刊</v>
      </c>
      <c r="AB43" s="258" t="str">
        <f>+'学校用（完全版）'!AB43</f>
        <v>ＤＶＤ</v>
      </c>
      <c r="AC43" s="100" t="str">
        <f>+'学校用（完全版）'!AC43</f>
        <v/>
      </c>
      <c r="AD43" s="236" t="str">
        <f>+'学校用（完全版）'!AD43</f>
        <v>NEW VS　中学校国語　④話す・聞く　２年 リンクマップによる話し合い</v>
      </c>
      <c r="AE43" s="72" t="str">
        <f>+'学校用（完全版）'!AE43</f>
        <v>２年</v>
      </c>
      <c r="AF43" s="73">
        <f>+'学校用（完全版）'!AF43</f>
        <v>18000</v>
      </c>
      <c r="AG43" s="74">
        <f>+'学校用（完全版）'!AG43</f>
        <v>19440</v>
      </c>
      <c r="AH43" s="690"/>
      <c r="AI43" s="355">
        <f t="shared" si="0"/>
        <v>0</v>
      </c>
    </row>
    <row r="44" spans="1:38" s="6" customFormat="1" ht="23.1" customHeight="1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 t="s">
        <v>1199</v>
      </c>
      <c r="N44" s="28"/>
      <c r="O44" s="28"/>
      <c r="P44" s="28"/>
      <c r="Q44" s="28"/>
      <c r="R44" s="28"/>
      <c r="S44" s="28"/>
      <c r="T44" s="28" t="s">
        <v>1199</v>
      </c>
      <c r="U44" s="169" t="str">
        <f>+'学校用（完全版）'!U44</f>
        <v>国語</v>
      </c>
      <c r="V44" s="503" t="str">
        <f>+'学校用（完全版）'!V44</f>
        <v>東京書籍</v>
      </c>
      <c r="W44" s="445" t="str">
        <f>+'学校用（完全版）'!W44</f>
        <v>●</v>
      </c>
      <c r="X44" s="66"/>
      <c r="Y44" s="66">
        <f>+'学校用（完全版）'!Y44</f>
        <v>0</v>
      </c>
      <c r="Z44" s="66" t="str">
        <f>+'学校用（完全版）'!Z44</f>
        <v>準拠</v>
      </c>
      <c r="AA44" s="67" t="str">
        <f>+'学校用（完全版）'!AA44</f>
        <v>新刊</v>
      </c>
      <c r="AB44" s="258" t="str">
        <f>+'学校用（完全版）'!AB44</f>
        <v>ＤＶＤ</v>
      </c>
      <c r="AC44" s="100" t="str">
        <f>+'学校用（完全版）'!AC44</f>
        <v/>
      </c>
      <c r="AD44" s="236" t="str">
        <f>+'学校用（完全版）'!AD44</f>
        <v>NEW VS　中学校国語　⑤話す・聞く　３年 条件スピーチ</v>
      </c>
      <c r="AE44" s="72" t="str">
        <f>+'学校用（完全版）'!AE44</f>
        <v>３年</v>
      </c>
      <c r="AF44" s="73">
        <f>+'学校用（完全版）'!AF44</f>
        <v>18000</v>
      </c>
      <c r="AG44" s="74">
        <f>+'学校用（完全版）'!AG44</f>
        <v>19440</v>
      </c>
      <c r="AH44" s="690"/>
      <c r="AI44" s="355">
        <f t="shared" si="0"/>
        <v>0</v>
      </c>
    </row>
    <row r="45" spans="1:38" s="6" customFormat="1" ht="23.1" customHeight="1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 t="s">
        <v>1199</v>
      </c>
      <c r="N45" s="28"/>
      <c r="O45" s="28"/>
      <c r="P45" s="28"/>
      <c r="Q45" s="28"/>
      <c r="R45" s="28"/>
      <c r="S45" s="28"/>
      <c r="T45" s="28" t="s">
        <v>1199</v>
      </c>
      <c r="U45" s="169" t="str">
        <f>+'学校用（完全版）'!U45</f>
        <v>国語</v>
      </c>
      <c r="V45" s="503" t="str">
        <f>+'学校用（完全版）'!V45</f>
        <v>東京書籍</v>
      </c>
      <c r="W45" s="445" t="str">
        <f>+'学校用（完全版）'!W45</f>
        <v>●</v>
      </c>
      <c r="X45" s="66"/>
      <c r="Y45" s="66">
        <f>+'学校用（完全版）'!Y45</f>
        <v>0</v>
      </c>
      <c r="Z45" s="66" t="str">
        <f>+'学校用（完全版）'!Z45</f>
        <v>準拠</v>
      </c>
      <c r="AA45" s="67" t="str">
        <f>+'学校用（完全版）'!AA45</f>
        <v>新刊</v>
      </c>
      <c r="AB45" s="258" t="str">
        <f>+'学校用（完全版）'!AB45</f>
        <v>ＤＶＤ</v>
      </c>
      <c r="AC45" s="100" t="str">
        <f>+'学校用（完全版）'!AC45</f>
        <v/>
      </c>
      <c r="AD45" s="236" t="str">
        <f>+'学校用（完全版）'!AD45</f>
        <v>NEW VS　中学校国語　⑥話す・聞く　３年 チャート式討論</v>
      </c>
      <c r="AE45" s="72" t="str">
        <f>+'学校用（完全版）'!AE45</f>
        <v>３年</v>
      </c>
      <c r="AF45" s="73">
        <f>+'学校用（完全版）'!AF45</f>
        <v>18000</v>
      </c>
      <c r="AG45" s="74">
        <f>+'学校用（完全版）'!AG45</f>
        <v>19440</v>
      </c>
      <c r="AH45" s="690"/>
      <c r="AI45" s="355">
        <f t="shared" si="0"/>
        <v>0</v>
      </c>
    </row>
    <row r="46" spans="1:38" s="6" customFormat="1" ht="23.1" customHeight="1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 t="s">
        <v>1199</v>
      </c>
      <c r="N46" s="28"/>
      <c r="O46" s="28"/>
      <c r="P46" s="28"/>
      <c r="Q46" s="28"/>
      <c r="R46" s="28"/>
      <c r="S46" s="28"/>
      <c r="T46" s="28" t="s">
        <v>1199</v>
      </c>
      <c r="U46" s="169" t="str">
        <f>+'学校用（完全版）'!U46</f>
        <v>国語</v>
      </c>
      <c r="V46" s="503" t="str">
        <f>+'学校用（完全版）'!V46</f>
        <v>東京書籍</v>
      </c>
      <c r="W46" s="445" t="str">
        <f>+'学校用（完全版）'!W46</f>
        <v>●</v>
      </c>
      <c r="X46" s="66"/>
      <c r="Y46" s="66">
        <f>+'学校用（完全版）'!Y46</f>
        <v>0</v>
      </c>
      <c r="Z46" s="66" t="str">
        <f>+'学校用（完全版）'!Z46</f>
        <v>準拠</v>
      </c>
      <c r="AA46" s="67" t="str">
        <f>+'学校用（完全版）'!AA46</f>
        <v>新刊</v>
      </c>
      <c r="AB46" s="258" t="str">
        <f>+'学校用（完全版）'!AB46</f>
        <v>ＤＶＤ</v>
      </c>
      <c r="AC46" s="100" t="str">
        <f>+'学校用（完全版）'!AC46</f>
        <v/>
      </c>
      <c r="AD46" s="236" t="str">
        <f>+'学校用（完全版）'!AD46</f>
        <v>NEW VS　中学校国語　⑦古典資料　神話・説話</v>
      </c>
      <c r="AE46" s="72" t="str">
        <f>+'学校用（完全版）'!AE46</f>
        <v>1.2.3年</v>
      </c>
      <c r="AF46" s="73">
        <f>+'学校用（完全版）'!AF46</f>
        <v>18000</v>
      </c>
      <c r="AG46" s="74">
        <f>+'学校用（完全版）'!AG46</f>
        <v>19440</v>
      </c>
      <c r="AH46" s="690"/>
      <c r="AI46" s="355">
        <f t="shared" si="0"/>
        <v>0</v>
      </c>
    </row>
    <row r="47" spans="1:38" s="6" customFormat="1" ht="23.1" customHeight="1" x14ac:dyDescent="0.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 t="s">
        <v>1199</v>
      </c>
      <c r="N47" s="28"/>
      <c r="O47" s="28"/>
      <c r="P47" s="28"/>
      <c r="Q47" s="28"/>
      <c r="R47" s="28"/>
      <c r="S47" s="28"/>
      <c r="T47" s="28" t="s">
        <v>1199</v>
      </c>
      <c r="U47" s="169" t="str">
        <f>+'学校用（完全版）'!U47</f>
        <v>国語</v>
      </c>
      <c r="V47" s="503" t="str">
        <f>+'学校用（完全版）'!V47</f>
        <v>東京書籍</v>
      </c>
      <c r="W47" s="445" t="str">
        <f>+'学校用（完全版）'!W47</f>
        <v>●</v>
      </c>
      <c r="X47" s="66"/>
      <c r="Y47" s="66">
        <f>+'学校用（完全版）'!Y47</f>
        <v>0</v>
      </c>
      <c r="Z47" s="66" t="str">
        <f>+'学校用（完全版）'!Z47</f>
        <v>準拠</v>
      </c>
      <c r="AA47" s="67" t="str">
        <f>+'学校用（完全版）'!AA47</f>
        <v>新刊</v>
      </c>
      <c r="AB47" s="258" t="str">
        <f>+'学校用（完全版）'!AB47</f>
        <v>ＤＶＤ</v>
      </c>
      <c r="AC47" s="100" t="str">
        <f>+'学校用（完全版）'!AC47</f>
        <v/>
      </c>
      <c r="AD47" s="236" t="str">
        <f>+'学校用（完全版）'!AD47</f>
        <v>NEW VS　中学校国語　⑧古典資料　日記・随筆</v>
      </c>
      <c r="AE47" s="72" t="str">
        <f>+'学校用（完全版）'!AE47</f>
        <v>1.2.3年</v>
      </c>
      <c r="AF47" s="73">
        <f>+'学校用（完全版）'!AF47</f>
        <v>18000</v>
      </c>
      <c r="AG47" s="74">
        <f>+'学校用（完全版）'!AG47</f>
        <v>19440</v>
      </c>
      <c r="AH47" s="690"/>
      <c r="AI47" s="355">
        <f t="shared" si="0"/>
        <v>0</v>
      </c>
    </row>
    <row r="48" spans="1:38" s="6" customFormat="1" ht="23.1" customHeight="1" x14ac:dyDescent="0.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 t="s">
        <v>1199</v>
      </c>
      <c r="N48" s="28"/>
      <c r="O48" s="28"/>
      <c r="P48" s="28"/>
      <c r="Q48" s="28"/>
      <c r="R48" s="28"/>
      <c r="S48" s="28"/>
      <c r="T48" s="28" t="s">
        <v>1199</v>
      </c>
      <c r="U48" s="169" t="str">
        <f>+'学校用（完全版）'!U48</f>
        <v>国語</v>
      </c>
      <c r="V48" s="503" t="str">
        <f>+'学校用（完全版）'!V48</f>
        <v>東京書籍</v>
      </c>
      <c r="W48" s="445" t="str">
        <f>+'学校用（完全版）'!W48</f>
        <v>●</v>
      </c>
      <c r="X48" s="66"/>
      <c r="Y48" s="66">
        <f>+'学校用（完全版）'!Y48</f>
        <v>0</v>
      </c>
      <c r="Z48" s="66" t="str">
        <f>+'学校用（完全版）'!Z48</f>
        <v>準拠</v>
      </c>
      <c r="AA48" s="67" t="str">
        <f>+'学校用（完全版）'!AA48</f>
        <v>新刊</v>
      </c>
      <c r="AB48" s="258" t="str">
        <f>+'学校用（完全版）'!AB48</f>
        <v>ＤＶＤ</v>
      </c>
      <c r="AC48" s="100" t="str">
        <f>+'学校用（完全版）'!AC48</f>
        <v/>
      </c>
      <c r="AD48" s="236" t="str">
        <f>+'学校用（完全版）'!AD48</f>
        <v>NEW VS　中学校国語　⑨古典資料　物語Ⅰ</v>
      </c>
      <c r="AE48" s="72" t="str">
        <f>+'学校用（完全版）'!AE48</f>
        <v>1.2.3年</v>
      </c>
      <c r="AF48" s="73">
        <f>+'学校用（完全版）'!AF48</f>
        <v>18000</v>
      </c>
      <c r="AG48" s="74">
        <f>+'学校用（完全版）'!AG48</f>
        <v>19440</v>
      </c>
      <c r="AH48" s="690"/>
      <c r="AI48" s="355">
        <f t="shared" si="0"/>
        <v>0</v>
      </c>
    </row>
    <row r="49" spans="1:35" s="6" customFormat="1" ht="23.1" customHeight="1" x14ac:dyDescent="0.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 t="s">
        <v>1199</v>
      </c>
      <c r="N49" s="28"/>
      <c r="O49" s="28"/>
      <c r="P49" s="28"/>
      <c r="Q49" s="28"/>
      <c r="R49" s="28"/>
      <c r="S49" s="28"/>
      <c r="T49" s="28" t="s">
        <v>1199</v>
      </c>
      <c r="U49" s="169" t="str">
        <f>+'学校用（完全版）'!U49</f>
        <v>国語</v>
      </c>
      <c r="V49" s="503" t="str">
        <f>+'学校用（完全版）'!V49</f>
        <v>東京書籍</v>
      </c>
      <c r="W49" s="445" t="str">
        <f>+'学校用（完全版）'!W49</f>
        <v>●</v>
      </c>
      <c r="X49" s="66"/>
      <c r="Y49" s="66">
        <f>+'学校用（完全版）'!Y49</f>
        <v>0</v>
      </c>
      <c r="Z49" s="66" t="str">
        <f>+'学校用（完全版）'!Z49</f>
        <v>準拠</v>
      </c>
      <c r="AA49" s="67" t="str">
        <f>+'学校用（完全版）'!AA49</f>
        <v>新刊</v>
      </c>
      <c r="AB49" s="258" t="str">
        <f>+'学校用（完全版）'!AB49</f>
        <v>ＤＶＤ</v>
      </c>
      <c r="AC49" s="100" t="str">
        <f>+'学校用（完全版）'!AC49</f>
        <v/>
      </c>
      <c r="AD49" s="236" t="str">
        <f>+'学校用（完全版）'!AD49</f>
        <v>NEW VS　中学校国語　⑩古典資料　物語Ⅱ</v>
      </c>
      <c r="AE49" s="72" t="str">
        <f>+'学校用（完全版）'!AE49</f>
        <v>1.2.3年</v>
      </c>
      <c r="AF49" s="73">
        <f>+'学校用（完全版）'!AF49</f>
        <v>18000</v>
      </c>
      <c r="AG49" s="74">
        <f>+'学校用（完全版）'!AG49</f>
        <v>19440</v>
      </c>
      <c r="AH49" s="690"/>
      <c r="AI49" s="355">
        <f t="shared" si="0"/>
        <v>0</v>
      </c>
    </row>
    <row r="50" spans="1:35" s="6" customFormat="1" ht="23.1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 t="s">
        <v>1199</v>
      </c>
      <c r="N50" s="28"/>
      <c r="O50" s="28"/>
      <c r="P50" s="28"/>
      <c r="Q50" s="28"/>
      <c r="R50" s="28"/>
      <c r="S50" s="28"/>
      <c r="T50" s="28" t="s">
        <v>1199</v>
      </c>
      <c r="U50" s="169" t="str">
        <f>+'学校用（完全版）'!U50</f>
        <v>国語</v>
      </c>
      <c r="V50" s="503" t="str">
        <f>+'学校用（完全版）'!V50</f>
        <v>東京書籍</v>
      </c>
      <c r="W50" s="445" t="str">
        <f>+'学校用（完全版）'!W50</f>
        <v>●</v>
      </c>
      <c r="X50" s="66"/>
      <c r="Y50" s="66">
        <f>+'学校用（完全版）'!Y50</f>
        <v>0</v>
      </c>
      <c r="Z50" s="66" t="str">
        <f>+'学校用（完全版）'!Z50</f>
        <v>準拠</v>
      </c>
      <c r="AA50" s="67" t="str">
        <f>+'学校用（完全版）'!AA50</f>
        <v>新刊</v>
      </c>
      <c r="AB50" s="258" t="str">
        <f>+'学校用（完全版）'!AB50</f>
        <v>ＤＶＤ</v>
      </c>
      <c r="AC50" s="100" t="str">
        <f>+'学校用（完全版）'!AC50</f>
        <v/>
      </c>
      <c r="AD50" s="236" t="str">
        <f>+'学校用（完全版）'!AD50</f>
        <v>NEW VS　中学校国語　⑪古典資料　和歌</v>
      </c>
      <c r="AE50" s="72" t="str">
        <f>+'学校用（完全版）'!AE50</f>
        <v>1.2.3年</v>
      </c>
      <c r="AF50" s="73">
        <f>+'学校用（完全版）'!AF50</f>
        <v>18000</v>
      </c>
      <c r="AG50" s="74">
        <f>+'学校用（完全版）'!AG50</f>
        <v>19440</v>
      </c>
      <c r="AH50" s="690"/>
      <c r="AI50" s="355">
        <f t="shared" si="0"/>
        <v>0</v>
      </c>
    </row>
    <row r="51" spans="1:35" s="6" customFormat="1" ht="23.1" customHeight="1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 t="s">
        <v>1199</v>
      </c>
      <c r="N51" s="28"/>
      <c r="O51" s="28"/>
      <c r="P51" s="28"/>
      <c r="Q51" s="28"/>
      <c r="R51" s="28"/>
      <c r="S51" s="28"/>
      <c r="T51" s="28" t="s">
        <v>1199</v>
      </c>
      <c r="U51" s="169" t="str">
        <f>+'学校用（完全版）'!U51</f>
        <v>国語</v>
      </c>
      <c r="V51" s="503" t="str">
        <f>+'学校用（完全版）'!V51</f>
        <v>東京書籍</v>
      </c>
      <c r="W51" s="445" t="str">
        <f>+'学校用（完全版）'!W51</f>
        <v>●</v>
      </c>
      <c r="X51" s="66"/>
      <c r="Y51" s="66">
        <f>+'学校用（完全版）'!Y51</f>
        <v>0</v>
      </c>
      <c r="Z51" s="66" t="str">
        <f>+'学校用（完全版）'!Z51</f>
        <v>準拠</v>
      </c>
      <c r="AA51" s="67" t="str">
        <f>+'学校用（完全版）'!AA51</f>
        <v>新刊</v>
      </c>
      <c r="AB51" s="258" t="str">
        <f>+'学校用（完全版）'!AB51</f>
        <v>ＤＶＤ</v>
      </c>
      <c r="AC51" s="100" t="str">
        <f>+'学校用（完全版）'!AC51</f>
        <v/>
      </c>
      <c r="AD51" s="236" t="str">
        <f>+'学校用（完全版）'!AD51</f>
        <v>NEW VS　中学校国語　⑫古典資料　俳諧</v>
      </c>
      <c r="AE51" s="72" t="str">
        <f>+'学校用（完全版）'!AE51</f>
        <v>1.2.3年</v>
      </c>
      <c r="AF51" s="73">
        <f>+'学校用（完全版）'!AF51</f>
        <v>18000</v>
      </c>
      <c r="AG51" s="74">
        <f>+'学校用（完全版）'!AG51</f>
        <v>19440</v>
      </c>
      <c r="AH51" s="690"/>
      <c r="AI51" s="355">
        <f t="shared" si="0"/>
        <v>0</v>
      </c>
    </row>
    <row r="52" spans="1:35" s="6" customFormat="1" ht="23.1" customHeight="1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 t="s">
        <v>1199</v>
      </c>
      <c r="N52" s="28"/>
      <c r="O52" s="28"/>
      <c r="P52" s="28"/>
      <c r="Q52" s="28"/>
      <c r="R52" s="28"/>
      <c r="S52" s="28"/>
      <c r="T52" s="28" t="s">
        <v>1199</v>
      </c>
      <c r="U52" s="169" t="str">
        <f>+'学校用（完全版）'!U52</f>
        <v>国語</v>
      </c>
      <c r="V52" s="503" t="str">
        <f>+'学校用（完全版）'!V52</f>
        <v>東京書籍</v>
      </c>
      <c r="W52" s="445" t="str">
        <f>+'学校用（完全版）'!W52</f>
        <v>●</v>
      </c>
      <c r="X52" s="66"/>
      <c r="Y52" s="66">
        <f>+'学校用（完全版）'!Y52</f>
        <v>0</v>
      </c>
      <c r="Z52" s="66" t="str">
        <f>+'学校用（完全版）'!Z52</f>
        <v>準拠</v>
      </c>
      <c r="AA52" s="67" t="str">
        <f>+'学校用（完全版）'!AA52</f>
        <v>新刊</v>
      </c>
      <c r="AB52" s="258" t="str">
        <f>+'学校用（完全版）'!AB52</f>
        <v>ＤＶＤ</v>
      </c>
      <c r="AC52" s="100" t="str">
        <f>+'学校用（完全版）'!AC52</f>
        <v/>
      </c>
      <c r="AD52" s="236" t="str">
        <f>+'学校用（完全版）'!AD52</f>
        <v>NEW VS　中学校国語　⑬古典資料　漢文</v>
      </c>
      <c r="AE52" s="72" t="str">
        <f>+'学校用（完全版）'!AE52</f>
        <v>1.2.3年</v>
      </c>
      <c r="AF52" s="73">
        <f>+'学校用（完全版）'!AF52</f>
        <v>18000</v>
      </c>
      <c r="AG52" s="74">
        <f>+'学校用（完全版）'!AG52</f>
        <v>19440</v>
      </c>
      <c r="AH52" s="690"/>
      <c r="AI52" s="355">
        <f t="shared" si="0"/>
        <v>0</v>
      </c>
    </row>
    <row r="53" spans="1:35" s="6" customFormat="1" ht="23.1" customHeight="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 t="s">
        <v>1199</v>
      </c>
      <c r="N53" s="28"/>
      <c r="O53" s="28"/>
      <c r="P53" s="28"/>
      <c r="Q53" s="28"/>
      <c r="R53" s="28"/>
      <c r="S53" s="28"/>
      <c r="T53" s="28" t="s">
        <v>1199</v>
      </c>
      <c r="U53" s="169" t="str">
        <f>+'学校用（完全版）'!U53</f>
        <v>国語</v>
      </c>
      <c r="V53" s="503" t="str">
        <f>+'学校用（完全版）'!V53</f>
        <v>東京書籍</v>
      </c>
      <c r="W53" s="445" t="str">
        <f>+'学校用（完全版）'!W53</f>
        <v>●</v>
      </c>
      <c r="X53" s="66"/>
      <c r="Y53" s="66">
        <f>+'学校用（完全版）'!Y53</f>
        <v>0</v>
      </c>
      <c r="Z53" s="66" t="str">
        <f>+'学校用（完全版）'!Z53</f>
        <v>準拠</v>
      </c>
      <c r="AA53" s="67" t="str">
        <f>+'学校用（完全版）'!AA53</f>
        <v>新刊</v>
      </c>
      <c r="AB53" s="258" t="str">
        <f>+'学校用（完全版）'!AB53</f>
        <v>ＤＶＤ</v>
      </c>
      <c r="AC53" s="100" t="str">
        <f>+'学校用（完全版）'!AC53</f>
        <v/>
      </c>
      <c r="AD53" s="236" t="str">
        <f>+'学校用（完全版）'!AD53</f>
        <v>NEW VS　中学校国語　⑭古典資料　漢詩</v>
      </c>
      <c r="AE53" s="72" t="str">
        <f>+'学校用（完全版）'!AE53</f>
        <v>1.2.3年</v>
      </c>
      <c r="AF53" s="73">
        <f>+'学校用（完全版）'!AF53</f>
        <v>18000</v>
      </c>
      <c r="AG53" s="74">
        <f>+'学校用（完全版）'!AG53</f>
        <v>19440</v>
      </c>
      <c r="AH53" s="690"/>
      <c r="AI53" s="355">
        <f t="shared" si="0"/>
        <v>0</v>
      </c>
    </row>
    <row r="54" spans="1:35" s="6" customFormat="1" ht="23.1" customHeight="1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 t="s">
        <v>1199</v>
      </c>
      <c r="N54" s="28"/>
      <c r="O54" s="28"/>
      <c r="P54" s="28"/>
      <c r="Q54" s="28"/>
      <c r="R54" s="28"/>
      <c r="S54" s="28"/>
      <c r="T54" s="28" t="s">
        <v>1199</v>
      </c>
      <c r="U54" s="169" t="str">
        <f>+'学校用（完全版）'!U54</f>
        <v>国語</v>
      </c>
      <c r="V54" s="503" t="str">
        <f>+'学校用（完全版）'!V54</f>
        <v>東京書籍</v>
      </c>
      <c r="W54" s="445" t="str">
        <f>+'学校用（完全版）'!W54</f>
        <v>●</v>
      </c>
      <c r="X54" s="66"/>
      <c r="Y54" s="66">
        <f>+'学校用（完全版）'!Y54</f>
        <v>0</v>
      </c>
      <c r="Z54" s="66" t="str">
        <f>+'学校用（完全版）'!Z54</f>
        <v>準拠</v>
      </c>
      <c r="AA54" s="67" t="str">
        <f>+'学校用（完全版）'!AA54</f>
        <v>新刊</v>
      </c>
      <c r="AB54" s="258" t="str">
        <f>+'学校用（完全版）'!AB54</f>
        <v>ＤＶＤ</v>
      </c>
      <c r="AC54" s="100" t="str">
        <f>+'学校用（完全版）'!AC54</f>
        <v/>
      </c>
      <c r="AD54" s="236" t="str">
        <f>+'学校用（完全版）'!AD54</f>
        <v>NEW VS　中学校国語　⑮古典資料　古典芸能Ⅰ</v>
      </c>
      <c r="AE54" s="72" t="str">
        <f>+'学校用（完全版）'!AE54</f>
        <v>1.2.3年</v>
      </c>
      <c r="AF54" s="73">
        <f>+'学校用（完全版）'!AF54</f>
        <v>18000</v>
      </c>
      <c r="AG54" s="74">
        <f>+'学校用（完全版）'!AG54</f>
        <v>19440</v>
      </c>
      <c r="AH54" s="690"/>
      <c r="AI54" s="355">
        <f t="shared" si="0"/>
        <v>0</v>
      </c>
    </row>
    <row r="55" spans="1:35" s="6" customFormat="1" ht="23.1" customHeight="1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 t="s">
        <v>1199</v>
      </c>
      <c r="N55" s="28"/>
      <c r="O55" s="28"/>
      <c r="P55" s="28"/>
      <c r="Q55" s="28"/>
      <c r="R55" s="28"/>
      <c r="S55" s="28"/>
      <c r="T55" s="28" t="s">
        <v>1199</v>
      </c>
      <c r="U55" s="169" t="str">
        <f>+'学校用（完全版）'!U55</f>
        <v>国語</v>
      </c>
      <c r="V55" s="503" t="str">
        <f>+'学校用（完全版）'!V55</f>
        <v>東京書籍</v>
      </c>
      <c r="W55" s="445" t="str">
        <f>+'学校用（完全版）'!W55</f>
        <v>●</v>
      </c>
      <c r="X55" s="66"/>
      <c r="Y55" s="66">
        <f>+'学校用（完全版）'!Y55</f>
        <v>0</v>
      </c>
      <c r="Z55" s="66" t="str">
        <f>+'学校用（完全版）'!Z55</f>
        <v>準拠</v>
      </c>
      <c r="AA55" s="67" t="str">
        <f>+'学校用（完全版）'!AA55</f>
        <v>新刊</v>
      </c>
      <c r="AB55" s="258" t="str">
        <f>+'学校用（完全版）'!AB55</f>
        <v>ＤＶＤ</v>
      </c>
      <c r="AC55" s="100" t="str">
        <f>+'学校用（完全版）'!AC55</f>
        <v/>
      </c>
      <c r="AD55" s="236" t="str">
        <f>+'学校用（完全版）'!AD55</f>
        <v>NEW VS　中学校国語　⑯古典資料　古典芸能Ⅱ</v>
      </c>
      <c r="AE55" s="72" t="str">
        <f>+'学校用（完全版）'!AE55</f>
        <v>1.2.3年</v>
      </c>
      <c r="AF55" s="73">
        <f>+'学校用（完全版）'!AF55</f>
        <v>18000</v>
      </c>
      <c r="AG55" s="74">
        <f>+'学校用（完全版）'!AG55</f>
        <v>19440</v>
      </c>
      <c r="AH55" s="690"/>
      <c r="AI55" s="355">
        <f t="shared" si="0"/>
        <v>0</v>
      </c>
    </row>
    <row r="56" spans="1:35" s="6" customFormat="1" ht="23.1" customHeight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 t="s">
        <v>1199</v>
      </c>
      <c r="N56" s="28"/>
      <c r="O56" s="28"/>
      <c r="P56" s="28"/>
      <c r="Q56" s="28"/>
      <c r="R56" s="28"/>
      <c r="S56" s="28"/>
      <c r="T56" s="28" t="s">
        <v>1199</v>
      </c>
      <c r="U56" s="169" t="str">
        <f>+'学校用（完全版）'!U56</f>
        <v>国語</v>
      </c>
      <c r="V56" s="503" t="str">
        <f>+'学校用（完全版）'!V56</f>
        <v>東京書籍</v>
      </c>
      <c r="W56" s="445" t="str">
        <f>+'学校用（完全版）'!W56</f>
        <v>●</v>
      </c>
      <c r="X56" s="66"/>
      <c r="Y56" s="66">
        <f>+'学校用（完全版）'!Y56</f>
        <v>0</v>
      </c>
      <c r="Z56" s="66" t="str">
        <f>+'学校用（完全版）'!Z56</f>
        <v>準拠</v>
      </c>
      <c r="AA56" s="67" t="str">
        <f>+'学校用（完全版）'!AA56</f>
        <v>新刊</v>
      </c>
      <c r="AB56" s="258" t="str">
        <f>+'学校用（完全版）'!AB56</f>
        <v>ＤＶＤ</v>
      </c>
      <c r="AC56" s="100" t="str">
        <f>+'学校用（完全版）'!AC56</f>
        <v/>
      </c>
      <c r="AD56" s="236" t="str">
        <f>+'学校用（完全版）'!AD56</f>
        <v>NEW VS　中学校国語　⑰近現代文学・外国文学Ⅰ</v>
      </c>
      <c r="AE56" s="72" t="str">
        <f>+'学校用（完全版）'!AE56</f>
        <v>1.2.3年</v>
      </c>
      <c r="AF56" s="73">
        <f>+'学校用（完全版）'!AF56</f>
        <v>18000</v>
      </c>
      <c r="AG56" s="74">
        <f>+'学校用（完全版）'!AG56</f>
        <v>19440</v>
      </c>
      <c r="AH56" s="690"/>
      <c r="AI56" s="355">
        <f t="shared" si="0"/>
        <v>0</v>
      </c>
    </row>
    <row r="57" spans="1:35" s="6" customFormat="1" ht="23.1" customHeight="1" x14ac:dyDescent="0.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 t="s">
        <v>1199</v>
      </c>
      <c r="N57" s="28"/>
      <c r="O57" s="28"/>
      <c r="P57" s="28"/>
      <c r="Q57" s="28"/>
      <c r="R57" s="28"/>
      <c r="S57" s="28"/>
      <c r="T57" s="28" t="s">
        <v>1199</v>
      </c>
      <c r="U57" s="169" t="str">
        <f>+'学校用（完全版）'!U57</f>
        <v>国語</v>
      </c>
      <c r="V57" s="503" t="str">
        <f>+'学校用（完全版）'!V57</f>
        <v>東京書籍</v>
      </c>
      <c r="W57" s="445" t="str">
        <f>+'学校用（完全版）'!W57</f>
        <v>●</v>
      </c>
      <c r="X57" s="66"/>
      <c r="Y57" s="66">
        <f>+'学校用（完全版）'!Y57</f>
        <v>0</v>
      </c>
      <c r="Z57" s="66" t="str">
        <f>+'学校用（完全版）'!Z57</f>
        <v>準拠</v>
      </c>
      <c r="AA57" s="67" t="str">
        <f>+'学校用（完全版）'!AA57</f>
        <v>新刊</v>
      </c>
      <c r="AB57" s="258" t="str">
        <f>+'学校用（完全版）'!AB57</f>
        <v>ＤＶＤ</v>
      </c>
      <c r="AC57" s="100" t="str">
        <f>+'学校用（完全版）'!AC57</f>
        <v/>
      </c>
      <c r="AD57" s="236" t="str">
        <f>+'学校用（完全版）'!AD57</f>
        <v>NEW VS　中学校国語　⑱近現代文学・外国文学Ⅱ</v>
      </c>
      <c r="AE57" s="72" t="str">
        <f>+'学校用（完全版）'!AE57</f>
        <v>1.2.3年</v>
      </c>
      <c r="AF57" s="73">
        <f>+'学校用（完全版）'!AF57</f>
        <v>18000</v>
      </c>
      <c r="AG57" s="74">
        <f>+'学校用（完全版）'!AG57</f>
        <v>19440</v>
      </c>
      <c r="AH57" s="690"/>
      <c r="AI57" s="355">
        <f t="shared" si="0"/>
        <v>0</v>
      </c>
    </row>
    <row r="58" spans="1:35" s="6" customFormat="1" ht="23.1" customHeight="1" x14ac:dyDescent="0.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 t="s">
        <v>1199</v>
      </c>
      <c r="N58" s="28"/>
      <c r="O58" s="28"/>
      <c r="P58" s="28"/>
      <c r="Q58" s="28"/>
      <c r="R58" s="28"/>
      <c r="S58" s="28"/>
      <c r="T58" s="28" t="s">
        <v>1199</v>
      </c>
      <c r="U58" s="169" t="str">
        <f>+'学校用（完全版）'!U58</f>
        <v>国語</v>
      </c>
      <c r="V58" s="503" t="str">
        <f>+'学校用（完全版）'!V58</f>
        <v>東京書籍</v>
      </c>
      <c r="W58" s="445" t="str">
        <f>+'学校用（完全版）'!W58</f>
        <v>●</v>
      </c>
      <c r="X58" s="66"/>
      <c r="Y58" s="66">
        <f>+'学校用（完全版）'!Y58</f>
        <v>0</v>
      </c>
      <c r="Z58" s="66" t="str">
        <f>+'学校用（完全版）'!Z58</f>
        <v>準拠</v>
      </c>
      <c r="AA58" s="67" t="str">
        <f>+'学校用（完全版）'!AA58</f>
        <v>新刊</v>
      </c>
      <c r="AB58" s="258" t="str">
        <f>+'学校用（完全版）'!AB58</f>
        <v>ＤＶＤ</v>
      </c>
      <c r="AC58" s="100" t="str">
        <f>+'学校用（完全版）'!AC58</f>
        <v/>
      </c>
      <c r="AD58" s="236" t="str">
        <f>+'学校用（完全版）'!AD58</f>
        <v>NEW VS　中学校国語　⑲文字・説明文資料Ⅰ</v>
      </c>
      <c r="AE58" s="72" t="str">
        <f>+'学校用（完全版）'!AE58</f>
        <v>1.2.3年</v>
      </c>
      <c r="AF58" s="73">
        <f>+'学校用（完全版）'!AF58</f>
        <v>18000</v>
      </c>
      <c r="AG58" s="74">
        <f>+'学校用（完全版）'!AG58</f>
        <v>19440</v>
      </c>
      <c r="AH58" s="690"/>
      <c r="AI58" s="355">
        <f t="shared" si="0"/>
        <v>0</v>
      </c>
    </row>
    <row r="59" spans="1:35" s="6" customFormat="1" ht="23.1" customHeight="1" x14ac:dyDescent="0.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 t="s">
        <v>1199</v>
      </c>
      <c r="N59" s="28"/>
      <c r="O59" s="28"/>
      <c r="P59" s="28"/>
      <c r="Q59" s="28"/>
      <c r="R59" s="28"/>
      <c r="S59" s="28"/>
      <c r="T59" s="28" t="s">
        <v>1199</v>
      </c>
      <c r="U59" s="169" t="str">
        <f>+'学校用（完全版）'!U59</f>
        <v>国語</v>
      </c>
      <c r="V59" s="503" t="str">
        <f>+'学校用（完全版）'!V59</f>
        <v>東京書籍</v>
      </c>
      <c r="W59" s="445" t="str">
        <f>+'学校用（完全版）'!W59</f>
        <v>●</v>
      </c>
      <c r="X59" s="66"/>
      <c r="Y59" s="66">
        <f>+'学校用（完全版）'!Y59</f>
        <v>0</v>
      </c>
      <c r="Z59" s="66" t="str">
        <f>+'学校用（完全版）'!Z59</f>
        <v>準拠</v>
      </c>
      <c r="AA59" s="67" t="str">
        <f>+'学校用（完全版）'!AA59</f>
        <v>新刊</v>
      </c>
      <c r="AB59" s="258" t="str">
        <f>+'学校用（完全版）'!AB59</f>
        <v>ＤＶＤ</v>
      </c>
      <c r="AC59" s="100" t="str">
        <f>+'学校用（完全版）'!AC59</f>
        <v/>
      </c>
      <c r="AD59" s="236" t="str">
        <f>+'学校用（完全版）'!AD59</f>
        <v>NEW VS　中学校国語　⑳文字・説明文資料Ⅱ</v>
      </c>
      <c r="AE59" s="72" t="str">
        <f>+'学校用（完全版）'!AE59</f>
        <v>1.2.3年</v>
      </c>
      <c r="AF59" s="73">
        <f>+'学校用（完全版）'!AF59</f>
        <v>18000</v>
      </c>
      <c r="AG59" s="74">
        <f>+'学校用（完全版）'!AG59</f>
        <v>19440</v>
      </c>
      <c r="AH59" s="690"/>
      <c r="AI59" s="355">
        <f t="shared" si="0"/>
        <v>0</v>
      </c>
    </row>
    <row r="60" spans="1:35" s="6" customFormat="1" ht="23.1" customHeight="1" thickBo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 t="s">
        <v>1199</v>
      </c>
      <c r="N60" s="28"/>
      <c r="O60" s="28"/>
      <c r="P60" s="28"/>
      <c r="Q60" s="28"/>
      <c r="R60" s="28"/>
      <c r="S60" s="28"/>
      <c r="T60" s="28" t="s">
        <v>1199</v>
      </c>
      <c r="U60" s="169" t="str">
        <f>+'学校用（完全版）'!U60</f>
        <v>国語</v>
      </c>
      <c r="V60" s="503" t="str">
        <f>+'学校用（完全版）'!V60</f>
        <v>東京書籍</v>
      </c>
      <c r="W60" s="445" t="str">
        <f>+'学校用（完全版）'!W60</f>
        <v>●</v>
      </c>
      <c r="X60" s="66"/>
      <c r="Y60" s="66">
        <f>+'学校用（完全版）'!Y60</f>
        <v>0</v>
      </c>
      <c r="Z60" s="66" t="str">
        <f>+'学校用（完全版）'!Z60</f>
        <v>準拠</v>
      </c>
      <c r="AA60" s="67" t="str">
        <f>+'学校用（完全版）'!AA60</f>
        <v>新刊</v>
      </c>
      <c r="AB60" s="258" t="str">
        <f>+'学校用（完全版）'!AB60</f>
        <v>ＤＶＤ</v>
      </c>
      <c r="AC60" s="100" t="str">
        <f>+'学校用（完全版）'!AC60</f>
        <v/>
      </c>
      <c r="AD60" s="252" t="str">
        <f>+'学校用（完全版）'!AD60</f>
        <v>NEW VS　中学校国語　㉑文字・説明文資料Ⅲ</v>
      </c>
      <c r="AE60" s="72" t="str">
        <f>+'学校用（完全版）'!AE60</f>
        <v>1.2.3年</v>
      </c>
      <c r="AF60" s="73">
        <f>+'学校用（完全版）'!AF60</f>
        <v>18000</v>
      </c>
      <c r="AG60" s="74">
        <f>+'学校用（完全版）'!AG60</f>
        <v>19440</v>
      </c>
      <c r="AH60" s="690"/>
      <c r="AI60" s="355">
        <f t="shared" si="0"/>
        <v>0</v>
      </c>
    </row>
    <row r="61" spans="1:35" s="6" customFormat="1" ht="23.1" customHeight="1" x14ac:dyDescent="0.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471" t="str">
        <f>+'学校用（完全版）'!U61</f>
        <v>国語</v>
      </c>
      <c r="V61" s="472" t="str">
        <f>+'学校用（完全版）'!V61</f>
        <v>東京書籍</v>
      </c>
      <c r="W61" s="443" t="str">
        <f>+'学校用（完全版）'!W61</f>
        <v>●</v>
      </c>
      <c r="X61" s="92"/>
      <c r="Y61" s="420">
        <f>+'学校用（完全版）'!Y61</f>
        <v>0</v>
      </c>
      <c r="Z61" s="475" t="str">
        <f>+'学校用（完全版）'!Z61</f>
        <v>標準</v>
      </c>
      <c r="AA61" s="476" t="str">
        <f>+'学校用（完全版）'!AA61</f>
        <v>改訂</v>
      </c>
      <c r="AB61" s="477" t="str">
        <f>+'学校用（完全版）'!AB61</f>
        <v>パソコン　　　　　　　　ソフト</v>
      </c>
      <c r="AC61" s="478" t="str">
        <f>+'学校用（完全版）'!AC61</f>
        <v/>
      </c>
      <c r="AD61" s="479" t="str">
        <f>+'学校用（完全版）'!AD61</f>
        <v>映像データベースＰＣ版中学校国語</v>
      </c>
      <c r="AE61" s="480" t="str">
        <f>+'学校用（完全版）'!AE61</f>
        <v>1.2.3年</v>
      </c>
      <c r="AF61" s="481">
        <f>+'学校用（完全版）'!AF61</f>
        <v>200000</v>
      </c>
      <c r="AG61" s="482">
        <f>+'学校用（完全版）'!AG61</f>
        <v>216000</v>
      </c>
      <c r="AH61" s="763"/>
      <c r="AI61" s="483">
        <f>+AG61*AH61</f>
        <v>0</v>
      </c>
    </row>
    <row r="62" spans="1:35" s="6" customFormat="1" ht="23.1" customHeight="1" x14ac:dyDescent="0.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21" t="str">
        <f>+'学校用（完全版）'!U62</f>
        <v>国語</v>
      </c>
      <c r="V62" s="473" t="str">
        <f>+'学校用（完全版）'!V62</f>
        <v>東京書籍</v>
      </c>
      <c r="W62" s="444" t="str">
        <f>+'学校用（完全版）'!W62</f>
        <v>●</v>
      </c>
      <c r="X62" s="61"/>
      <c r="Y62" s="421">
        <f>+'学校用（完全版）'!Y62</f>
        <v>0</v>
      </c>
      <c r="Z62" s="484" t="str">
        <f>+'学校用（完全版）'!Z62</f>
        <v>標準</v>
      </c>
      <c r="AA62" s="62" t="str">
        <f>+'学校用（完全版）'!AA62</f>
        <v>　</v>
      </c>
      <c r="AB62" s="310" t="str">
        <f>+'学校用（完全版）'!AB62</f>
        <v>パソコン　　　　　　　　ソフト</v>
      </c>
      <c r="AC62" s="63" t="str">
        <f>+'学校用（完全版）'!AC62</f>
        <v/>
      </c>
      <c r="AD62" s="251" t="str">
        <f>+'学校用（完全版）'!AD62</f>
        <v>問題データベース　中学校国語　１年間契約</v>
      </c>
      <c r="AE62" s="68" t="str">
        <f>+'学校用（完全版）'!AE62</f>
        <v>1.2.3年</v>
      </c>
      <c r="AF62" s="65">
        <f>+'学校用（完全版）'!AF62</f>
        <v>70000</v>
      </c>
      <c r="AG62" s="102">
        <f>+'学校用（完全版）'!AG62</f>
        <v>75600</v>
      </c>
      <c r="AH62" s="692"/>
      <c r="AI62" s="354">
        <f>+AG62*AH62</f>
        <v>0</v>
      </c>
    </row>
    <row r="63" spans="1:35" s="6" customFormat="1" ht="23.1" customHeight="1" thickBo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01" t="str">
        <f>+'学校用（完全版）'!U63</f>
        <v>国語</v>
      </c>
      <c r="V63" s="474" t="str">
        <f>+'学校用（完全版）'!V63</f>
        <v>東京書籍</v>
      </c>
      <c r="W63" s="445" t="str">
        <f>+'学校用（完全版）'!W63</f>
        <v>●</v>
      </c>
      <c r="X63" s="66"/>
      <c r="Y63" s="422">
        <f>+'学校用（完全版）'!Y63</f>
        <v>0</v>
      </c>
      <c r="Z63" s="485" t="str">
        <f>+'学校用（完全版）'!Z63</f>
        <v>標準</v>
      </c>
      <c r="AA63" s="157" t="str">
        <f>+'学校用（完全版）'!AA63</f>
        <v>　</v>
      </c>
      <c r="AB63" s="316" t="str">
        <f>+'学校用（完全版）'!AB63</f>
        <v>パソコン　　　　　　　　ソフト</v>
      </c>
      <c r="AC63" s="158" t="str">
        <f>+'学校用（完全版）'!AC63</f>
        <v/>
      </c>
      <c r="AD63" s="241" t="str">
        <f>+'学校用（完全版）'!AD63</f>
        <v>問題データベース　中学校国語　５年間契約</v>
      </c>
      <c r="AE63" s="486" t="str">
        <f>+'学校用（完全版）'!AE63</f>
        <v>1.2.3年</v>
      </c>
      <c r="AF63" s="487">
        <f>+'学校用（完全版）'!AF63</f>
        <v>280000</v>
      </c>
      <c r="AG63" s="488">
        <f>+'学校用（完全版）'!AG63</f>
        <v>302400</v>
      </c>
      <c r="AH63" s="698"/>
      <c r="AI63" s="489">
        <f>+AG63*AH63</f>
        <v>0</v>
      </c>
    </row>
    <row r="64" spans="1:35" s="6" customFormat="1" ht="23.1" customHeight="1" thickTop="1" thickBo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 t="s">
        <v>1199</v>
      </c>
      <c r="N64" s="28"/>
      <c r="O64" s="28"/>
      <c r="P64" s="28"/>
      <c r="Q64" s="28"/>
      <c r="R64" s="28"/>
      <c r="S64" s="28"/>
      <c r="T64" s="28" t="s">
        <v>1199</v>
      </c>
      <c r="U64" s="293" t="str">
        <f>+'学校用（完全版）'!U64</f>
        <v>国語</v>
      </c>
      <c r="V64" s="492" t="str">
        <f>+'学校用（完全版）'!V64</f>
        <v>東京書籍</v>
      </c>
      <c r="W64" s="700" t="str">
        <f>+'学校用（完全版）'!W64</f>
        <v>●</v>
      </c>
      <c r="X64" s="668"/>
      <c r="Y64" s="701">
        <f>+'学校用（完全版）'!Y64</f>
        <v>0</v>
      </c>
      <c r="Z64" s="662">
        <f>+'学校用（完全版）'!Z64</f>
        <v>0</v>
      </c>
      <c r="AA64" s="663">
        <f>+'学校用（完全版）'!AA64</f>
        <v>0</v>
      </c>
      <c r="AB64" s="664">
        <f>+'学校用（完全版）'!AB64</f>
        <v>0</v>
      </c>
      <c r="AC64" s="665">
        <f>+'学校用（完全版）'!AC64</f>
        <v>0</v>
      </c>
      <c r="AD64" s="665">
        <f>+'学校用（完全版）'!AD64</f>
        <v>0</v>
      </c>
      <c r="AE64" s="665">
        <f>+'学校用（完全版）'!AE64</f>
        <v>0</v>
      </c>
      <c r="AF64" s="1503" t="str">
        <f>+'学校用（完全版）'!AF64</f>
        <v>国語　東書　計</v>
      </c>
      <c r="AG64" s="1504">
        <f>+'学校用（完全版）'!AG64</f>
        <v>0</v>
      </c>
      <c r="AH64" s="613">
        <f>SUM(AH17:AH63)</f>
        <v>0</v>
      </c>
      <c r="AI64" s="666">
        <f>SUM(AI17:AI63)</f>
        <v>0</v>
      </c>
    </row>
    <row r="65" spans="1:35" s="6" customFormat="1" ht="23.1" customHeight="1" x14ac:dyDescent="0.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 t="s">
        <v>1136</v>
      </c>
      <c r="S65" s="28"/>
      <c r="T65" s="28"/>
      <c r="U65" s="221" t="str">
        <f>+'学校用（完全版）'!U65</f>
        <v>国語</v>
      </c>
      <c r="V65" s="473" t="str">
        <f>+'学校用（完全版）'!V65</f>
        <v>三省堂</v>
      </c>
      <c r="W65" s="444">
        <f>+'学校用（完全版）'!W65</f>
        <v>0</v>
      </c>
      <c r="X65" s="61"/>
      <c r="Y65" s="61">
        <f>+'学校用（完全版）'!Y65</f>
        <v>0</v>
      </c>
      <c r="Z65" s="61">
        <f>+'学校用（完全版）'!Z65</f>
        <v>0</v>
      </c>
      <c r="AA65" s="197" t="str">
        <f>+'学校用（完全版）'!AA65</f>
        <v>新刊</v>
      </c>
      <c r="AB65" s="308" t="str">
        <f>+'学校用（完全版）'!AB65</f>
        <v>教科書</v>
      </c>
      <c r="AC65" s="71" t="str">
        <f>+'学校用（完全版）'!AC65</f>
        <v>○</v>
      </c>
      <c r="AD65" s="234" t="str">
        <f>+'学校用（完全版）'!AD65</f>
        <v>現代の国語　1</v>
      </c>
      <c r="AE65" s="198" t="str">
        <f>+'学校用（完全版）'!AE65</f>
        <v>１年</v>
      </c>
      <c r="AF65" s="199">
        <f>+'学校用（完全版）'!AF65</f>
        <v>784</v>
      </c>
      <c r="AG65" s="200">
        <f>+'学校用（完全版）'!AG65</f>
        <v>784</v>
      </c>
      <c r="AH65" s="686"/>
      <c r="AI65" s="353">
        <f t="shared" si="0"/>
        <v>0</v>
      </c>
    </row>
    <row r="66" spans="1:35" s="6" customFormat="1" ht="23.1" customHeight="1" x14ac:dyDescent="0.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 t="s">
        <v>1136</v>
      </c>
      <c r="S66" s="28"/>
      <c r="T66" s="28"/>
      <c r="U66" s="169" t="str">
        <f>+'学校用（完全版）'!U66</f>
        <v>国語</v>
      </c>
      <c r="V66" s="503" t="str">
        <f>+'学校用（完全版）'!V66</f>
        <v>三省堂</v>
      </c>
      <c r="W66" s="445">
        <f>+'学校用（完全版）'!W66</f>
        <v>0</v>
      </c>
      <c r="X66" s="66"/>
      <c r="Y66" s="66">
        <f>+'学校用（完全版）'!Y66</f>
        <v>0</v>
      </c>
      <c r="Z66" s="66">
        <f>+'学校用（完全版）'!Z66</f>
        <v>0</v>
      </c>
      <c r="AA66" s="181" t="str">
        <f>+'学校用（完全版）'!AA66</f>
        <v>新刊</v>
      </c>
      <c r="AB66" s="304" t="str">
        <f>+'学校用（完全版）'!AB66</f>
        <v>教科書</v>
      </c>
      <c r="AC66" s="100" t="str">
        <f>+'学校用（完全版）'!AC66</f>
        <v>○</v>
      </c>
      <c r="AD66" s="235" t="str">
        <f>+'学校用（完全版）'!AD66</f>
        <v>現代の国語　2</v>
      </c>
      <c r="AE66" s="182" t="str">
        <f>+'学校用（完全版）'!AE66</f>
        <v>２年</v>
      </c>
      <c r="AF66" s="184">
        <f>+'学校用（完全版）'!AF66</f>
        <v>784</v>
      </c>
      <c r="AG66" s="187">
        <f>+'学校用（完全版）'!AG66</f>
        <v>784</v>
      </c>
      <c r="AH66" s="683"/>
      <c r="AI66" s="351">
        <f t="shared" si="0"/>
        <v>0</v>
      </c>
    </row>
    <row r="67" spans="1:35" s="6" customFormat="1" ht="23.1" customHeight="1" x14ac:dyDescent="0.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 t="s">
        <v>1136</v>
      </c>
      <c r="S67" s="28"/>
      <c r="T67" s="28"/>
      <c r="U67" s="295" t="str">
        <f>+'学校用（完全版）'!U67</f>
        <v>国語</v>
      </c>
      <c r="V67" s="504" t="str">
        <f>+'学校用（完全版）'!V67</f>
        <v>三省堂</v>
      </c>
      <c r="W67" s="455">
        <f>+'学校用（完全版）'!W67</f>
        <v>0</v>
      </c>
      <c r="X67" s="76"/>
      <c r="Y67" s="76">
        <f>+'学校用（完全版）'!Y67</f>
        <v>0</v>
      </c>
      <c r="Z67" s="76">
        <f>+'学校用（完全版）'!Z67</f>
        <v>0</v>
      </c>
      <c r="AA67" s="216" t="str">
        <f>+'学校用（完全版）'!AA67</f>
        <v>新刊</v>
      </c>
      <c r="AB67" s="307" t="str">
        <f>+'学校用（完全版）'!AB67</f>
        <v>教科書</v>
      </c>
      <c r="AC67" s="84" t="str">
        <f>+'学校用（完全版）'!AC67</f>
        <v>○</v>
      </c>
      <c r="AD67" s="245" t="str">
        <f>+'学校用（完全版）'!AD67</f>
        <v>現代の国語　3</v>
      </c>
      <c r="AE67" s="217" t="str">
        <f>+'学校用（完全版）'!AE67</f>
        <v>３年</v>
      </c>
      <c r="AF67" s="218">
        <f>+'学校用（完全版）'!AF67</f>
        <v>811</v>
      </c>
      <c r="AG67" s="778">
        <f>+'学校用（完全版）'!AG67</f>
        <v>811</v>
      </c>
      <c r="AH67" s="688"/>
      <c r="AI67" s="520">
        <f t="shared" si="0"/>
        <v>0</v>
      </c>
    </row>
    <row r="68" spans="1:35" s="6" customFormat="1" ht="23.1" customHeight="1" x14ac:dyDescent="0.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1136</v>
      </c>
      <c r="S68" s="28"/>
      <c r="T68" s="28"/>
      <c r="U68" s="545" t="str">
        <f>+'学校用（完全版）'!U68</f>
        <v>国語</v>
      </c>
      <c r="V68" s="502" t="str">
        <f>+'学校用（完全版）'!V68</f>
        <v>三省堂</v>
      </c>
      <c r="W68" s="456">
        <f>+'学校用（完全版）'!W68</f>
        <v>0</v>
      </c>
      <c r="X68" s="132"/>
      <c r="Y68" s="132">
        <f>+'学校用（完全版）'!Y68</f>
        <v>0</v>
      </c>
      <c r="Z68" s="132">
        <f>+'学校用（完全版）'!Z68</f>
        <v>0</v>
      </c>
      <c r="AA68" s="210" t="str">
        <f>+'学校用（完全版）'!AA68</f>
        <v>新刊</v>
      </c>
      <c r="AB68" s="306" t="str">
        <f>+'学校用（完全版）'!AB68</f>
        <v>指導書</v>
      </c>
      <c r="AC68" s="211" t="str">
        <f>+'学校用（完全版）'!AC68</f>
        <v>○</v>
      </c>
      <c r="AD68" s="244" t="str">
        <f>+'学校用（完全版）'!AD68</f>
        <v>現代の国語　１　学習指導書</v>
      </c>
      <c r="AE68" s="212" t="str">
        <f>+'学校用（完全版）'!AE68</f>
        <v>１年</v>
      </c>
      <c r="AF68" s="213">
        <f>+'学校用（完全版）'!AF68</f>
        <v>25000</v>
      </c>
      <c r="AG68" s="214">
        <f>+'学校用（完全版）'!AG68</f>
        <v>27000</v>
      </c>
      <c r="AH68" s="687"/>
      <c r="AI68" s="518">
        <f t="shared" si="0"/>
        <v>0</v>
      </c>
    </row>
    <row r="69" spans="1:35" s="6" customFormat="1" ht="23.1" customHeight="1" x14ac:dyDescent="0.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 t="s">
        <v>1136</v>
      </c>
      <c r="S69" s="28"/>
      <c r="T69" s="28"/>
      <c r="U69" s="169" t="str">
        <f>+'学校用（完全版）'!U69</f>
        <v>国語</v>
      </c>
      <c r="V69" s="503" t="str">
        <f>+'学校用（完全版）'!V69</f>
        <v>三省堂</v>
      </c>
      <c r="W69" s="445">
        <f>+'学校用（完全版）'!W69</f>
        <v>0</v>
      </c>
      <c r="X69" s="66"/>
      <c r="Y69" s="66">
        <f>+'学校用（完全版）'!Y69</f>
        <v>0</v>
      </c>
      <c r="Z69" s="66">
        <f>+'学校用（完全版）'!Z69</f>
        <v>0</v>
      </c>
      <c r="AA69" s="181" t="str">
        <f>+'学校用（完全版）'!AA69</f>
        <v>新刊</v>
      </c>
      <c r="AB69" s="304" t="str">
        <f>+'学校用（完全版）'!AB69</f>
        <v>指導書</v>
      </c>
      <c r="AC69" s="100" t="str">
        <f>+'学校用（完全版）'!AC69</f>
        <v>○</v>
      </c>
      <c r="AD69" s="235" t="str">
        <f>+'学校用（完全版）'!AD69</f>
        <v>現代の国語　２　学習指導書</v>
      </c>
      <c r="AE69" s="182" t="str">
        <f>+'学校用（完全版）'!AE69</f>
        <v>２年</v>
      </c>
      <c r="AF69" s="184">
        <f>+'学校用（完全版）'!AF69</f>
        <v>25000</v>
      </c>
      <c r="AG69" s="186">
        <f>+'学校用（完全版）'!AG69</f>
        <v>27000</v>
      </c>
      <c r="AH69" s="683"/>
      <c r="AI69" s="351">
        <f t="shared" si="0"/>
        <v>0</v>
      </c>
    </row>
    <row r="70" spans="1:35" s="6" customFormat="1" ht="23.1" customHeight="1" x14ac:dyDescent="0.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 t="s">
        <v>1136</v>
      </c>
      <c r="S70" s="28"/>
      <c r="T70" s="28"/>
      <c r="U70" s="295" t="str">
        <f>+'学校用（完全版）'!U70</f>
        <v>国語</v>
      </c>
      <c r="V70" s="504" t="str">
        <f>+'学校用（完全版）'!V70</f>
        <v>三省堂</v>
      </c>
      <c r="W70" s="455">
        <f>+'学校用（完全版）'!W70</f>
        <v>0</v>
      </c>
      <c r="X70" s="76"/>
      <c r="Y70" s="76">
        <f>+'学校用（完全版）'!Y70</f>
        <v>0</v>
      </c>
      <c r="Z70" s="76">
        <f>+'学校用（完全版）'!Z70</f>
        <v>0</v>
      </c>
      <c r="AA70" s="216" t="str">
        <f>+'学校用（完全版）'!AA70</f>
        <v>新刊</v>
      </c>
      <c r="AB70" s="307" t="str">
        <f>+'学校用（完全版）'!AB70</f>
        <v>指導書</v>
      </c>
      <c r="AC70" s="84" t="str">
        <f>+'学校用（完全版）'!AC70</f>
        <v>○</v>
      </c>
      <c r="AD70" s="245" t="str">
        <f>+'学校用（完全版）'!AD70</f>
        <v>現代の国語　３　学習指導書</v>
      </c>
      <c r="AE70" s="217" t="str">
        <f>+'学校用（完全版）'!AE70</f>
        <v>３年</v>
      </c>
      <c r="AF70" s="218">
        <f>+'学校用（完全版）'!AF70</f>
        <v>25000</v>
      </c>
      <c r="AG70" s="219">
        <f>+'学校用（完全版）'!AG70</f>
        <v>27000</v>
      </c>
      <c r="AH70" s="688"/>
      <c r="AI70" s="520">
        <f t="shared" si="0"/>
        <v>0</v>
      </c>
    </row>
    <row r="71" spans="1:35" s="6" customFormat="1" ht="23.1" customHeight="1" x14ac:dyDescent="0.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 t="s">
        <v>1136</v>
      </c>
      <c r="S71" s="28"/>
      <c r="T71" s="28"/>
      <c r="U71" s="221" t="str">
        <f>+'学校用（完全版）'!U71</f>
        <v>国語</v>
      </c>
      <c r="V71" s="473" t="str">
        <f>+'学校用（完全版）'!V71</f>
        <v>三省堂</v>
      </c>
      <c r="W71" s="444">
        <f>+'学校用（完全版）'!W71</f>
        <v>0</v>
      </c>
      <c r="X71" s="61"/>
      <c r="Y71" s="61">
        <f>+'学校用（完全版）'!Y71</f>
        <v>0</v>
      </c>
      <c r="Z71" s="61">
        <f>+'学校用（完全版）'!Z71</f>
        <v>0</v>
      </c>
      <c r="AA71" s="197" t="str">
        <f>+'学校用（完全版）'!AA71</f>
        <v>新刊</v>
      </c>
      <c r="AB71" s="308" t="str">
        <f>+'学校用（完全版）'!AB71</f>
        <v>指導書</v>
      </c>
      <c r="AC71" s="71" t="str">
        <f>+'学校用（完全版）'!AC71</f>
        <v>○</v>
      </c>
      <c r="AD71" s="234" t="str">
        <f>+'学校用（完全版）'!AD71</f>
        <v>現代の国語　１　朱書編</v>
      </c>
      <c r="AE71" s="198" t="str">
        <f>+'学校用（完全版）'!AE71</f>
        <v>１年</v>
      </c>
      <c r="AF71" s="199">
        <f>+'学校用（完全版）'!AF71</f>
        <v>6000</v>
      </c>
      <c r="AG71" s="208">
        <f>+'学校用（完全版）'!AG71</f>
        <v>6480</v>
      </c>
      <c r="AH71" s="686"/>
      <c r="AI71" s="353">
        <f t="shared" si="0"/>
        <v>0</v>
      </c>
    </row>
    <row r="72" spans="1:35" s="6" customFormat="1" ht="23.1" customHeight="1" x14ac:dyDescent="0.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 t="s">
        <v>1136</v>
      </c>
      <c r="S72" s="28"/>
      <c r="T72" s="28"/>
      <c r="U72" s="169" t="str">
        <f>+'学校用（完全版）'!U72</f>
        <v>国語</v>
      </c>
      <c r="V72" s="503" t="str">
        <f>+'学校用（完全版）'!V72</f>
        <v>三省堂</v>
      </c>
      <c r="W72" s="445">
        <f>+'学校用（完全版）'!W72</f>
        <v>0</v>
      </c>
      <c r="X72" s="66"/>
      <c r="Y72" s="66">
        <f>+'学校用（完全版）'!Y72</f>
        <v>0</v>
      </c>
      <c r="Z72" s="66">
        <f>+'学校用（完全版）'!Z72</f>
        <v>0</v>
      </c>
      <c r="AA72" s="181" t="str">
        <f>+'学校用（完全版）'!AA72</f>
        <v>新刊</v>
      </c>
      <c r="AB72" s="304" t="str">
        <f>+'学校用（完全版）'!AB72</f>
        <v>指導書</v>
      </c>
      <c r="AC72" s="100" t="str">
        <f>+'学校用（完全版）'!AC72</f>
        <v>○</v>
      </c>
      <c r="AD72" s="235" t="str">
        <f>+'学校用（完全版）'!AD72</f>
        <v>現代の国語　２　朱書編</v>
      </c>
      <c r="AE72" s="182" t="str">
        <f>+'学校用（完全版）'!AE72</f>
        <v>２年</v>
      </c>
      <c r="AF72" s="184">
        <f>+'学校用（完全版）'!AF72</f>
        <v>6000</v>
      </c>
      <c r="AG72" s="186">
        <f>+'学校用（完全版）'!AG72</f>
        <v>6480</v>
      </c>
      <c r="AH72" s="683"/>
      <c r="AI72" s="351">
        <f t="shared" si="0"/>
        <v>0</v>
      </c>
    </row>
    <row r="73" spans="1:35" s="6" customFormat="1" ht="23.1" customHeight="1" x14ac:dyDescent="0.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 t="s">
        <v>1136</v>
      </c>
      <c r="S73" s="28"/>
      <c r="T73" s="28"/>
      <c r="U73" s="225" t="str">
        <f>+'学校用（完全版）'!U73</f>
        <v>国語</v>
      </c>
      <c r="V73" s="505" t="str">
        <f>+'学校用（完全版）'!V73</f>
        <v>三省堂</v>
      </c>
      <c r="W73" s="446">
        <f>+'学校用（完全版）'!W73</f>
        <v>0</v>
      </c>
      <c r="X73" s="122"/>
      <c r="Y73" s="122">
        <f>+'学校用（完全版）'!Y73</f>
        <v>0</v>
      </c>
      <c r="Z73" s="122">
        <f>+'学校用（完全版）'!Z73</f>
        <v>0</v>
      </c>
      <c r="AA73" s="203" t="str">
        <f>+'学校用（完全版）'!AA73</f>
        <v>新刊</v>
      </c>
      <c r="AB73" s="305" t="str">
        <f>+'学校用（完全版）'!AB73</f>
        <v>指導書</v>
      </c>
      <c r="AC73" s="204" t="str">
        <f>+'学校用（完全版）'!AC73</f>
        <v>○</v>
      </c>
      <c r="AD73" s="243" t="str">
        <f>+'学校用（完全版）'!AD73</f>
        <v>現代の国語　３　朱書編</v>
      </c>
      <c r="AE73" s="205" t="str">
        <f>+'学校用（完全版）'!AE73</f>
        <v>３年</v>
      </c>
      <c r="AF73" s="206">
        <f>+'学校用（完全版）'!AF73</f>
        <v>6000</v>
      </c>
      <c r="AG73" s="220">
        <f>+'学校用（完全版）'!AG73</f>
        <v>6480</v>
      </c>
      <c r="AH73" s="684"/>
      <c r="AI73" s="352">
        <f t="shared" si="0"/>
        <v>0</v>
      </c>
    </row>
    <row r="74" spans="1:35" s="6" customFormat="1" ht="23.1" customHeigh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 t="s">
        <v>1136</v>
      </c>
      <c r="S74" s="28"/>
      <c r="T74" s="28"/>
      <c r="U74" s="545" t="str">
        <f>+'学校用（完全版）'!U74</f>
        <v>国語</v>
      </c>
      <c r="V74" s="502" t="str">
        <f>+'学校用（完全版）'!V74</f>
        <v>三省堂</v>
      </c>
      <c r="W74" s="456">
        <f>+'学校用（完全版）'!W74</f>
        <v>0</v>
      </c>
      <c r="X74" s="132"/>
      <c r="Y74" s="132">
        <f>+'学校用（完全版）'!Y74</f>
        <v>0</v>
      </c>
      <c r="Z74" s="132">
        <f>+'学校用（完全版）'!Z74</f>
        <v>0</v>
      </c>
      <c r="AA74" s="210" t="str">
        <f>+'学校用（完全版）'!AA74</f>
        <v>新刊</v>
      </c>
      <c r="AB74" s="306" t="str">
        <f>+'学校用（完全版）'!AB74</f>
        <v>指導書</v>
      </c>
      <c r="AC74" s="211" t="str">
        <f>+'学校用（完全版）'!AC74</f>
        <v>○</v>
      </c>
      <c r="AD74" s="244" t="str">
        <f>+'学校用（完全版）'!AD74</f>
        <v>現代の国語　１　朗読ＣＤ</v>
      </c>
      <c r="AE74" s="212" t="str">
        <f>+'学校用（完全版）'!AE74</f>
        <v>１年</v>
      </c>
      <c r="AF74" s="213">
        <f>+'学校用（完全版）'!AF74</f>
        <v>20000</v>
      </c>
      <c r="AG74" s="214">
        <f>+'学校用（完全版）'!AG74</f>
        <v>21600</v>
      </c>
      <c r="AH74" s="687"/>
      <c r="AI74" s="518">
        <f t="shared" si="0"/>
        <v>0</v>
      </c>
    </row>
    <row r="75" spans="1:35" s="6" customFormat="1" ht="23.1" customHeight="1" x14ac:dyDescent="0.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 t="s">
        <v>1136</v>
      </c>
      <c r="S75" s="28"/>
      <c r="T75" s="28"/>
      <c r="U75" s="169" t="str">
        <f>+'学校用（完全版）'!U75</f>
        <v>国語</v>
      </c>
      <c r="V75" s="503" t="str">
        <f>+'学校用（完全版）'!V75</f>
        <v>三省堂</v>
      </c>
      <c r="W75" s="445">
        <f>+'学校用（完全版）'!W75</f>
        <v>0</v>
      </c>
      <c r="X75" s="66"/>
      <c r="Y75" s="66">
        <f>+'学校用（完全版）'!Y75</f>
        <v>0</v>
      </c>
      <c r="Z75" s="66">
        <f>+'学校用（完全版）'!Z75</f>
        <v>0</v>
      </c>
      <c r="AA75" s="181" t="str">
        <f>+'学校用（完全版）'!AA75</f>
        <v>新刊</v>
      </c>
      <c r="AB75" s="304" t="str">
        <f>+'学校用（完全版）'!AB75</f>
        <v>指導書</v>
      </c>
      <c r="AC75" s="100" t="str">
        <f>+'学校用（完全版）'!AC75</f>
        <v>○</v>
      </c>
      <c r="AD75" s="235" t="str">
        <f>+'学校用（完全版）'!AD75</f>
        <v>現代の国語　２　朗読ＣＤ</v>
      </c>
      <c r="AE75" s="182" t="str">
        <f>+'学校用（完全版）'!AE75</f>
        <v>２年</v>
      </c>
      <c r="AF75" s="184">
        <f>+'学校用（完全版）'!AF75</f>
        <v>20000</v>
      </c>
      <c r="AG75" s="186">
        <f>+'学校用（完全版）'!AG75</f>
        <v>21600</v>
      </c>
      <c r="AH75" s="683"/>
      <c r="AI75" s="351">
        <f t="shared" si="0"/>
        <v>0</v>
      </c>
    </row>
    <row r="76" spans="1:35" s="6" customFormat="1" ht="23.1" customHeight="1" x14ac:dyDescent="0.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 t="s">
        <v>1136</v>
      </c>
      <c r="S76" s="28"/>
      <c r="T76" s="28"/>
      <c r="U76" s="295" t="str">
        <f>+'学校用（完全版）'!U76</f>
        <v>国語</v>
      </c>
      <c r="V76" s="504" t="str">
        <f>+'学校用（完全版）'!V76</f>
        <v>三省堂</v>
      </c>
      <c r="W76" s="455">
        <f>+'学校用（完全版）'!W76</f>
        <v>0</v>
      </c>
      <c r="X76" s="76"/>
      <c r="Y76" s="76">
        <f>+'学校用（完全版）'!Y76</f>
        <v>0</v>
      </c>
      <c r="Z76" s="76">
        <f>+'学校用（完全版）'!Z76</f>
        <v>0</v>
      </c>
      <c r="AA76" s="216" t="str">
        <f>+'学校用（完全版）'!AA76</f>
        <v>新刊</v>
      </c>
      <c r="AB76" s="307" t="str">
        <f>+'学校用（完全版）'!AB76</f>
        <v>指導書</v>
      </c>
      <c r="AC76" s="84" t="str">
        <f>+'学校用（完全版）'!AC76</f>
        <v>○</v>
      </c>
      <c r="AD76" s="245" t="str">
        <f>+'学校用（完全版）'!AD76</f>
        <v>現代の国語　３　朗読ＣＤ</v>
      </c>
      <c r="AE76" s="217" t="str">
        <f>+'学校用（完全版）'!AE76</f>
        <v>３年</v>
      </c>
      <c r="AF76" s="218">
        <f>+'学校用（完全版）'!AF76</f>
        <v>20000</v>
      </c>
      <c r="AG76" s="219">
        <f>+'学校用（完全版）'!AG76</f>
        <v>21600</v>
      </c>
      <c r="AH76" s="688"/>
      <c r="AI76" s="520">
        <f t="shared" si="0"/>
        <v>0</v>
      </c>
    </row>
    <row r="77" spans="1:35" s="6" customFormat="1" ht="23.1" customHeight="1" x14ac:dyDescent="0.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 t="s">
        <v>1136</v>
      </c>
      <c r="S77" s="28"/>
      <c r="T77" s="28"/>
      <c r="U77" s="263" t="str">
        <f>+'学校用（完全版）'!U77</f>
        <v>国語</v>
      </c>
      <c r="V77" s="473" t="str">
        <f>+'学校用（完全版）'!V77</f>
        <v>三省堂</v>
      </c>
      <c r="W77" s="451" t="str">
        <f>+'学校用（完全版）'!W77</f>
        <v>●</v>
      </c>
      <c r="X77" s="88"/>
      <c r="Y77" s="88" t="str">
        <f>+'学校用（完全版）'!Y77</f>
        <v>●</v>
      </c>
      <c r="Z77" s="68" t="str">
        <f>+'学校用（完全版）'!Z77</f>
        <v>準拠</v>
      </c>
      <c r="AA77" s="62" t="str">
        <f>+'学校用（完全版）'!AA77</f>
        <v>新刊</v>
      </c>
      <c r="AB77" s="260" t="str">
        <f>+'学校用（完全版）'!AB77</f>
        <v>デジタル　　　　　　　　　　　　教科書</v>
      </c>
      <c r="AC77" s="71" t="str">
        <f>+'学校用（完全版）'!AC77</f>
        <v>※</v>
      </c>
      <c r="AD77" s="248" t="str">
        <f>+'学校用（完全版）'!AD77</f>
        <v>現代の国語　1　指導用デジタルテキスト　Windows版</v>
      </c>
      <c r="AE77" s="75" t="str">
        <f>+'学校用（完全版）'!AE77</f>
        <v>１年</v>
      </c>
      <c r="AF77" s="98">
        <f>+'学校用（完全版）'!AF77</f>
        <v>80000</v>
      </c>
      <c r="AG77" s="117">
        <f>+'学校用（完全版）'!AG77</f>
        <v>86400</v>
      </c>
      <c r="AH77" s="692"/>
      <c r="AI77" s="354">
        <f t="shared" si="0"/>
        <v>0</v>
      </c>
    </row>
    <row r="78" spans="1:35" s="6" customFormat="1" ht="23.1" customHeight="1" x14ac:dyDescent="0.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 t="s">
        <v>1136</v>
      </c>
      <c r="S78" s="28"/>
      <c r="T78" s="28"/>
      <c r="U78" s="170" t="str">
        <f>+'学校用（完全版）'!U78</f>
        <v>国語</v>
      </c>
      <c r="V78" s="503" t="str">
        <f>+'学校用（完全版）'!V78</f>
        <v>三省堂</v>
      </c>
      <c r="W78" s="448" t="str">
        <f>+'学校用（完全版）'!W78</f>
        <v>●</v>
      </c>
      <c r="X78" s="81"/>
      <c r="Y78" s="81" t="str">
        <f>+'学校用（完全版）'!Y78</f>
        <v>●</v>
      </c>
      <c r="Z78" s="21" t="str">
        <f>+'学校用（完全版）'!Z78</f>
        <v>準拠</v>
      </c>
      <c r="AA78" s="67" t="str">
        <f>+'学校用（完全版）'!AA78</f>
        <v>新刊</v>
      </c>
      <c r="AB78" s="258" t="str">
        <f>+'学校用（完全版）'!AB78</f>
        <v>デジタル　　　　　　　　　　　　教科書</v>
      </c>
      <c r="AC78" s="100" t="str">
        <f>+'学校用（完全版）'!AC78</f>
        <v>※</v>
      </c>
      <c r="AD78" s="236" t="str">
        <f>+'学校用（完全版）'!AD78</f>
        <v>現代の国語　2　指導用デジタルテキスト　Windows版</v>
      </c>
      <c r="AE78" s="72" t="str">
        <f>+'学校用（完全版）'!AE78</f>
        <v>２年</v>
      </c>
      <c r="AF78" s="73">
        <f>+'学校用（完全版）'!AF78</f>
        <v>80000</v>
      </c>
      <c r="AG78" s="82">
        <f>+'学校用（完全版）'!AG78</f>
        <v>86400</v>
      </c>
      <c r="AH78" s="690"/>
      <c r="AI78" s="355">
        <f t="shared" si="0"/>
        <v>0</v>
      </c>
    </row>
    <row r="79" spans="1:35" s="6" customFormat="1" ht="23.1" customHeight="1" x14ac:dyDescent="0.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 t="s">
        <v>1136</v>
      </c>
      <c r="S79" s="28"/>
      <c r="T79" s="28"/>
      <c r="U79" s="264" t="str">
        <f>+'学校用（完全版）'!U79</f>
        <v>国語</v>
      </c>
      <c r="V79" s="505" t="str">
        <f>+'学校用（完全版）'!V79</f>
        <v>三省堂</v>
      </c>
      <c r="W79" s="449" t="str">
        <f>+'学校用（完全版）'!W79</f>
        <v>●</v>
      </c>
      <c r="X79" s="265"/>
      <c r="Y79" s="265" t="str">
        <f>+'学校用（完全版）'!Y79</f>
        <v>●</v>
      </c>
      <c r="Z79" s="22" t="str">
        <f>+'学校用（完全版）'!Z79</f>
        <v>準拠</v>
      </c>
      <c r="AA79" s="123" t="str">
        <f>+'学校用（完全版）'!AA79</f>
        <v>新刊</v>
      </c>
      <c r="AB79" s="261" t="str">
        <f>+'学校用（完全版）'!AB79</f>
        <v>デジタル　　　　　　　　　　　　教科書</v>
      </c>
      <c r="AC79" s="204" t="str">
        <f>+'学校用（完全版）'!AC79</f>
        <v>※</v>
      </c>
      <c r="AD79" s="249" t="str">
        <f>+'学校用（完全版）'!AD79</f>
        <v>現代の国語　3　指導用デジタルテキスト　Windows版</v>
      </c>
      <c r="AE79" s="226" t="str">
        <f>+'学校用（完全版）'!AE79</f>
        <v>３年</v>
      </c>
      <c r="AF79" s="227">
        <f>+'学校用（完全版）'!AF79</f>
        <v>80000</v>
      </c>
      <c r="AG79" s="266">
        <f>+'学校用（完全版）'!AG79</f>
        <v>86400</v>
      </c>
      <c r="AH79" s="693"/>
      <c r="AI79" s="356">
        <f t="shared" si="0"/>
        <v>0</v>
      </c>
    </row>
    <row r="80" spans="1:35" s="6" customFormat="1" ht="23.1" customHeight="1" x14ac:dyDescent="0.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 t="s">
        <v>1136</v>
      </c>
      <c r="S80" s="28"/>
      <c r="T80" s="28"/>
      <c r="U80" s="501" t="str">
        <f>+'学校用（完全版）'!U80</f>
        <v>国語</v>
      </c>
      <c r="V80" s="502" t="str">
        <f>+'学校用（完全版）'!V80</f>
        <v>三省堂</v>
      </c>
      <c r="W80" s="452" t="str">
        <f>+'学校用（完全版）'!W80</f>
        <v>●</v>
      </c>
      <c r="X80" s="267"/>
      <c r="Y80" s="267" t="str">
        <f>+'学校用（完全版）'!Y80</f>
        <v>●</v>
      </c>
      <c r="Z80" s="106" t="str">
        <f>+'学校用（完全版）'!Z80</f>
        <v>準拠</v>
      </c>
      <c r="AA80" s="104" t="str">
        <f>+'学校用（完全版）'!AA80</f>
        <v>新刊</v>
      </c>
      <c r="AB80" s="257" t="str">
        <f>+'学校用（完全版）'!AB80</f>
        <v>デジタル　　　　　　　　　　　　教科書</v>
      </c>
      <c r="AC80" s="211" t="str">
        <f>+'学校用（完全版）'!AC80</f>
        <v>※</v>
      </c>
      <c r="AD80" s="246" t="str">
        <f>+'学校用（完全版）'!AD80</f>
        <v>現代の国語　1　指導用デジタルテキスト　Windows版　年間ライセンス</v>
      </c>
      <c r="AE80" s="222" t="str">
        <f>+'学校用（完全版）'!AE80</f>
        <v>１年</v>
      </c>
      <c r="AF80" s="223">
        <f>+'学校用（完全版）'!AF80</f>
        <v>24000</v>
      </c>
      <c r="AG80" s="268">
        <f>+'学校用（完全版）'!AG80</f>
        <v>25920</v>
      </c>
      <c r="AH80" s="689"/>
      <c r="AI80" s="521">
        <f t="shared" si="0"/>
        <v>0</v>
      </c>
    </row>
    <row r="81" spans="1:35" s="6" customFormat="1" ht="23.1" customHeight="1" x14ac:dyDescent="0.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 t="s">
        <v>1136</v>
      </c>
      <c r="S81" s="28"/>
      <c r="T81" s="28"/>
      <c r="U81" s="170" t="str">
        <f>+'学校用（完全版）'!U81</f>
        <v>国語</v>
      </c>
      <c r="V81" s="503" t="str">
        <f>+'学校用（完全版）'!V81</f>
        <v>三省堂</v>
      </c>
      <c r="W81" s="448" t="str">
        <f>+'学校用（完全版）'!W81</f>
        <v>●</v>
      </c>
      <c r="X81" s="81"/>
      <c r="Y81" s="81" t="str">
        <f>+'学校用（完全版）'!Y81</f>
        <v>●</v>
      </c>
      <c r="Z81" s="21" t="str">
        <f>+'学校用（完全版）'!Z81</f>
        <v>準拠</v>
      </c>
      <c r="AA81" s="67" t="str">
        <f>+'学校用（完全版）'!AA81</f>
        <v>新刊</v>
      </c>
      <c r="AB81" s="258" t="str">
        <f>+'学校用（完全版）'!AB81</f>
        <v>デジタル　　　　　　　　　　　　教科書</v>
      </c>
      <c r="AC81" s="100" t="str">
        <f>+'学校用（完全版）'!AC81</f>
        <v>※</v>
      </c>
      <c r="AD81" s="236" t="str">
        <f>+'学校用（完全版）'!AD81</f>
        <v>現代の国語　2　指導用デジタルテキスト　Windows版　年間ライセンス</v>
      </c>
      <c r="AE81" s="72" t="str">
        <f>+'学校用（完全版）'!AE81</f>
        <v>２年</v>
      </c>
      <c r="AF81" s="73">
        <f>+'学校用（完全版）'!AF81</f>
        <v>24000</v>
      </c>
      <c r="AG81" s="82">
        <f>+'学校用（完全版）'!AG81</f>
        <v>25920</v>
      </c>
      <c r="AH81" s="690"/>
      <c r="AI81" s="355">
        <f t="shared" si="0"/>
        <v>0</v>
      </c>
    </row>
    <row r="82" spans="1:35" s="6" customFormat="1" ht="23.1" customHeight="1" x14ac:dyDescent="0.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 t="s">
        <v>1136</v>
      </c>
      <c r="S82" s="28"/>
      <c r="T82" s="28"/>
      <c r="U82" s="388" t="str">
        <f>+'学校用（完全版）'!U82</f>
        <v>国語</v>
      </c>
      <c r="V82" s="504" t="str">
        <f>+'学校用（完全版）'!V82</f>
        <v>三省堂</v>
      </c>
      <c r="W82" s="453" t="str">
        <f>+'学校用（完全版）'!W82</f>
        <v>●</v>
      </c>
      <c r="X82" s="83"/>
      <c r="Y82" s="83" t="str">
        <f>+'学校用（完全版）'!Y82</f>
        <v>●</v>
      </c>
      <c r="Z82" s="25" t="str">
        <f>+'学校用（完全版）'!Z82</f>
        <v>準拠</v>
      </c>
      <c r="AA82" s="77" t="str">
        <f>+'学校用（完全版）'!AA82</f>
        <v>新刊</v>
      </c>
      <c r="AB82" s="259" t="str">
        <f>+'学校用（完全版）'!AB82</f>
        <v>デジタル　　　　　　　　　　　　教科書</v>
      </c>
      <c r="AC82" s="84" t="str">
        <f>+'学校用（完全版）'!AC82</f>
        <v>※</v>
      </c>
      <c r="AD82" s="247" t="str">
        <f>+'学校用（完全版）'!AD82</f>
        <v>現代の国語　3　指導用デジタルテキスト　Windows版　年間ライセンス</v>
      </c>
      <c r="AE82" s="85" t="str">
        <f>+'学校用（完全版）'!AE82</f>
        <v>３年</v>
      </c>
      <c r="AF82" s="86">
        <f>+'学校用（完全版）'!AF82</f>
        <v>24000</v>
      </c>
      <c r="AG82" s="87">
        <f>+'学校用（完全版）'!AG82</f>
        <v>25920</v>
      </c>
      <c r="AH82" s="691"/>
      <c r="AI82" s="358">
        <f t="shared" ref="AI82:AI146" si="1">+AG82*AH82</f>
        <v>0</v>
      </c>
    </row>
    <row r="83" spans="1:35" s="6" customFormat="1" ht="23.1" customHeight="1" x14ac:dyDescent="0.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 t="s">
        <v>1136</v>
      </c>
      <c r="S83" s="28"/>
      <c r="T83" s="28"/>
      <c r="U83" s="263" t="str">
        <f>+'学校用（完全版）'!U83</f>
        <v>国語</v>
      </c>
      <c r="V83" s="473" t="str">
        <f>+'学校用（完全版）'!V83</f>
        <v>三省堂</v>
      </c>
      <c r="W83" s="451" t="str">
        <f>+'学校用（完全版）'!W83</f>
        <v>●</v>
      </c>
      <c r="X83" s="88"/>
      <c r="Y83" s="88" t="str">
        <f>+'学校用（完全版）'!Y83</f>
        <v>●</v>
      </c>
      <c r="Z83" s="68" t="str">
        <f>+'学校用（完全版）'!Z83</f>
        <v>準拠</v>
      </c>
      <c r="AA83" s="62" t="str">
        <f>+'学校用（完全版）'!AA83</f>
        <v>新刊</v>
      </c>
      <c r="AB83" s="260" t="str">
        <f>+'学校用（完全版）'!AB83</f>
        <v>デジタル　　　　　　　　　　　　教科書</v>
      </c>
      <c r="AC83" s="71" t="str">
        <f>+'学校用（完全版）'!AC83</f>
        <v>※</v>
      </c>
      <c r="AD83" s="248" t="str">
        <f>+'学校用（完全版）'!AD83</f>
        <v>現代の国語　1　指導用デジタルテキスト　iOS版　年間ライセンス 　ダウンロード版</v>
      </c>
      <c r="AE83" s="75" t="str">
        <f>+'学校用（完全版）'!AE83</f>
        <v>１年</v>
      </c>
      <c r="AF83" s="98">
        <f>+'学校用（完全版）'!AF83</f>
        <v>24000</v>
      </c>
      <c r="AG83" s="117">
        <f>+'学校用（完全版）'!AG83</f>
        <v>25920</v>
      </c>
      <c r="AH83" s="692"/>
      <c r="AI83" s="354">
        <f t="shared" si="1"/>
        <v>0</v>
      </c>
    </row>
    <row r="84" spans="1:35" s="6" customFormat="1" ht="23.1" customHeight="1" x14ac:dyDescent="0.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 t="s">
        <v>1136</v>
      </c>
      <c r="S84" s="28"/>
      <c r="T84" s="28"/>
      <c r="U84" s="170" t="str">
        <f>+'学校用（完全版）'!U84</f>
        <v>国語</v>
      </c>
      <c r="V84" s="503" t="str">
        <f>+'学校用（完全版）'!V84</f>
        <v>三省堂</v>
      </c>
      <c r="W84" s="448" t="str">
        <f>+'学校用（完全版）'!W84</f>
        <v>●</v>
      </c>
      <c r="X84" s="81"/>
      <c r="Y84" s="81" t="str">
        <f>+'学校用（完全版）'!Y84</f>
        <v>●</v>
      </c>
      <c r="Z84" s="21" t="str">
        <f>+'学校用（完全版）'!Z84</f>
        <v>準拠</v>
      </c>
      <c r="AA84" s="67" t="str">
        <f>+'学校用（完全版）'!AA84</f>
        <v>新刊</v>
      </c>
      <c r="AB84" s="258" t="str">
        <f>+'学校用（完全版）'!AB84</f>
        <v>デジタル　　　　　　　　　　　　教科書</v>
      </c>
      <c r="AC84" s="100" t="str">
        <f>+'学校用（完全版）'!AC84</f>
        <v>※</v>
      </c>
      <c r="AD84" s="236" t="str">
        <f>+'学校用（完全版）'!AD84</f>
        <v>現代の国語　2　指導用デジタルテキスト　iOS版　年間ライセンス　 ダウンロード版</v>
      </c>
      <c r="AE84" s="72" t="str">
        <f>+'学校用（完全版）'!AE84</f>
        <v>２年</v>
      </c>
      <c r="AF84" s="73">
        <f>+'学校用（完全版）'!AF84</f>
        <v>24000</v>
      </c>
      <c r="AG84" s="82">
        <f>+'学校用（完全版）'!AG84</f>
        <v>25920</v>
      </c>
      <c r="AH84" s="690"/>
      <c r="AI84" s="355">
        <f t="shared" si="1"/>
        <v>0</v>
      </c>
    </row>
    <row r="85" spans="1:35" s="6" customFormat="1" ht="23.1" customHeight="1" x14ac:dyDescent="0.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 t="s">
        <v>1136</v>
      </c>
      <c r="S85" s="28"/>
      <c r="T85" s="28"/>
      <c r="U85" s="264" t="str">
        <f>+'学校用（完全版）'!U85</f>
        <v>国語</v>
      </c>
      <c r="V85" s="505" t="str">
        <f>+'学校用（完全版）'!V85</f>
        <v>三省堂</v>
      </c>
      <c r="W85" s="449" t="str">
        <f>+'学校用（完全版）'!W85</f>
        <v>●</v>
      </c>
      <c r="X85" s="265"/>
      <c r="Y85" s="265" t="str">
        <f>+'学校用（完全版）'!Y85</f>
        <v>●</v>
      </c>
      <c r="Z85" s="22" t="str">
        <f>+'学校用（完全版）'!Z85</f>
        <v>準拠</v>
      </c>
      <c r="AA85" s="123" t="str">
        <f>+'学校用（完全版）'!AA85</f>
        <v>新刊</v>
      </c>
      <c r="AB85" s="261" t="str">
        <f>+'学校用（完全版）'!AB85</f>
        <v>デジタル　　　　　　　　　　　　教科書</v>
      </c>
      <c r="AC85" s="204" t="str">
        <f>+'学校用（完全版）'!AC85</f>
        <v>※</v>
      </c>
      <c r="AD85" s="249" t="str">
        <f>+'学校用（完全版）'!AD85</f>
        <v>現代の国語　3　指導用デジタルテキスト　iOS版　年間ライセンス 　ダウンロード版</v>
      </c>
      <c r="AE85" s="226" t="str">
        <f>+'学校用（完全版）'!AE85</f>
        <v>３年</v>
      </c>
      <c r="AF85" s="227">
        <f>+'学校用（完全版）'!AF85</f>
        <v>24000</v>
      </c>
      <c r="AG85" s="266">
        <f>+'学校用（完全版）'!AG85</f>
        <v>25920</v>
      </c>
      <c r="AH85" s="693"/>
      <c r="AI85" s="356">
        <f t="shared" si="1"/>
        <v>0</v>
      </c>
    </row>
    <row r="86" spans="1:35" s="6" customFormat="1" ht="23.1" customHeight="1" x14ac:dyDescent="0.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 t="s">
        <v>1136</v>
      </c>
      <c r="S86" s="28"/>
      <c r="T86" s="28"/>
      <c r="U86" s="501" t="str">
        <f>+'学校用（完全版）'!U86</f>
        <v>国語</v>
      </c>
      <c r="V86" s="502" t="str">
        <f>+'学校用（完全版）'!V86</f>
        <v>三省堂</v>
      </c>
      <c r="W86" s="452" t="str">
        <f>+'学校用（完全版）'!W86</f>
        <v>●</v>
      </c>
      <c r="X86" s="267"/>
      <c r="Y86" s="267" t="str">
        <f>+'学校用（完全版）'!Y86</f>
        <v>●</v>
      </c>
      <c r="Z86" s="106" t="str">
        <f>+'学校用（完全版）'!Z86</f>
        <v>準拠</v>
      </c>
      <c r="AA86" s="104" t="str">
        <f>+'学校用（完全版）'!AA86</f>
        <v>新刊</v>
      </c>
      <c r="AB86" s="257" t="str">
        <f>+'学校用（完全版）'!AB86</f>
        <v>デジタル　　　　　　　　　　　　教科書</v>
      </c>
      <c r="AC86" s="211" t="str">
        <f>+'学校用（完全版）'!AC86</f>
        <v>※</v>
      </c>
      <c r="AD86" s="246" t="str">
        <f>+'学校用（完全版）'!AD86</f>
        <v>現代の国語　1　学習者用デジタルテキスト　Windows版　年間ライセンス　ダウンロード版</v>
      </c>
      <c r="AE86" s="222" t="str">
        <f>+'学校用（完全版）'!AE86</f>
        <v>１年</v>
      </c>
      <c r="AF86" s="223">
        <f>+'学校用（完全版）'!AF86</f>
        <v>3000</v>
      </c>
      <c r="AG86" s="268">
        <f>+'学校用（完全版）'!AG86</f>
        <v>3240</v>
      </c>
      <c r="AH86" s="689"/>
      <c r="AI86" s="521">
        <f t="shared" si="1"/>
        <v>0</v>
      </c>
    </row>
    <row r="87" spans="1:35" s="6" customFormat="1" ht="23.1" customHeight="1" x14ac:dyDescent="0.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 t="s">
        <v>1136</v>
      </c>
      <c r="S87" s="28"/>
      <c r="T87" s="28"/>
      <c r="U87" s="170" t="str">
        <f>+'学校用（完全版）'!U87</f>
        <v>国語</v>
      </c>
      <c r="V87" s="503" t="str">
        <f>+'学校用（完全版）'!V87</f>
        <v>三省堂</v>
      </c>
      <c r="W87" s="448" t="str">
        <f>+'学校用（完全版）'!W87</f>
        <v>●</v>
      </c>
      <c r="X87" s="81"/>
      <c r="Y87" s="81" t="str">
        <f>+'学校用（完全版）'!Y87</f>
        <v>●</v>
      </c>
      <c r="Z87" s="21" t="str">
        <f>+'学校用（完全版）'!Z87</f>
        <v>準拠</v>
      </c>
      <c r="AA87" s="67" t="str">
        <f>+'学校用（完全版）'!AA87</f>
        <v>新刊</v>
      </c>
      <c r="AB87" s="258" t="str">
        <f>+'学校用（完全版）'!AB87</f>
        <v>デジタル　　　　　　　　　　　　教科書</v>
      </c>
      <c r="AC87" s="100" t="str">
        <f>+'学校用（完全版）'!AC87</f>
        <v>※</v>
      </c>
      <c r="AD87" s="236" t="str">
        <f>+'学校用（完全版）'!AD87</f>
        <v>現代の国語　2　学習者用デジタルテキスト　Windows版　年間ライセンス　ダウンロード版</v>
      </c>
      <c r="AE87" s="72" t="str">
        <f>+'学校用（完全版）'!AE87</f>
        <v>２年</v>
      </c>
      <c r="AF87" s="73">
        <f>+'学校用（完全版）'!AF87</f>
        <v>3000</v>
      </c>
      <c r="AG87" s="82">
        <f>+'学校用（完全版）'!AG87</f>
        <v>3240</v>
      </c>
      <c r="AH87" s="690"/>
      <c r="AI87" s="355">
        <f t="shared" si="1"/>
        <v>0</v>
      </c>
    </row>
    <row r="88" spans="1:35" s="6" customFormat="1" ht="23.1" customHeight="1" x14ac:dyDescent="0.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 t="s">
        <v>1136</v>
      </c>
      <c r="S88" s="28"/>
      <c r="T88" s="28"/>
      <c r="U88" s="388" t="str">
        <f>+'学校用（完全版）'!U88</f>
        <v>国語</v>
      </c>
      <c r="V88" s="504" t="str">
        <f>+'学校用（完全版）'!V88</f>
        <v>三省堂</v>
      </c>
      <c r="W88" s="453" t="str">
        <f>+'学校用（完全版）'!W88</f>
        <v>●</v>
      </c>
      <c r="X88" s="83"/>
      <c r="Y88" s="83" t="str">
        <f>+'学校用（完全版）'!Y88</f>
        <v>●</v>
      </c>
      <c r="Z88" s="25" t="str">
        <f>+'学校用（完全版）'!Z88</f>
        <v>準拠</v>
      </c>
      <c r="AA88" s="77" t="str">
        <f>+'学校用（完全版）'!AA88</f>
        <v>新刊</v>
      </c>
      <c r="AB88" s="259" t="str">
        <f>+'学校用（完全版）'!AB88</f>
        <v>デジタル　　　　　　　　　　　　教科書</v>
      </c>
      <c r="AC88" s="84" t="str">
        <f>+'学校用（完全版）'!AC88</f>
        <v>※</v>
      </c>
      <c r="AD88" s="247" t="str">
        <f>+'学校用（完全版）'!AD88</f>
        <v>現代の国語　3　学習者用デジタルテキスト　Windows版　年間ライセンス　ダウンロード版</v>
      </c>
      <c r="AE88" s="85" t="str">
        <f>+'学校用（完全版）'!AE88</f>
        <v>３年</v>
      </c>
      <c r="AF88" s="86">
        <f>+'学校用（完全版）'!AF88</f>
        <v>3000</v>
      </c>
      <c r="AG88" s="87">
        <f>+'学校用（完全版）'!AG88</f>
        <v>3240</v>
      </c>
      <c r="AH88" s="691"/>
      <c r="AI88" s="358">
        <f t="shared" si="1"/>
        <v>0</v>
      </c>
    </row>
    <row r="89" spans="1:35" s="6" customFormat="1" ht="23.1" customHeight="1" x14ac:dyDescent="0.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 t="s">
        <v>1136</v>
      </c>
      <c r="S89" s="28"/>
      <c r="T89" s="28"/>
      <c r="U89" s="263" t="str">
        <f>+'学校用（完全版）'!U89</f>
        <v>国語</v>
      </c>
      <c r="V89" s="473" t="str">
        <f>+'学校用（完全版）'!V89</f>
        <v>三省堂</v>
      </c>
      <c r="W89" s="451" t="str">
        <f>+'学校用（完全版）'!W89</f>
        <v>●</v>
      </c>
      <c r="X89" s="88"/>
      <c r="Y89" s="88" t="str">
        <f>+'学校用（完全版）'!Y89</f>
        <v>●</v>
      </c>
      <c r="Z89" s="68" t="str">
        <f>+'学校用（完全版）'!Z89</f>
        <v>準拠</v>
      </c>
      <c r="AA89" s="62" t="str">
        <f>+'学校用（完全版）'!AA89</f>
        <v>新刊</v>
      </c>
      <c r="AB89" s="260" t="str">
        <f>+'学校用（完全版）'!AB89</f>
        <v>デジタル　　　　　　　　　　　　教科書</v>
      </c>
      <c r="AC89" s="71" t="str">
        <f>+'学校用（完全版）'!AC89</f>
        <v>※</v>
      </c>
      <c r="AD89" s="248" t="str">
        <f>+'学校用（完全版）'!AD89</f>
        <v>現代の国語　1　学習者用デジタルテキスト　iOS版　　年間ライセンス　ダウンロード版</v>
      </c>
      <c r="AE89" s="75" t="str">
        <f>+'学校用（完全版）'!AE89</f>
        <v>１年</v>
      </c>
      <c r="AF89" s="98">
        <f>+'学校用（完全版）'!AF89</f>
        <v>3000</v>
      </c>
      <c r="AG89" s="117">
        <f>+'学校用（完全版）'!AG89</f>
        <v>3240</v>
      </c>
      <c r="AH89" s="692"/>
      <c r="AI89" s="354">
        <f t="shared" si="1"/>
        <v>0</v>
      </c>
    </row>
    <row r="90" spans="1:35" s="6" customFormat="1" ht="23.1" customHeight="1" x14ac:dyDescent="0.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 t="s">
        <v>1136</v>
      </c>
      <c r="S90" s="28"/>
      <c r="T90" s="28"/>
      <c r="U90" s="170" t="str">
        <f>+'学校用（完全版）'!U90</f>
        <v>国語</v>
      </c>
      <c r="V90" s="503" t="str">
        <f>+'学校用（完全版）'!V90</f>
        <v>三省堂</v>
      </c>
      <c r="W90" s="448" t="str">
        <f>+'学校用（完全版）'!W90</f>
        <v>●</v>
      </c>
      <c r="X90" s="81"/>
      <c r="Y90" s="81" t="str">
        <f>+'学校用（完全版）'!Y90</f>
        <v>●</v>
      </c>
      <c r="Z90" s="21" t="str">
        <f>+'学校用（完全版）'!Z90</f>
        <v>準拠</v>
      </c>
      <c r="AA90" s="67" t="str">
        <f>+'学校用（完全版）'!AA90</f>
        <v>新刊</v>
      </c>
      <c r="AB90" s="258" t="str">
        <f>+'学校用（完全版）'!AB90</f>
        <v>デジタル　　　　　　　　　　　　教科書</v>
      </c>
      <c r="AC90" s="100" t="str">
        <f>+'学校用（完全版）'!AC90</f>
        <v>※</v>
      </c>
      <c r="AD90" s="236" t="str">
        <f>+'学校用（完全版）'!AD90</f>
        <v>現代の国語　2　学習者用デジタルテキスト　iOS版　　年間ライセンス　ダウンロード版</v>
      </c>
      <c r="AE90" s="72" t="str">
        <f>+'学校用（完全版）'!AE90</f>
        <v>２年</v>
      </c>
      <c r="AF90" s="73">
        <f>+'学校用（完全版）'!AF90</f>
        <v>3000</v>
      </c>
      <c r="AG90" s="82">
        <f>+'学校用（完全版）'!AG90</f>
        <v>3240</v>
      </c>
      <c r="AH90" s="690"/>
      <c r="AI90" s="355">
        <f t="shared" si="1"/>
        <v>0</v>
      </c>
    </row>
    <row r="91" spans="1:35" s="6" customFormat="1" ht="23.1" customHeight="1" thickBo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 t="s">
        <v>1136</v>
      </c>
      <c r="S91" s="28"/>
      <c r="T91" s="28"/>
      <c r="U91" s="264" t="str">
        <f>+'学校用（完全版）'!U91</f>
        <v>国語</v>
      </c>
      <c r="V91" s="505" t="str">
        <f>+'学校用（完全版）'!V91</f>
        <v>三省堂</v>
      </c>
      <c r="W91" s="449" t="str">
        <f>+'学校用（完全版）'!W91</f>
        <v>●</v>
      </c>
      <c r="X91" s="265"/>
      <c r="Y91" s="265" t="str">
        <f>+'学校用（完全版）'!Y91</f>
        <v>●</v>
      </c>
      <c r="Z91" s="22" t="str">
        <f>+'学校用（完全版）'!Z91</f>
        <v>準拠</v>
      </c>
      <c r="AA91" s="123" t="str">
        <f>+'学校用（完全版）'!AA91</f>
        <v>新刊</v>
      </c>
      <c r="AB91" s="261" t="str">
        <f>+'学校用（完全版）'!AB91</f>
        <v>デジタル　　　　　　　　　　　　教科書</v>
      </c>
      <c r="AC91" s="204" t="str">
        <f>+'学校用（完全版）'!AC91</f>
        <v>※</v>
      </c>
      <c r="AD91" s="249" t="str">
        <f>+'学校用（完全版）'!AD91</f>
        <v>現代の国語　3　学習者用デジタルテキスト　iOS版　　年間ライセンス　ダウンロード版</v>
      </c>
      <c r="AE91" s="226" t="str">
        <f>+'学校用（完全版）'!AE91</f>
        <v>３年</v>
      </c>
      <c r="AF91" s="227">
        <f>+'学校用（完全版）'!AF91</f>
        <v>3000</v>
      </c>
      <c r="AG91" s="266">
        <f>+'学校用（完全版）'!AG91</f>
        <v>3240</v>
      </c>
      <c r="AH91" s="693"/>
      <c r="AI91" s="356">
        <f t="shared" si="1"/>
        <v>0</v>
      </c>
    </row>
    <row r="92" spans="1:35" s="6" customFormat="1" ht="23.1" customHeight="1" thickTop="1" thickBo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 t="s">
        <v>1136</v>
      </c>
      <c r="S92" s="28"/>
      <c r="T92" s="28"/>
      <c r="U92" s="293" t="str">
        <f>+'学校用（完全版）'!U92</f>
        <v>国語</v>
      </c>
      <c r="V92" s="492" t="str">
        <f>+'学校用（完全版）'!V92</f>
        <v>三省堂</v>
      </c>
      <c r="W92" s="700" t="str">
        <f>+'学校用（完全版）'!W92</f>
        <v>●</v>
      </c>
      <c r="X92" s="668"/>
      <c r="Y92" s="668">
        <f>+'学校用（完全版）'!Y92</f>
        <v>0</v>
      </c>
      <c r="Z92" s="668">
        <f>+'学校用（完全版）'!Z92</f>
        <v>0</v>
      </c>
      <c r="AA92" s="663">
        <f>+'学校用（完全版）'!AA92</f>
        <v>0</v>
      </c>
      <c r="AB92" s="664">
        <f>+'学校用（完全版）'!AB92</f>
        <v>0</v>
      </c>
      <c r="AC92" s="665">
        <f>+'学校用（完全版）'!AC92</f>
        <v>0</v>
      </c>
      <c r="AD92" s="665">
        <f>+'学校用（完全版）'!AD92</f>
        <v>0</v>
      </c>
      <c r="AE92" s="665">
        <f>+'学校用（完全版）'!AE92</f>
        <v>0</v>
      </c>
      <c r="AF92" s="1503" t="str">
        <f>+'学校用（完全版）'!AF92</f>
        <v>国語　三省堂　計</v>
      </c>
      <c r="AG92" s="1504">
        <f>+'学校用（完全版）'!AG92</f>
        <v>0</v>
      </c>
      <c r="AH92" s="613">
        <f>SUM(AH65:AH91)</f>
        <v>0</v>
      </c>
      <c r="AI92" s="666">
        <f>SUM(AI65:AI91)</f>
        <v>0</v>
      </c>
    </row>
    <row r="93" spans="1:35" s="6" customFormat="1" ht="23.1" customHeight="1" x14ac:dyDescent="0.15">
      <c r="A93" s="28" t="s">
        <v>1136</v>
      </c>
      <c r="B93" s="28" t="s">
        <v>1136</v>
      </c>
      <c r="C93" s="28" t="s">
        <v>1136</v>
      </c>
      <c r="D93" s="28" t="s">
        <v>1136</v>
      </c>
      <c r="E93" s="28" t="s">
        <v>1136</v>
      </c>
      <c r="F93" s="28" t="s">
        <v>1136</v>
      </c>
      <c r="G93" s="28" t="s">
        <v>1136</v>
      </c>
      <c r="H93" s="28" t="s">
        <v>1136</v>
      </c>
      <c r="I93" s="28" t="s">
        <v>1136</v>
      </c>
      <c r="J93" s="28" t="s">
        <v>1136</v>
      </c>
      <c r="K93" s="28" t="s">
        <v>1136</v>
      </c>
      <c r="L93" s="28" t="s">
        <v>1136</v>
      </c>
      <c r="M93" s="28"/>
      <c r="N93" s="28" t="s">
        <v>1136</v>
      </c>
      <c r="O93" s="28" t="s">
        <v>1136</v>
      </c>
      <c r="P93" s="28" t="s">
        <v>1136</v>
      </c>
      <c r="Q93" s="28" t="s">
        <v>1136</v>
      </c>
      <c r="R93" s="28"/>
      <c r="S93" s="28" t="s">
        <v>1136</v>
      </c>
      <c r="T93" s="28"/>
      <c r="U93" s="537" t="str">
        <f>+'学校用（完全版）'!U93</f>
        <v>国語</v>
      </c>
      <c r="V93" s="538" t="str">
        <f>+'学校用（完全版）'!V93</f>
        <v>光村図書出版</v>
      </c>
      <c r="W93" s="448">
        <f>+'学校用（完全版）'!W93</f>
        <v>0</v>
      </c>
      <c r="X93" s="81"/>
      <c r="Y93" s="425">
        <f>+'学校用（完全版）'!Y93</f>
        <v>0</v>
      </c>
      <c r="Z93" s="510">
        <f>+'学校用（完全版）'!Z93</f>
        <v>0</v>
      </c>
      <c r="AA93" s="178" t="str">
        <f>+'学校用（完全版）'!AA93</f>
        <v>新刊</v>
      </c>
      <c r="AB93" s="303" t="str">
        <f>+'学校用（完全版）'!AB93</f>
        <v>教科書</v>
      </c>
      <c r="AC93" s="179" t="str">
        <f>+'学校用（完全版）'!AC93</f>
        <v>○</v>
      </c>
      <c r="AD93" s="242" t="str">
        <f>+'学校用（完全版）'!AD93</f>
        <v>国語　1</v>
      </c>
      <c r="AE93" s="180" t="str">
        <f>+'学校用（完全版）'!AE93</f>
        <v>１年</v>
      </c>
      <c r="AF93" s="183">
        <f>+'学校用（完全版）'!AF93</f>
        <v>784</v>
      </c>
      <c r="AG93" s="511">
        <f>+'学校用（完全版）'!AG93</f>
        <v>784</v>
      </c>
      <c r="AH93" s="682"/>
      <c r="AI93" s="350">
        <f t="shared" si="1"/>
        <v>0</v>
      </c>
    </row>
    <row r="94" spans="1:35" s="6" customFormat="1" ht="23.1" customHeight="1" x14ac:dyDescent="0.15">
      <c r="A94" s="28" t="s">
        <v>1136</v>
      </c>
      <c r="B94" s="28" t="s">
        <v>1136</v>
      </c>
      <c r="C94" s="28" t="s">
        <v>1136</v>
      </c>
      <c r="D94" s="28" t="s">
        <v>1136</v>
      </c>
      <c r="E94" s="28" t="s">
        <v>1136</v>
      </c>
      <c r="F94" s="28" t="s">
        <v>1136</v>
      </c>
      <c r="G94" s="28" t="s">
        <v>1136</v>
      </c>
      <c r="H94" s="28" t="s">
        <v>1136</v>
      </c>
      <c r="I94" s="28" t="s">
        <v>1136</v>
      </c>
      <c r="J94" s="28" t="s">
        <v>1136</v>
      </c>
      <c r="K94" s="28" t="s">
        <v>1136</v>
      </c>
      <c r="L94" s="28" t="s">
        <v>1136</v>
      </c>
      <c r="M94" s="28"/>
      <c r="N94" s="28" t="s">
        <v>1136</v>
      </c>
      <c r="O94" s="28" t="s">
        <v>1136</v>
      </c>
      <c r="P94" s="28" t="s">
        <v>1136</v>
      </c>
      <c r="Q94" s="28" t="s">
        <v>1136</v>
      </c>
      <c r="R94" s="28"/>
      <c r="S94" s="28" t="s">
        <v>1136</v>
      </c>
      <c r="T94" s="28"/>
      <c r="U94" s="170" t="str">
        <f>+'学校用（完全版）'!U94</f>
        <v>国語</v>
      </c>
      <c r="V94" s="503" t="str">
        <f>+'学校用（完全版）'!V94</f>
        <v>光村図書出版</v>
      </c>
      <c r="W94" s="448">
        <f>+'学校用（完全版）'!W94</f>
        <v>0</v>
      </c>
      <c r="X94" s="81"/>
      <c r="Y94" s="425">
        <f>+'学校用（完全版）'!Y94</f>
        <v>0</v>
      </c>
      <c r="Z94" s="512">
        <f>+'学校用（完全版）'!Z94</f>
        <v>0</v>
      </c>
      <c r="AA94" s="181" t="str">
        <f>+'学校用（完全版）'!AA94</f>
        <v>新刊</v>
      </c>
      <c r="AB94" s="304" t="str">
        <f>+'学校用（完全版）'!AB94</f>
        <v>教科書</v>
      </c>
      <c r="AC94" s="100" t="str">
        <f>+'学校用（完全版）'!AC94</f>
        <v>○</v>
      </c>
      <c r="AD94" s="235" t="str">
        <f>+'学校用（完全版）'!AD94</f>
        <v>国語　2</v>
      </c>
      <c r="AE94" s="182" t="str">
        <f>+'学校用（完全版）'!AE94</f>
        <v>２年</v>
      </c>
      <c r="AF94" s="184">
        <f>+'学校用（完全版）'!AF94</f>
        <v>784</v>
      </c>
      <c r="AG94" s="187">
        <f>+'学校用（完全版）'!AG94</f>
        <v>784</v>
      </c>
      <c r="AH94" s="683"/>
      <c r="AI94" s="351">
        <f t="shared" si="1"/>
        <v>0</v>
      </c>
    </row>
    <row r="95" spans="1:35" s="6" customFormat="1" ht="23.1" customHeight="1" x14ac:dyDescent="0.15">
      <c r="A95" s="28" t="s">
        <v>1136</v>
      </c>
      <c r="B95" s="28" t="s">
        <v>1136</v>
      </c>
      <c r="C95" s="28" t="s">
        <v>1136</v>
      </c>
      <c r="D95" s="28" t="s">
        <v>1136</v>
      </c>
      <c r="E95" s="28" t="s">
        <v>1136</v>
      </c>
      <c r="F95" s="28" t="s">
        <v>1136</v>
      </c>
      <c r="G95" s="28" t="s">
        <v>1136</v>
      </c>
      <c r="H95" s="28" t="s">
        <v>1136</v>
      </c>
      <c r="I95" s="28" t="s">
        <v>1136</v>
      </c>
      <c r="J95" s="28" t="s">
        <v>1136</v>
      </c>
      <c r="K95" s="28" t="s">
        <v>1136</v>
      </c>
      <c r="L95" s="28" t="s">
        <v>1136</v>
      </c>
      <c r="M95" s="28"/>
      <c r="N95" s="28" t="s">
        <v>1136</v>
      </c>
      <c r="O95" s="28" t="s">
        <v>1136</v>
      </c>
      <c r="P95" s="28" t="s">
        <v>1136</v>
      </c>
      <c r="Q95" s="28" t="s">
        <v>1136</v>
      </c>
      <c r="R95" s="28"/>
      <c r="S95" s="28" t="s">
        <v>1136</v>
      </c>
      <c r="T95" s="28"/>
      <c r="U95" s="264" t="str">
        <f>+'学校用（完全版）'!U95</f>
        <v>国語</v>
      </c>
      <c r="V95" s="505" t="str">
        <f>+'学校用（完全版）'!V95</f>
        <v>光村図書出版</v>
      </c>
      <c r="W95" s="449">
        <f>+'学校用（完全版）'!W95</f>
        <v>0</v>
      </c>
      <c r="X95" s="265"/>
      <c r="Y95" s="426">
        <f>+'学校用（完全版）'!Y95</f>
        <v>0</v>
      </c>
      <c r="Z95" s="513">
        <f>+'学校用（完全版）'!Z95</f>
        <v>0</v>
      </c>
      <c r="AA95" s="203" t="str">
        <f>+'学校用（完全版）'!AA95</f>
        <v>新刊</v>
      </c>
      <c r="AB95" s="305" t="str">
        <f>+'学校用（完全版）'!AB95</f>
        <v>教科書</v>
      </c>
      <c r="AC95" s="204" t="str">
        <f>+'学校用（完全版）'!AC95</f>
        <v>○</v>
      </c>
      <c r="AD95" s="243" t="str">
        <f>+'学校用（完全版）'!AD95</f>
        <v>国語　3</v>
      </c>
      <c r="AE95" s="205" t="str">
        <f>+'学校用（完全版）'!AE95</f>
        <v>３年</v>
      </c>
      <c r="AF95" s="206">
        <f>+'学校用（完全版）'!AF95</f>
        <v>811</v>
      </c>
      <c r="AG95" s="262">
        <f>+'学校用（完全版）'!AG95</f>
        <v>811</v>
      </c>
      <c r="AH95" s="684"/>
      <c r="AI95" s="352">
        <f t="shared" si="1"/>
        <v>0</v>
      </c>
    </row>
    <row r="96" spans="1:35" s="6" customFormat="1" ht="23.1" customHeight="1" x14ac:dyDescent="0.15">
      <c r="A96" s="28" t="s">
        <v>1136</v>
      </c>
      <c r="B96" s="28" t="s">
        <v>1136</v>
      </c>
      <c r="C96" s="28" t="s">
        <v>1136</v>
      </c>
      <c r="D96" s="28" t="s">
        <v>1136</v>
      </c>
      <c r="E96" s="28" t="s">
        <v>1136</v>
      </c>
      <c r="F96" s="28" t="s">
        <v>1136</v>
      </c>
      <c r="G96" s="28" t="s">
        <v>1136</v>
      </c>
      <c r="H96" s="28" t="s">
        <v>1136</v>
      </c>
      <c r="I96" s="28" t="s">
        <v>1136</v>
      </c>
      <c r="J96" s="28" t="s">
        <v>1136</v>
      </c>
      <c r="K96" s="28" t="s">
        <v>1136</v>
      </c>
      <c r="L96" s="28" t="s">
        <v>1136</v>
      </c>
      <c r="M96" s="28"/>
      <c r="N96" s="28" t="s">
        <v>1136</v>
      </c>
      <c r="O96" s="28" t="s">
        <v>1136</v>
      </c>
      <c r="P96" s="28" t="s">
        <v>1136</v>
      </c>
      <c r="Q96" s="28" t="s">
        <v>1136</v>
      </c>
      <c r="R96" s="28"/>
      <c r="S96" s="28" t="s">
        <v>1136</v>
      </c>
      <c r="T96" s="28"/>
      <c r="U96" s="554" t="str">
        <f>+'学校用（完全版）'!U96</f>
        <v>国語</v>
      </c>
      <c r="V96" s="547" t="str">
        <f>+'学校用（完全版）'!V96</f>
        <v>光村図書出版</v>
      </c>
      <c r="W96" s="450">
        <f>+'学校用（完全版）'!W96</f>
        <v>0</v>
      </c>
      <c r="X96" s="93"/>
      <c r="Y96" s="427">
        <f>+'学校用（完全版）'!Y96</f>
        <v>0</v>
      </c>
      <c r="Z96" s="514">
        <f>+'学校用（完全版）'!Z96</f>
        <v>0</v>
      </c>
      <c r="AA96" s="271" t="str">
        <f>+'学校用（完全版）'!AA96</f>
        <v>新刊</v>
      </c>
      <c r="AB96" s="312" t="str">
        <f>+'学校用（完全版）'!AB96</f>
        <v>指導書</v>
      </c>
      <c r="AC96" s="229" t="str">
        <f>+'学校用（完全版）'!AC96</f>
        <v>○</v>
      </c>
      <c r="AD96" s="272" t="str">
        <f>+'学校用（完全版）'!AD96</f>
        <v>中学校国語　学習指導書　総説編</v>
      </c>
      <c r="AE96" s="273" t="str">
        <f>+'学校用（完全版）'!AE96</f>
        <v>1.2.3年</v>
      </c>
      <c r="AF96" s="274">
        <f>+'学校用（完全版）'!AF96</f>
        <v>6000</v>
      </c>
      <c r="AG96" s="275">
        <f>+'学校用（完全版）'!AG96</f>
        <v>6480</v>
      </c>
      <c r="AH96" s="685"/>
      <c r="AI96" s="515">
        <f t="shared" si="1"/>
        <v>0</v>
      </c>
    </row>
    <row r="97" spans="1:35" s="6" customFormat="1" ht="23.1" customHeight="1" x14ac:dyDescent="0.15">
      <c r="A97" s="28" t="s">
        <v>1136</v>
      </c>
      <c r="B97" s="28" t="s">
        <v>1136</v>
      </c>
      <c r="C97" s="28" t="s">
        <v>1136</v>
      </c>
      <c r="D97" s="28" t="s">
        <v>1136</v>
      </c>
      <c r="E97" s="28" t="s">
        <v>1136</v>
      </c>
      <c r="F97" s="28" t="s">
        <v>1136</v>
      </c>
      <c r="G97" s="28" t="s">
        <v>1136</v>
      </c>
      <c r="H97" s="28" t="s">
        <v>1136</v>
      </c>
      <c r="I97" s="28" t="s">
        <v>1136</v>
      </c>
      <c r="J97" s="28" t="s">
        <v>1136</v>
      </c>
      <c r="K97" s="28" t="s">
        <v>1136</v>
      </c>
      <c r="L97" s="28" t="s">
        <v>1136</v>
      </c>
      <c r="M97" s="28"/>
      <c r="N97" s="28" t="s">
        <v>1136</v>
      </c>
      <c r="O97" s="28" t="s">
        <v>1136</v>
      </c>
      <c r="P97" s="28" t="s">
        <v>1136</v>
      </c>
      <c r="Q97" s="28" t="s">
        <v>1136</v>
      </c>
      <c r="R97" s="28"/>
      <c r="S97" s="28" t="s">
        <v>1136</v>
      </c>
      <c r="T97" s="28"/>
      <c r="U97" s="263" t="str">
        <f>+'学校用（完全版）'!U97</f>
        <v>国語</v>
      </c>
      <c r="V97" s="473" t="str">
        <f>+'学校用（完全版）'!V97</f>
        <v>光村図書出版</v>
      </c>
      <c r="W97" s="451">
        <f>+'学校用（完全版）'!W97</f>
        <v>0</v>
      </c>
      <c r="X97" s="88"/>
      <c r="Y97" s="428">
        <f>+'学校用（完全版）'!Y97</f>
        <v>0</v>
      </c>
      <c r="Z97" s="516">
        <f>+'学校用（完全版）'!Z97</f>
        <v>0</v>
      </c>
      <c r="AA97" s="197" t="str">
        <f>+'学校用（完全版）'!AA97</f>
        <v>新刊</v>
      </c>
      <c r="AB97" s="308" t="str">
        <f>+'学校用（完全版）'!AB97</f>
        <v>指導書</v>
      </c>
      <c r="AC97" s="71" t="str">
        <f>+'学校用（完全版）'!AC97</f>
        <v>○</v>
      </c>
      <c r="AD97" s="234" t="str">
        <f>+'学校用（完全版）'!AD97</f>
        <v>中学校国語　学習指導書　1</v>
      </c>
      <c r="AE97" s="198" t="str">
        <f>+'学校用（完全版）'!AE97</f>
        <v>１年</v>
      </c>
      <c r="AF97" s="199">
        <f>+'学校用（完全版）'!AF97</f>
        <v>31000</v>
      </c>
      <c r="AG97" s="269">
        <f>+'学校用（完全版）'!AG97</f>
        <v>33480</v>
      </c>
      <c r="AH97" s="686"/>
      <c r="AI97" s="353">
        <f t="shared" si="1"/>
        <v>0</v>
      </c>
    </row>
    <row r="98" spans="1:35" s="6" customFormat="1" ht="23.1" customHeight="1" x14ac:dyDescent="0.15">
      <c r="A98" s="28" t="s">
        <v>1136</v>
      </c>
      <c r="B98" s="28" t="s">
        <v>1136</v>
      </c>
      <c r="C98" s="28" t="s">
        <v>1136</v>
      </c>
      <c r="D98" s="28" t="s">
        <v>1136</v>
      </c>
      <c r="E98" s="28" t="s">
        <v>1136</v>
      </c>
      <c r="F98" s="28" t="s">
        <v>1136</v>
      </c>
      <c r="G98" s="28" t="s">
        <v>1136</v>
      </c>
      <c r="H98" s="28" t="s">
        <v>1136</v>
      </c>
      <c r="I98" s="28" t="s">
        <v>1136</v>
      </c>
      <c r="J98" s="28" t="s">
        <v>1136</v>
      </c>
      <c r="K98" s="28" t="s">
        <v>1136</v>
      </c>
      <c r="L98" s="28" t="s">
        <v>1136</v>
      </c>
      <c r="M98" s="28"/>
      <c r="N98" s="28" t="s">
        <v>1136</v>
      </c>
      <c r="O98" s="28" t="s">
        <v>1136</v>
      </c>
      <c r="P98" s="28" t="s">
        <v>1136</v>
      </c>
      <c r="Q98" s="28" t="s">
        <v>1136</v>
      </c>
      <c r="R98" s="28"/>
      <c r="S98" s="28" t="s">
        <v>1136</v>
      </c>
      <c r="T98" s="28"/>
      <c r="U98" s="170" t="str">
        <f>+'学校用（完全版）'!U98</f>
        <v>国語</v>
      </c>
      <c r="V98" s="503" t="str">
        <f>+'学校用（完全版）'!V98</f>
        <v>光村図書出版</v>
      </c>
      <c r="W98" s="448">
        <f>+'学校用（完全版）'!W98</f>
        <v>0</v>
      </c>
      <c r="X98" s="81"/>
      <c r="Y98" s="425">
        <f>+'学校用（完全版）'!Y98</f>
        <v>0</v>
      </c>
      <c r="Z98" s="512">
        <f>+'学校用（完全版）'!Z98</f>
        <v>0</v>
      </c>
      <c r="AA98" s="181" t="str">
        <f>+'学校用（完全版）'!AA98</f>
        <v>新刊</v>
      </c>
      <c r="AB98" s="304" t="str">
        <f>+'学校用（完全版）'!AB98</f>
        <v>指導書</v>
      </c>
      <c r="AC98" s="100" t="str">
        <f>+'学校用（完全版）'!AC98</f>
        <v>○</v>
      </c>
      <c r="AD98" s="235" t="str">
        <f>+'学校用（完全版）'!AD98</f>
        <v>中学校国語　学習指導書　2</v>
      </c>
      <c r="AE98" s="182" t="str">
        <f>+'学校用（完全版）'!AE98</f>
        <v>２年</v>
      </c>
      <c r="AF98" s="184">
        <f>+'学校用（完全版）'!AF98</f>
        <v>31000</v>
      </c>
      <c r="AG98" s="188">
        <f>+'学校用（完全版）'!AG98</f>
        <v>33480</v>
      </c>
      <c r="AH98" s="683"/>
      <c r="AI98" s="351">
        <f t="shared" si="1"/>
        <v>0</v>
      </c>
    </row>
    <row r="99" spans="1:35" s="6" customFormat="1" ht="23.1" customHeight="1" x14ac:dyDescent="0.15">
      <c r="A99" s="28" t="s">
        <v>1136</v>
      </c>
      <c r="B99" s="28" t="s">
        <v>1136</v>
      </c>
      <c r="C99" s="28" t="s">
        <v>1136</v>
      </c>
      <c r="D99" s="28" t="s">
        <v>1136</v>
      </c>
      <c r="E99" s="28" t="s">
        <v>1136</v>
      </c>
      <c r="F99" s="28" t="s">
        <v>1136</v>
      </c>
      <c r="G99" s="28" t="s">
        <v>1136</v>
      </c>
      <c r="H99" s="28" t="s">
        <v>1136</v>
      </c>
      <c r="I99" s="28" t="s">
        <v>1136</v>
      </c>
      <c r="J99" s="28" t="s">
        <v>1136</v>
      </c>
      <c r="K99" s="28" t="s">
        <v>1136</v>
      </c>
      <c r="L99" s="28" t="s">
        <v>1136</v>
      </c>
      <c r="M99" s="28"/>
      <c r="N99" s="28" t="s">
        <v>1136</v>
      </c>
      <c r="O99" s="28" t="s">
        <v>1136</v>
      </c>
      <c r="P99" s="28" t="s">
        <v>1136</v>
      </c>
      <c r="Q99" s="28" t="s">
        <v>1136</v>
      </c>
      <c r="R99" s="28"/>
      <c r="S99" s="28" t="s">
        <v>1136</v>
      </c>
      <c r="T99" s="28"/>
      <c r="U99" s="264" t="str">
        <f>+'学校用（完全版）'!U99</f>
        <v>国語</v>
      </c>
      <c r="V99" s="505" t="str">
        <f>+'学校用（完全版）'!V99</f>
        <v>光村図書出版</v>
      </c>
      <c r="W99" s="449">
        <f>+'学校用（完全版）'!W99</f>
        <v>0</v>
      </c>
      <c r="X99" s="265"/>
      <c r="Y99" s="426">
        <f>+'学校用（完全版）'!Y99</f>
        <v>0</v>
      </c>
      <c r="Z99" s="513">
        <f>+'学校用（完全版）'!Z99</f>
        <v>0</v>
      </c>
      <c r="AA99" s="203" t="str">
        <f>+'学校用（完全版）'!AA99</f>
        <v>新刊</v>
      </c>
      <c r="AB99" s="305" t="str">
        <f>+'学校用（完全版）'!AB99</f>
        <v>指導書</v>
      </c>
      <c r="AC99" s="204" t="str">
        <f>+'学校用（完全版）'!AC99</f>
        <v>○</v>
      </c>
      <c r="AD99" s="243" t="str">
        <f>+'学校用（完全版）'!AD99</f>
        <v>中学校国語　学習指導書　3</v>
      </c>
      <c r="AE99" s="205" t="str">
        <f>+'学校用（完全版）'!AE99</f>
        <v>３年</v>
      </c>
      <c r="AF99" s="206">
        <f>+'学校用（完全版）'!AF99</f>
        <v>31000</v>
      </c>
      <c r="AG99" s="276">
        <f>+'学校用（完全版）'!AG99</f>
        <v>33480</v>
      </c>
      <c r="AH99" s="684"/>
      <c r="AI99" s="352">
        <f t="shared" si="1"/>
        <v>0</v>
      </c>
    </row>
    <row r="100" spans="1:35" s="6" customFormat="1" ht="23.1" customHeight="1" x14ac:dyDescent="0.15">
      <c r="A100" s="28" t="s">
        <v>1136</v>
      </c>
      <c r="B100" s="28" t="s">
        <v>1136</v>
      </c>
      <c r="C100" s="28" t="s">
        <v>1136</v>
      </c>
      <c r="D100" s="28" t="s">
        <v>1136</v>
      </c>
      <c r="E100" s="28" t="s">
        <v>1136</v>
      </c>
      <c r="F100" s="28" t="s">
        <v>1136</v>
      </c>
      <c r="G100" s="28" t="s">
        <v>1136</v>
      </c>
      <c r="H100" s="28" t="s">
        <v>1136</v>
      </c>
      <c r="I100" s="28" t="s">
        <v>1136</v>
      </c>
      <c r="J100" s="28" t="s">
        <v>1136</v>
      </c>
      <c r="K100" s="28" t="s">
        <v>1136</v>
      </c>
      <c r="L100" s="28" t="s">
        <v>1136</v>
      </c>
      <c r="M100" s="28"/>
      <c r="N100" s="28" t="s">
        <v>1136</v>
      </c>
      <c r="O100" s="28" t="s">
        <v>1136</v>
      </c>
      <c r="P100" s="28" t="s">
        <v>1136</v>
      </c>
      <c r="Q100" s="28" t="s">
        <v>1136</v>
      </c>
      <c r="R100" s="28"/>
      <c r="S100" s="28" t="s">
        <v>1136</v>
      </c>
      <c r="T100" s="28"/>
      <c r="U100" s="501" t="str">
        <f>+'学校用（完全版）'!U100</f>
        <v>国語</v>
      </c>
      <c r="V100" s="502" t="str">
        <f>+'学校用（完全版）'!V100</f>
        <v>光村図書出版</v>
      </c>
      <c r="W100" s="452">
        <f>+'学校用（完全版）'!W100</f>
        <v>0</v>
      </c>
      <c r="X100" s="267"/>
      <c r="Y100" s="429">
        <f>+'学校用（完全版）'!Y100</f>
        <v>0</v>
      </c>
      <c r="Z100" s="517">
        <f>+'学校用（完全版）'!Z100</f>
        <v>0</v>
      </c>
      <c r="AA100" s="210" t="str">
        <f>+'学校用（完全版）'!AA100</f>
        <v>新刊</v>
      </c>
      <c r="AB100" s="306" t="str">
        <f>+'学校用（完全版）'!AB100</f>
        <v>指導書</v>
      </c>
      <c r="AC100" s="211" t="str">
        <f>+'学校用（完全版）'!AC100</f>
        <v>○</v>
      </c>
      <c r="AD100" s="244" t="str">
        <f>+'学校用（完全版）'!AD100</f>
        <v>国語1　教師用指導書　（朱書）</v>
      </c>
      <c r="AE100" s="212" t="str">
        <f>+'学校用（完全版）'!AE100</f>
        <v>１年</v>
      </c>
      <c r="AF100" s="213">
        <f>+'学校用（完全版）'!AF100</f>
        <v>6000</v>
      </c>
      <c r="AG100" s="277">
        <f>+'学校用（完全版）'!AG100</f>
        <v>6480</v>
      </c>
      <c r="AH100" s="687"/>
      <c r="AI100" s="518">
        <f t="shared" si="1"/>
        <v>0</v>
      </c>
    </row>
    <row r="101" spans="1:35" s="6" customFormat="1" ht="23.1" customHeight="1" x14ac:dyDescent="0.15">
      <c r="A101" s="28" t="s">
        <v>1136</v>
      </c>
      <c r="B101" s="28" t="s">
        <v>1136</v>
      </c>
      <c r="C101" s="28" t="s">
        <v>1136</v>
      </c>
      <c r="D101" s="28" t="s">
        <v>1136</v>
      </c>
      <c r="E101" s="28" t="s">
        <v>1136</v>
      </c>
      <c r="F101" s="28" t="s">
        <v>1136</v>
      </c>
      <c r="G101" s="28" t="s">
        <v>1136</v>
      </c>
      <c r="H101" s="28" t="s">
        <v>1136</v>
      </c>
      <c r="I101" s="28" t="s">
        <v>1136</v>
      </c>
      <c r="J101" s="28" t="s">
        <v>1136</v>
      </c>
      <c r="K101" s="28" t="s">
        <v>1136</v>
      </c>
      <c r="L101" s="28" t="s">
        <v>1136</v>
      </c>
      <c r="M101" s="28"/>
      <c r="N101" s="28" t="s">
        <v>1136</v>
      </c>
      <c r="O101" s="28" t="s">
        <v>1136</v>
      </c>
      <c r="P101" s="28" t="s">
        <v>1136</v>
      </c>
      <c r="Q101" s="28" t="s">
        <v>1136</v>
      </c>
      <c r="R101" s="28"/>
      <c r="S101" s="28" t="s">
        <v>1136</v>
      </c>
      <c r="T101" s="28"/>
      <c r="U101" s="170" t="str">
        <f>+'学校用（完全版）'!U101</f>
        <v>国語</v>
      </c>
      <c r="V101" s="503" t="str">
        <f>+'学校用（完全版）'!V101</f>
        <v>光村図書出版</v>
      </c>
      <c r="W101" s="448">
        <f>+'学校用（完全版）'!W101</f>
        <v>0</v>
      </c>
      <c r="X101" s="81"/>
      <c r="Y101" s="425">
        <f>+'学校用（完全版）'!Y101</f>
        <v>0</v>
      </c>
      <c r="Z101" s="512">
        <f>+'学校用（完全版）'!Z101</f>
        <v>0</v>
      </c>
      <c r="AA101" s="181" t="str">
        <f>+'学校用（完全版）'!AA101</f>
        <v>新刊</v>
      </c>
      <c r="AB101" s="304" t="str">
        <f>+'学校用（完全版）'!AB101</f>
        <v>指導書</v>
      </c>
      <c r="AC101" s="100" t="str">
        <f>+'学校用（完全版）'!AC101</f>
        <v>○</v>
      </c>
      <c r="AD101" s="235" t="str">
        <f>+'学校用（完全版）'!AD101</f>
        <v>国語2　教師用指導書　（朱書）</v>
      </c>
      <c r="AE101" s="182" t="str">
        <f>+'学校用（完全版）'!AE101</f>
        <v>２年</v>
      </c>
      <c r="AF101" s="184">
        <f>+'学校用（完全版）'!AF101</f>
        <v>6000</v>
      </c>
      <c r="AG101" s="188">
        <f>+'学校用（完全版）'!AG101</f>
        <v>6480</v>
      </c>
      <c r="AH101" s="683"/>
      <c r="AI101" s="351">
        <f t="shared" si="1"/>
        <v>0</v>
      </c>
    </row>
    <row r="102" spans="1:35" s="6" customFormat="1" ht="23.1" customHeight="1" x14ac:dyDescent="0.15">
      <c r="A102" s="28" t="s">
        <v>1136</v>
      </c>
      <c r="B102" s="28" t="s">
        <v>1136</v>
      </c>
      <c r="C102" s="28" t="s">
        <v>1136</v>
      </c>
      <c r="D102" s="28" t="s">
        <v>1136</v>
      </c>
      <c r="E102" s="28" t="s">
        <v>1136</v>
      </c>
      <c r="F102" s="28" t="s">
        <v>1136</v>
      </c>
      <c r="G102" s="28" t="s">
        <v>1136</v>
      </c>
      <c r="H102" s="28" t="s">
        <v>1136</v>
      </c>
      <c r="I102" s="28" t="s">
        <v>1136</v>
      </c>
      <c r="J102" s="28" t="s">
        <v>1136</v>
      </c>
      <c r="K102" s="28" t="s">
        <v>1136</v>
      </c>
      <c r="L102" s="28" t="s">
        <v>1136</v>
      </c>
      <c r="M102" s="28"/>
      <c r="N102" s="28" t="s">
        <v>1136</v>
      </c>
      <c r="O102" s="28" t="s">
        <v>1136</v>
      </c>
      <c r="P102" s="28" t="s">
        <v>1136</v>
      </c>
      <c r="Q102" s="28" t="s">
        <v>1136</v>
      </c>
      <c r="R102" s="28"/>
      <c r="S102" s="28" t="s">
        <v>1136</v>
      </c>
      <c r="T102" s="28"/>
      <c r="U102" s="388" t="str">
        <f>+'学校用（完全版）'!U102</f>
        <v>国語</v>
      </c>
      <c r="V102" s="504" t="str">
        <f>+'学校用（完全版）'!V102</f>
        <v>光村図書出版</v>
      </c>
      <c r="W102" s="453">
        <f>+'学校用（完全版）'!W102</f>
        <v>0</v>
      </c>
      <c r="X102" s="83"/>
      <c r="Y102" s="430">
        <f>+'学校用（完全版）'!Y102</f>
        <v>0</v>
      </c>
      <c r="Z102" s="519">
        <f>+'学校用（完全版）'!Z102</f>
        <v>0</v>
      </c>
      <c r="AA102" s="216" t="str">
        <f>+'学校用（完全版）'!AA102</f>
        <v>新刊</v>
      </c>
      <c r="AB102" s="307" t="str">
        <f>+'学校用（完全版）'!AB102</f>
        <v>指導書</v>
      </c>
      <c r="AC102" s="84" t="str">
        <f>+'学校用（完全版）'!AC102</f>
        <v>○</v>
      </c>
      <c r="AD102" s="245" t="str">
        <f>+'学校用（完全版）'!AD102</f>
        <v>国語3　教師用指導書　（朱書）</v>
      </c>
      <c r="AE102" s="217" t="str">
        <f>+'学校用（完全版）'!AE102</f>
        <v>３年</v>
      </c>
      <c r="AF102" s="218">
        <f>+'学校用（完全版）'!AF102</f>
        <v>6000</v>
      </c>
      <c r="AG102" s="278">
        <f>+'学校用（完全版）'!AG102</f>
        <v>6480</v>
      </c>
      <c r="AH102" s="688"/>
      <c r="AI102" s="520">
        <f t="shared" si="1"/>
        <v>0</v>
      </c>
    </row>
    <row r="103" spans="1:35" s="6" customFormat="1" ht="23.1" customHeight="1" x14ac:dyDescent="0.15">
      <c r="A103" s="28" t="s">
        <v>1136</v>
      </c>
      <c r="B103" s="28" t="s">
        <v>1136</v>
      </c>
      <c r="C103" s="28" t="s">
        <v>1136</v>
      </c>
      <c r="D103" s="28" t="s">
        <v>1136</v>
      </c>
      <c r="E103" s="28" t="s">
        <v>1136</v>
      </c>
      <c r="F103" s="28" t="s">
        <v>1136</v>
      </c>
      <c r="G103" s="28" t="s">
        <v>1136</v>
      </c>
      <c r="H103" s="28" t="s">
        <v>1136</v>
      </c>
      <c r="I103" s="28" t="s">
        <v>1136</v>
      </c>
      <c r="J103" s="28" t="s">
        <v>1136</v>
      </c>
      <c r="K103" s="28" t="s">
        <v>1136</v>
      </c>
      <c r="L103" s="28" t="s">
        <v>1136</v>
      </c>
      <c r="M103" s="28"/>
      <c r="N103" s="28" t="s">
        <v>1136</v>
      </c>
      <c r="O103" s="28" t="s">
        <v>1136</v>
      </c>
      <c r="P103" s="28" t="s">
        <v>1136</v>
      </c>
      <c r="Q103" s="28" t="s">
        <v>1136</v>
      </c>
      <c r="R103" s="28"/>
      <c r="S103" s="28" t="s">
        <v>1136</v>
      </c>
      <c r="T103" s="28"/>
      <c r="U103" s="263" t="str">
        <f>+'学校用（完全版）'!U103</f>
        <v>国語</v>
      </c>
      <c r="V103" s="473" t="str">
        <f>+'学校用（完全版）'!V103</f>
        <v>光村図書出版</v>
      </c>
      <c r="W103" s="451">
        <f>+'学校用（完全版）'!W103</f>
        <v>0</v>
      </c>
      <c r="X103" s="88"/>
      <c r="Y103" s="428">
        <f>+'学校用（完全版）'!Y103</f>
        <v>0</v>
      </c>
      <c r="Z103" s="516">
        <f>+'学校用（完全版）'!Z103</f>
        <v>0</v>
      </c>
      <c r="AA103" s="197" t="str">
        <f>+'学校用（完全版）'!AA103</f>
        <v>新刊</v>
      </c>
      <c r="AB103" s="308" t="str">
        <f>+'学校用（完全版）'!AB103</f>
        <v>指導書</v>
      </c>
      <c r="AC103" s="71" t="str">
        <f>+'学校用（完全版）'!AC103</f>
        <v>○</v>
      </c>
      <c r="AD103" s="234" t="str">
        <f>+'学校用（完全版）'!AD103</f>
        <v>中学校国語　指導事例集　1</v>
      </c>
      <c r="AE103" s="198" t="str">
        <f>+'学校用（完全版）'!AE103</f>
        <v>１年</v>
      </c>
      <c r="AF103" s="199">
        <f>+'学校用（完全版）'!AF103</f>
        <v>5000</v>
      </c>
      <c r="AG103" s="269">
        <f>+'学校用（完全版）'!AG103</f>
        <v>5400</v>
      </c>
      <c r="AH103" s="686"/>
      <c r="AI103" s="353">
        <f t="shared" si="1"/>
        <v>0</v>
      </c>
    </row>
    <row r="104" spans="1:35" s="6" customFormat="1" ht="23.1" customHeight="1" x14ac:dyDescent="0.15">
      <c r="A104" s="28" t="s">
        <v>1136</v>
      </c>
      <c r="B104" s="28" t="s">
        <v>1136</v>
      </c>
      <c r="C104" s="28" t="s">
        <v>1136</v>
      </c>
      <c r="D104" s="28" t="s">
        <v>1136</v>
      </c>
      <c r="E104" s="28" t="s">
        <v>1136</v>
      </c>
      <c r="F104" s="28" t="s">
        <v>1136</v>
      </c>
      <c r="G104" s="28" t="s">
        <v>1136</v>
      </c>
      <c r="H104" s="28" t="s">
        <v>1136</v>
      </c>
      <c r="I104" s="28" t="s">
        <v>1136</v>
      </c>
      <c r="J104" s="28" t="s">
        <v>1136</v>
      </c>
      <c r="K104" s="28" t="s">
        <v>1136</v>
      </c>
      <c r="L104" s="28" t="s">
        <v>1136</v>
      </c>
      <c r="M104" s="28"/>
      <c r="N104" s="28" t="s">
        <v>1136</v>
      </c>
      <c r="O104" s="28" t="s">
        <v>1136</v>
      </c>
      <c r="P104" s="28" t="s">
        <v>1136</v>
      </c>
      <c r="Q104" s="28" t="s">
        <v>1136</v>
      </c>
      <c r="R104" s="28"/>
      <c r="S104" s="28" t="s">
        <v>1136</v>
      </c>
      <c r="T104" s="28"/>
      <c r="U104" s="170" t="str">
        <f>+'学校用（完全版）'!U104</f>
        <v>国語</v>
      </c>
      <c r="V104" s="503" t="str">
        <f>+'学校用（完全版）'!V104</f>
        <v>光村図書出版</v>
      </c>
      <c r="W104" s="448">
        <f>+'学校用（完全版）'!W104</f>
        <v>0</v>
      </c>
      <c r="X104" s="81"/>
      <c r="Y104" s="425">
        <f>+'学校用（完全版）'!Y104</f>
        <v>0</v>
      </c>
      <c r="Z104" s="512">
        <f>+'学校用（完全版）'!Z104</f>
        <v>0</v>
      </c>
      <c r="AA104" s="181" t="str">
        <f>+'学校用（完全版）'!AA104</f>
        <v>新刊</v>
      </c>
      <c r="AB104" s="304" t="str">
        <f>+'学校用（完全版）'!AB104</f>
        <v>指導書</v>
      </c>
      <c r="AC104" s="100" t="str">
        <f>+'学校用（完全版）'!AC104</f>
        <v>○</v>
      </c>
      <c r="AD104" s="235" t="str">
        <f>+'学校用（完全版）'!AD104</f>
        <v>中学校国語　指導事例集　2</v>
      </c>
      <c r="AE104" s="182" t="str">
        <f>+'学校用（完全版）'!AE104</f>
        <v>２年</v>
      </c>
      <c r="AF104" s="184">
        <f>+'学校用（完全版）'!AF104</f>
        <v>5000</v>
      </c>
      <c r="AG104" s="188">
        <f>+'学校用（完全版）'!AG104</f>
        <v>5400</v>
      </c>
      <c r="AH104" s="683"/>
      <c r="AI104" s="351">
        <f t="shared" si="1"/>
        <v>0</v>
      </c>
    </row>
    <row r="105" spans="1:35" s="6" customFormat="1" ht="23.1" customHeight="1" x14ac:dyDescent="0.15">
      <c r="A105" s="28" t="s">
        <v>1136</v>
      </c>
      <c r="B105" s="28" t="s">
        <v>1136</v>
      </c>
      <c r="C105" s="28" t="s">
        <v>1136</v>
      </c>
      <c r="D105" s="28" t="s">
        <v>1136</v>
      </c>
      <c r="E105" s="28" t="s">
        <v>1136</v>
      </c>
      <c r="F105" s="28" t="s">
        <v>1136</v>
      </c>
      <c r="G105" s="28" t="s">
        <v>1136</v>
      </c>
      <c r="H105" s="28" t="s">
        <v>1136</v>
      </c>
      <c r="I105" s="28" t="s">
        <v>1136</v>
      </c>
      <c r="J105" s="28" t="s">
        <v>1136</v>
      </c>
      <c r="K105" s="28" t="s">
        <v>1136</v>
      </c>
      <c r="L105" s="28" t="s">
        <v>1136</v>
      </c>
      <c r="M105" s="28"/>
      <c r="N105" s="28" t="s">
        <v>1136</v>
      </c>
      <c r="O105" s="28" t="s">
        <v>1136</v>
      </c>
      <c r="P105" s="28" t="s">
        <v>1136</v>
      </c>
      <c r="Q105" s="28" t="s">
        <v>1136</v>
      </c>
      <c r="R105" s="28"/>
      <c r="S105" s="28" t="s">
        <v>1136</v>
      </c>
      <c r="T105" s="28"/>
      <c r="U105" s="264" t="str">
        <f>+'学校用（完全版）'!U105</f>
        <v>国語</v>
      </c>
      <c r="V105" s="505" t="str">
        <f>+'学校用（完全版）'!V105</f>
        <v>光村図書出版</v>
      </c>
      <c r="W105" s="449">
        <f>+'学校用（完全版）'!W105</f>
        <v>0</v>
      </c>
      <c r="X105" s="265"/>
      <c r="Y105" s="426">
        <f>+'学校用（完全版）'!Y105</f>
        <v>0</v>
      </c>
      <c r="Z105" s="513">
        <f>+'学校用（完全版）'!Z105</f>
        <v>0</v>
      </c>
      <c r="AA105" s="203" t="str">
        <f>+'学校用（完全版）'!AA105</f>
        <v>新刊</v>
      </c>
      <c r="AB105" s="305" t="str">
        <f>+'学校用（完全版）'!AB105</f>
        <v>指導書</v>
      </c>
      <c r="AC105" s="204" t="str">
        <f>+'学校用（完全版）'!AC105</f>
        <v>○</v>
      </c>
      <c r="AD105" s="243" t="str">
        <f>+'学校用（完全版）'!AD105</f>
        <v>中学校国語　指導事例集　3</v>
      </c>
      <c r="AE105" s="205" t="str">
        <f>+'学校用（完全版）'!AE105</f>
        <v>３年</v>
      </c>
      <c r="AF105" s="206">
        <f>+'学校用（完全版）'!AF105</f>
        <v>5000</v>
      </c>
      <c r="AG105" s="276">
        <f>+'学校用（完全版）'!AG105</f>
        <v>5400</v>
      </c>
      <c r="AH105" s="684"/>
      <c r="AI105" s="352">
        <f t="shared" si="1"/>
        <v>0</v>
      </c>
    </row>
    <row r="106" spans="1:35" s="6" customFormat="1" ht="23.1" customHeight="1" x14ac:dyDescent="0.15">
      <c r="A106" s="28" t="s">
        <v>1136</v>
      </c>
      <c r="B106" s="28" t="s">
        <v>1136</v>
      </c>
      <c r="C106" s="28" t="s">
        <v>1136</v>
      </c>
      <c r="D106" s="28" t="s">
        <v>1136</v>
      </c>
      <c r="E106" s="28" t="s">
        <v>1136</v>
      </c>
      <c r="F106" s="28" t="s">
        <v>1136</v>
      </c>
      <c r="G106" s="28" t="s">
        <v>1136</v>
      </c>
      <c r="H106" s="28" t="s">
        <v>1136</v>
      </c>
      <c r="I106" s="28" t="s">
        <v>1136</v>
      </c>
      <c r="J106" s="28" t="s">
        <v>1136</v>
      </c>
      <c r="K106" s="28" t="s">
        <v>1136</v>
      </c>
      <c r="L106" s="28" t="s">
        <v>1136</v>
      </c>
      <c r="M106" s="28"/>
      <c r="N106" s="28" t="s">
        <v>1136</v>
      </c>
      <c r="O106" s="28" t="s">
        <v>1136</v>
      </c>
      <c r="P106" s="28" t="s">
        <v>1136</v>
      </c>
      <c r="Q106" s="28" t="s">
        <v>1136</v>
      </c>
      <c r="R106" s="28"/>
      <c r="S106" s="28" t="s">
        <v>1136</v>
      </c>
      <c r="T106" s="28"/>
      <c r="U106" s="501" t="str">
        <f>+'学校用（完全版）'!U106</f>
        <v>国語</v>
      </c>
      <c r="V106" s="502" t="str">
        <f>+'学校用（完全版）'!V106</f>
        <v>光村図書出版</v>
      </c>
      <c r="W106" s="452">
        <f>+'学校用（完全版）'!W106</f>
        <v>0</v>
      </c>
      <c r="X106" s="267"/>
      <c r="Y106" s="429">
        <f>+'学校用（完全版）'!Y106</f>
        <v>0</v>
      </c>
      <c r="Z106" s="517">
        <f>+'学校用（完全版）'!Z106</f>
        <v>0</v>
      </c>
      <c r="AA106" s="210" t="str">
        <f>+'学校用（完全版）'!AA106</f>
        <v>新刊</v>
      </c>
      <c r="AB106" s="306" t="str">
        <f>+'学校用（完全版）'!AB106</f>
        <v>指導書</v>
      </c>
      <c r="AC106" s="211" t="str">
        <f>+'学校用（完全版）'!AC106</f>
        <v>○</v>
      </c>
      <c r="AD106" s="244" t="str">
        <f>+'学校用（完全版）'!AD106</f>
        <v>中学校国語　授業に役立つワークシート集　1</v>
      </c>
      <c r="AE106" s="212" t="str">
        <f>+'学校用（完全版）'!AE106</f>
        <v>１年</v>
      </c>
      <c r="AF106" s="213">
        <f>+'学校用（完全版）'!AF106</f>
        <v>3600</v>
      </c>
      <c r="AG106" s="277">
        <f>+'学校用（完全版）'!AG106</f>
        <v>3888.0000000000005</v>
      </c>
      <c r="AH106" s="687"/>
      <c r="AI106" s="518">
        <f t="shared" si="1"/>
        <v>0</v>
      </c>
    </row>
    <row r="107" spans="1:35" s="6" customFormat="1" ht="23.1" customHeight="1" x14ac:dyDescent="0.15">
      <c r="A107" s="28" t="s">
        <v>1136</v>
      </c>
      <c r="B107" s="28" t="s">
        <v>1136</v>
      </c>
      <c r="C107" s="28" t="s">
        <v>1136</v>
      </c>
      <c r="D107" s="28" t="s">
        <v>1136</v>
      </c>
      <c r="E107" s="28" t="s">
        <v>1136</v>
      </c>
      <c r="F107" s="28" t="s">
        <v>1136</v>
      </c>
      <c r="G107" s="28" t="s">
        <v>1136</v>
      </c>
      <c r="H107" s="28" t="s">
        <v>1136</v>
      </c>
      <c r="I107" s="28" t="s">
        <v>1136</v>
      </c>
      <c r="J107" s="28" t="s">
        <v>1136</v>
      </c>
      <c r="K107" s="28" t="s">
        <v>1136</v>
      </c>
      <c r="L107" s="28" t="s">
        <v>1136</v>
      </c>
      <c r="M107" s="28"/>
      <c r="N107" s="28" t="s">
        <v>1136</v>
      </c>
      <c r="O107" s="28" t="s">
        <v>1136</v>
      </c>
      <c r="P107" s="28" t="s">
        <v>1136</v>
      </c>
      <c r="Q107" s="28" t="s">
        <v>1136</v>
      </c>
      <c r="R107" s="28"/>
      <c r="S107" s="28" t="s">
        <v>1136</v>
      </c>
      <c r="T107" s="28"/>
      <c r="U107" s="170" t="str">
        <f>+'学校用（完全版）'!U107</f>
        <v>国語</v>
      </c>
      <c r="V107" s="503" t="str">
        <f>+'学校用（完全版）'!V107</f>
        <v>光村図書出版</v>
      </c>
      <c r="W107" s="448">
        <f>+'学校用（完全版）'!W107</f>
        <v>0</v>
      </c>
      <c r="X107" s="81"/>
      <c r="Y107" s="425">
        <f>+'学校用（完全版）'!Y107</f>
        <v>0</v>
      </c>
      <c r="Z107" s="512">
        <f>+'学校用（完全版）'!Z107</f>
        <v>0</v>
      </c>
      <c r="AA107" s="181" t="str">
        <f>+'学校用（完全版）'!AA107</f>
        <v>新刊</v>
      </c>
      <c r="AB107" s="304" t="str">
        <f>+'学校用（完全版）'!AB107</f>
        <v>指導書</v>
      </c>
      <c r="AC107" s="100" t="str">
        <f>+'学校用（完全版）'!AC107</f>
        <v>○</v>
      </c>
      <c r="AD107" s="235" t="str">
        <f>+'学校用（完全版）'!AD107</f>
        <v>中学校国語　授業に役立つワークシート集　2</v>
      </c>
      <c r="AE107" s="182" t="str">
        <f>+'学校用（完全版）'!AE107</f>
        <v>２年</v>
      </c>
      <c r="AF107" s="184">
        <f>+'学校用（完全版）'!AF107</f>
        <v>3600</v>
      </c>
      <c r="AG107" s="188">
        <f>+'学校用（完全版）'!AG107</f>
        <v>3888.0000000000005</v>
      </c>
      <c r="AH107" s="683"/>
      <c r="AI107" s="351">
        <f t="shared" si="1"/>
        <v>0</v>
      </c>
    </row>
    <row r="108" spans="1:35" s="6" customFormat="1" ht="23.1" customHeight="1" x14ac:dyDescent="0.15">
      <c r="A108" s="28" t="s">
        <v>1136</v>
      </c>
      <c r="B108" s="28" t="s">
        <v>1136</v>
      </c>
      <c r="C108" s="28" t="s">
        <v>1136</v>
      </c>
      <c r="D108" s="28" t="s">
        <v>1136</v>
      </c>
      <c r="E108" s="28" t="s">
        <v>1136</v>
      </c>
      <c r="F108" s="28" t="s">
        <v>1136</v>
      </c>
      <c r="G108" s="28" t="s">
        <v>1136</v>
      </c>
      <c r="H108" s="28" t="s">
        <v>1136</v>
      </c>
      <c r="I108" s="28" t="s">
        <v>1136</v>
      </c>
      <c r="J108" s="28" t="s">
        <v>1136</v>
      </c>
      <c r="K108" s="28" t="s">
        <v>1136</v>
      </c>
      <c r="L108" s="28" t="s">
        <v>1136</v>
      </c>
      <c r="M108" s="28"/>
      <c r="N108" s="28" t="s">
        <v>1136</v>
      </c>
      <c r="O108" s="28" t="s">
        <v>1136</v>
      </c>
      <c r="P108" s="28" t="s">
        <v>1136</v>
      </c>
      <c r="Q108" s="28" t="s">
        <v>1136</v>
      </c>
      <c r="R108" s="28"/>
      <c r="S108" s="28" t="s">
        <v>1136</v>
      </c>
      <c r="T108" s="28"/>
      <c r="U108" s="388" t="str">
        <f>+'学校用（完全版）'!U108</f>
        <v>国語</v>
      </c>
      <c r="V108" s="504" t="str">
        <f>+'学校用（完全版）'!V108</f>
        <v>光村図書出版</v>
      </c>
      <c r="W108" s="453">
        <f>+'学校用（完全版）'!W108</f>
        <v>0</v>
      </c>
      <c r="X108" s="83"/>
      <c r="Y108" s="430">
        <f>+'学校用（完全版）'!Y108</f>
        <v>0</v>
      </c>
      <c r="Z108" s="519">
        <f>+'学校用（完全版）'!Z108</f>
        <v>0</v>
      </c>
      <c r="AA108" s="216" t="str">
        <f>+'学校用（完全版）'!AA108</f>
        <v>新刊</v>
      </c>
      <c r="AB108" s="307" t="str">
        <f>+'学校用（完全版）'!AB108</f>
        <v>指導書</v>
      </c>
      <c r="AC108" s="84" t="str">
        <f>+'学校用（完全版）'!AC108</f>
        <v>○</v>
      </c>
      <c r="AD108" s="245" t="str">
        <f>+'学校用（完全版）'!AD108</f>
        <v>中学校国語　授業に役立つワークシート集　3</v>
      </c>
      <c r="AE108" s="217" t="str">
        <f>+'学校用（完全版）'!AE108</f>
        <v>３年</v>
      </c>
      <c r="AF108" s="218">
        <f>+'学校用（完全版）'!AF108</f>
        <v>3600</v>
      </c>
      <c r="AG108" s="278">
        <f>+'学校用（完全版）'!AG108</f>
        <v>3888.0000000000005</v>
      </c>
      <c r="AH108" s="688"/>
      <c r="AI108" s="520">
        <f t="shared" si="1"/>
        <v>0</v>
      </c>
    </row>
    <row r="109" spans="1:35" s="6" customFormat="1" ht="23.1" customHeight="1" x14ac:dyDescent="0.15">
      <c r="A109" s="28" t="s">
        <v>1136</v>
      </c>
      <c r="B109" s="28" t="s">
        <v>1136</v>
      </c>
      <c r="C109" s="28" t="s">
        <v>1136</v>
      </c>
      <c r="D109" s="28" t="s">
        <v>1136</v>
      </c>
      <c r="E109" s="28" t="s">
        <v>1136</v>
      </c>
      <c r="F109" s="28" t="s">
        <v>1136</v>
      </c>
      <c r="G109" s="28" t="s">
        <v>1136</v>
      </c>
      <c r="H109" s="28" t="s">
        <v>1136</v>
      </c>
      <c r="I109" s="28" t="s">
        <v>1136</v>
      </c>
      <c r="J109" s="28" t="s">
        <v>1136</v>
      </c>
      <c r="K109" s="28" t="s">
        <v>1136</v>
      </c>
      <c r="L109" s="28" t="s">
        <v>1136</v>
      </c>
      <c r="M109" s="28"/>
      <c r="N109" s="28" t="s">
        <v>1136</v>
      </c>
      <c r="O109" s="28" t="s">
        <v>1136</v>
      </c>
      <c r="P109" s="28" t="s">
        <v>1136</v>
      </c>
      <c r="Q109" s="28" t="s">
        <v>1136</v>
      </c>
      <c r="R109" s="28"/>
      <c r="S109" s="28" t="s">
        <v>1136</v>
      </c>
      <c r="T109" s="28"/>
      <c r="U109" s="263" t="str">
        <f>+'学校用（完全版）'!U109</f>
        <v>国語</v>
      </c>
      <c r="V109" s="473" t="str">
        <f>+'学校用（完全版）'!V109</f>
        <v>光村図書出版</v>
      </c>
      <c r="W109" s="451">
        <f>+'学校用（完全版）'!W109</f>
        <v>0</v>
      </c>
      <c r="X109" s="88"/>
      <c r="Y109" s="428">
        <f>+'学校用（完全版）'!Y109</f>
        <v>0</v>
      </c>
      <c r="Z109" s="516">
        <f>+'学校用（完全版）'!Z109</f>
        <v>0</v>
      </c>
      <c r="AA109" s="197" t="str">
        <f>+'学校用（完全版）'!AA109</f>
        <v>新刊</v>
      </c>
      <c r="AB109" s="308" t="str">
        <f>+'学校用（完全版）'!AB109</f>
        <v>指導書</v>
      </c>
      <c r="AC109" s="71" t="str">
        <f>+'学校用（完全版）'!AC109</f>
        <v>○</v>
      </c>
      <c r="AD109" s="234" t="str">
        <f>+'学校用（完全版）'!AD109</f>
        <v>中学校国語　「話すこと･聞くこと」「書くこと」指導の方法</v>
      </c>
      <c r="AE109" s="198" t="str">
        <f>+'学校用（完全版）'!AE109</f>
        <v>1.2.3年</v>
      </c>
      <c r="AF109" s="199">
        <f>+'学校用（完全版）'!AF109</f>
        <v>4200</v>
      </c>
      <c r="AG109" s="269">
        <f>+'学校用（完全版）'!AG109</f>
        <v>4536</v>
      </c>
      <c r="AH109" s="686"/>
      <c r="AI109" s="353">
        <f t="shared" si="1"/>
        <v>0</v>
      </c>
    </row>
    <row r="110" spans="1:35" s="6" customFormat="1" ht="23.1" customHeight="1" x14ac:dyDescent="0.15">
      <c r="A110" s="28" t="s">
        <v>1136</v>
      </c>
      <c r="B110" s="28" t="s">
        <v>1136</v>
      </c>
      <c r="C110" s="28" t="s">
        <v>1136</v>
      </c>
      <c r="D110" s="28" t="s">
        <v>1136</v>
      </c>
      <c r="E110" s="28" t="s">
        <v>1136</v>
      </c>
      <c r="F110" s="28" t="s">
        <v>1136</v>
      </c>
      <c r="G110" s="28" t="s">
        <v>1136</v>
      </c>
      <c r="H110" s="28" t="s">
        <v>1136</v>
      </c>
      <c r="I110" s="28" t="s">
        <v>1136</v>
      </c>
      <c r="J110" s="28" t="s">
        <v>1136</v>
      </c>
      <c r="K110" s="28" t="s">
        <v>1136</v>
      </c>
      <c r="L110" s="28" t="s">
        <v>1136</v>
      </c>
      <c r="M110" s="28"/>
      <c r="N110" s="28" t="s">
        <v>1136</v>
      </c>
      <c r="O110" s="28" t="s">
        <v>1136</v>
      </c>
      <c r="P110" s="28" t="s">
        <v>1136</v>
      </c>
      <c r="Q110" s="28" t="s">
        <v>1136</v>
      </c>
      <c r="R110" s="28"/>
      <c r="S110" s="28" t="s">
        <v>1136</v>
      </c>
      <c r="T110" s="28"/>
      <c r="U110" s="170" t="str">
        <f>+'学校用（完全版）'!U110</f>
        <v>国語</v>
      </c>
      <c r="V110" s="503" t="str">
        <f>+'学校用（完全版）'!V110</f>
        <v>光村図書出版</v>
      </c>
      <c r="W110" s="448">
        <f>+'学校用（完全版）'!W110</f>
        <v>0</v>
      </c>
      <c r="X110" s="81"/>
      <c r="Y110" s="425">
        <f>+'学校用（完全版）'!Y110</f>
        <v>0</v>
      </c>
      <c r="Z110" s="512">
        <f>+'学校用（完全版）'!Z110</f>
        <v>0</v>
      </c>
      <c r="AA110" s="181" t="str">
        <f>+'学校用（完全版）'!AA110</f>
        <v>新刊</v>
      </c>
      <c r="AB110" s="304" t="str">
        <f>+'学校用（完全版）'!AB110</f>
        <v>指導書</v>
      </c>
      <c r="AC110" s="100" t="str">
        <f>+'学校用（完全版）'!AC110</f>
        <v>○</v>
      </c>
      <c r="AD110" s="235" t="str">
        <f>+'学校用（完全版）'!AD110</f>
        <v>中学校国語　言葉に関する理論と実践</v>
      </c>
      <c r="AE110" s="182" t="str">
        <f>+'学校用（完全版）'!AE110</f>
        <v>1.2.3年</v>
      </c>
      <c r="AF110" s="184">
        <f>+'学校用（完全版）'!AF110</f>
        <v>4200</v>
      </c>
      <c r="AG110" s="188">
        <f>+'学校用（完全版）'!AG110</f>
        <v>4536</v>
      </c>
      <c r="AH110" s="683"/>
      <c r="AI110" s="351">
        <f t="shared" si="1"/>
        <v>0</v>
      </c>
    </row>
    <row r="111" spans="1:35" s="6" customFormat="1" ht="23.1" customHeight="1" x14ac:dyDescent="0.15">
      <c r="A111" s="28" t="s">
        <v>1136</v>
      </c>
      <c r="B111" s="28" t="s">
        <v>1136</v>
      </c>
      <c r="C111" s="28" t="s">
        <v>1136</v>
      </c>
      <c r="D111" s="28" t="s">
        <v>1136</v>
      </c>
      <c r="E111" s="28" t="s">
        <v>1136</v>
      </c>
      <c r="F111" s="28" t="s">
        <v>1136</v>
      </c>
      <c r="G111" s="28" t="s">
        <v>1136</v>
      </c>
      <c r="H111" s="28" t="s">
        <v>1136</v>
      </c>
      <c r="I111" s="28" t="s">
        <v>1136</v>
      </c>
      <c r="J111" s="28" t="s">
        <v>1136</v>
      </c>
      <c r="K111" s="28" t="s">
        <v>1136</v>
      </c>
      <c r="L111" s="28" t="s">
        <v>1136</v>
      </c>
      <c r="M111" s="28"/>
      <c r="N111" s="28" t="s">
        <v>1136</v>
      </c>
      <c r="O111" s="28" t="s">
        <v>1136</v>
      </c>
      <c r="P111" s="28" t="s">
        <v>1136</v>
      </c>
      <c r="Q111" s="28" t="s">
        <v>1136</v>
      </c>
      <c r="R111" s="28"/>
      <c r="S111" s="28" t="s">
        <v>1136</v>
      </c>
      <c r="T111" s="28"/>
      <c r="U111" s="170" t="str">
        <f>+'学校用（完全版）'!U111</f>
        <v>国語</v>
      </c>
      <c r="V111" s="503" t="str">
        <f>+'学校用（完全版）'!V111</f>
        <v>光村図書出版</v>
      </c>
      <c r="W111" s="448">
        <f>+'学校用（完全版）'!W111</f>
        <v>0</v>
      </c>
      <c r="X111" s="81"/>
      <c r="Y111" s="425">
        <f>+'学校用（完全版）'!Y111</f>
        <v>0</v>
      </c>
      <c r="Z111" s="512">
        <f>+'学校用（完全版）'!Z111</f>
        <v>0</v>
      </c>
      <c r="AA111" s="181" t="str">
        <f>+'学校用（完全版）'!AA111</f>
        <v>新刊</v>
      </c>
      <c r="AB111" s="304" t="str">
        <f>+'学校用（完全版）'!AB111</f>
        <v>指導書</v>
      </c>
      <c r="AC111" s="100" t="str">
        <f>+'学校用（完全版）'!AC111</f>
        <v>○</v>
      </c>
      <c r="AD111" s="235" t="str">
        <f>+'学校用（完全版）'!AD111</f>
        <v>中学校国語　古典指導の方法</v>
      </c>
      <c r="AE111" s="182" t="str">
        <f>+'学校用（完全版）'!AE111</f>
        <v>1.2.3年</v>
      </c>
      <c r="AF111" s="184">
        <f>+'学校用（完全版）'!AF111</f>
        <v>4200</v>
      </c>
      <c r="AG111" s="188">
        <f>+'学校用（完全版）'!AG111</f>
        <v>4536</v>
      </c>
      <c r="AH111" s="683"/>
      <c r="AI111" s="351">
        <f t="shared" si="1"/>
        <v>0</v>
      </c>
    </row>
    <row r="112" spans="1:35" s="6" customFormat="1" ht="23.1" customHeight="1" x14ac:dyDescent="0.15">
      <c r="A112" s="28" t="s">
        <v>1136</v>
      </c>
      <c r="B112" s="28" t="s">
        <v>1136</v>
      </c>
      <c r="C112" s="28" t="s">
        <v>1136</v>
      </c>
      <c r="D112" s="28" t="s">
        <v>1136</v>
      </c>
      <c r="E112" s="28" t="s">
        <v>1136</v>
      </c>
      <c r="F112" s="28" t="s">
        <v>1136</v>
      </c>
      <c r="G112" s="28" t="s">
        <v>1136</v>
      </c>
      <c r="H112" s="28" t="s">
        <v>1136</v>
      </c>
      <c r="I112" s="28" t="s">
        <v>1136</v>
      </c>
      <c r="J112" s="28" t="s">
        <v>1136</v>
      </c>
      <c r="K112" s="28" t="s">
        <v>1136</v>
      </c>
      <c r="L112" s="28" t="s">
        <v>1136</v>
      </c>
      <c r="M112" s="28"/>
      <c r="N112" s="28" t="s">
        <v>1136</v>
      </c>
      <c r="O112" s="28" t="s">
        <v>1136</v>
      </c>
      <c r="P112" s="28" t="s">
        <v>1136</v>
      </c>
      <c r="Q112" s="28" t="s">
        <v>1136</v>
      </c>
      <c r="R112" s="28"/>
      <c r="S112" s="28" t="s">
        <v>1136</v>
      </c>
      <c r="T112" s="28"/>
      <c r="U112" s="170" t="str">
        <f>+'学校用（完全版）'!U112</f>
        <v>国語</v>
      </c>
      <c r="V112" s="503" t="str">
        <f>+'学校用（完全版）'!V112</f>
        <v>光村図書出版</v>
      </c>
      <c r="W112" s="448">
        <f>+'学校用（完全版）'!W112</f>
        <v>0</v>
      </c>
      <c r="X112" s="81"/>
      <c r="Y112" s="425">
        <f>+'学校用（完全版）'!Y112</f>
        <v>0</v>
      </c>
      <c r="Z112" s="512">
        <f>+'学校用（完全版）'!Z112</f>
        <v>0</v>
      </c>
      <c r="AA112" s="181" t="str">
        <f>+'学校用（完全版）'!AA112</f>
        <v>新刊</v>
      </c>
      <c r="AB112" s="304" t="str">
        <f>+'学校用（完全版）'!AB112</f>
        <v>指導書</v>
      </c>
      <c r="AC112" s="100" t="str">
        <f>+'学校用（完全版）'!AC112</f>
        <v>○</v>
      </c>
      <c r="AD112" s="235" t="str">
        <f>+'学校用（完全版）'!AD112</f>
        <v>中学校国語　国語科における読書指導･情報活用･新聞活用のヒント</v>
      </c>
      <c r="AE112" s="182" t="str">
        <f>+'学校用（完全版）'!AE112</f>
        <v>1.2.3年</v>
      </c>
      <c r="AF112" s="184">
        <f>+'学校用（完全版）'!AF112</f>
        <v>4200</v>
      </c>
      <c r="AG112" s="188">
        <f>+'学校用（完全版）'!AG112</f>
        <v>4536</v>
      </c>
      <c r="AH112" s="683"/>
      <c r="AI112" s="351">
        <f t="shared" si="1"/>
        <v>0</v>
      </c>
    </row>
    <row r="113" spans="1:35" s="6" customFormat="1" ht="23.1" customHeight="1" x14ac:dyDescent="0.15">
      <c r="A113" s="28" t="s">
        <v>1136</v>
      </c>
      <c r="B113" s="28" t="s">
        <v>1136</v>
      </c>
      <c r="C113" s="28" t="s">
        <v>1136</v>
      </c>
      <c r="D113" s="28" t="s">
        <v>1136</v>
      </c>
      <c r="E113" s="28" t="s">
        <v>1136</v>
      </c>
      <c r="F113" s="28" t="s">
        <v>1136</v>
      </c>
      <c r="G113" s="28" t="s">
        <v>1136</v>
      </c>
      <c r="H113" s="28" t="s">
        <v>1136</v>
      </c>
      <c r="I113" s="28" t="s">
        <v>1136</v>
      </c>
      <c r="J113" s="28" t="s">
        <v>1136</v>
      </c>
      <c r="K113" s="28" t="s">
        <v>1136</v>
      </c>
      <c r="L113" s="28" t="s">
        <v>1136</v>
      </c>
      <c r="M113" s="28"/>
      <c r="N113" s="28" t="s">
        <v>1136</v>
      </c>
      <c r="O113" s="28" t="s">
        <v>1136</v>
      </c>
      <c r="P113" s="28" t="s">
        <v>1136</v>
      </c>
      <c r="Q113" s="28" t="s">
        <v>1136</v>
      </c>
      <c r="R113" s="28"/>
      <c r="S113" s="28" t="s">
        <v>1136</v>
      </c>
      <c r="T113" s="28"/>
      <c r="U113" s="264" t="str">
        <f>+'学校用（完全版）'!U113</f>
        <v>国語</v>
      </c>
      <c r="V113" s="505" t="str">
        <f>+'学校用（完全版）'!V113</f>
        <v>光村図書出版</v>
      </c>
      <c r="W113" s="449">
        <f>+'学校用（完全版）'!W113</f>
        <v>0</v>
      </c>
      <c r="X113" s="265"/>
      <c r="Y113" s="426">
        <f>+'学校用（完全版）'!Y113</f>
        <v>0</v>
      </c>
      <c r="Z113" s="513">
        <f>+'学校用（完全版）'!Z113</f>
        <v>0</v>
      </c>
      <c r="AA113" s="203" t="str">
        <f>+'学校用（完全版）'!AA113</f>
        <v>新刊</v>
      </c>
      <c r="AB113" s="305" t="str">
        <f>+'学校用（完全版）'!AB113</f>
        <v>指導書</v>
      </c>
      <c r="AC113" s="204" t="str">
        <f>+'学校用（完全版）'!AC113</f>
        <v>○</v>
      </c>
      <c r="AD113" s="243" t="str">
        <f>+'学校用（完全版）'!AD113</f>
        <v>中学校国語　ピンポイントで力をつける言語活動のアイデア集</v>
      </c>
      <c r="AE113" s="205" t="str">
        <f>+'学校用（完全版）'!AE113</f>
        <v>1.2.3年</v>
      </c>
      <c r="AF113" s="206">
        <f>+'学校用（完全版）'!AF113</f>
        <v>4200</v>
      </c>
      <c r="AG113" s="276">
        <f>+'学校用（完全版）'!AG113</f>
        <v>4536</v>
      </c>
      <c r="AH113" s="684"/>
      <c r="AI113" s="352">
        <f t="shared" si="1"/>
        <v>0</v>
      </c>
    </row>
    <row r="114" spans="1:35" s="6" customFormat="1" ht="23.1" customHeight="1" x14ac:dyDescent="0.15">
      <c r="A114" s="28" t="s">
        <v>1136</v>
      </c>
      <c r="B114" s="28" t="s">
        <v>1136</v>
      </c>
      <c r="C114" s="28" t="s">
        <v>1136</v>
      </c>
      <c r="D114" s="28" t="s">
        <v>1136</v>
      </c>
      <c r="E114" s="28" t="s">
        <v>1136</v>
      </c>
      <c r="F114" s="28" t="s">
        <v>1136</v>
      </c>
      <c r="G114" s="28" t="s">
        <v>1136</v>
      </c>
      <c r="H114" s="28" t="s">
        <v>1136</v>
      </c>
      <c r="I114" s="28" t="s">
        <v>1136</v>
      </c>
      <c r="J114" s="28" t="s">
        <v>1136</v>
      </c>
      <c r="K114" s="28" t="s">
        <v>1136</v>
      </c>
      <c r="L114" s="28" t="s">
        <v>1136</v>
      </c>
      <c r="M114" s="28"/>
      <c r="N114" s="28" t="s">
        <v>1136</v>
      </c>
      <c r="O114" s="28" t="s">
        <v>1136</v>
      </c>
      <c r="P114" s="28" t="s">
        <v>1136</v>
      </c>
      <c r="Q114" s="28" t="s">
        <v>1136</v>
      </c>
      <c r="R114" s="28"/>
      <c r="S114" s="28" t="s">
        <v>1136</v>
      </c>
      <c r="T114" s="28"/>
      <c r="U114" s="501" t="str">
        <f>+'学校用（完全版）'!U114</f>
        <v>国語</v>
      </c>
      <c r="V114" s="502" t="str">
        <f>+'学校用（完全版）'!V114</f>
        <v>光村図書出版</v>
      </c>
      <c r="W114" s="452" t="str">
        <f>+'学校用（完全版）'!W114</f>
        <v>●</v>
      </c>
      <c r="X114" s="267"/>
      <c r="Y114" s="429" t="str">
        <f>+'学校用（完全版）'!Y114</f>
        <v>●</v>
      </c>
      <c r="Z114" s="517" t="str">
        <f>+'学校用（完全版）'!Z114</f>
        <v>準拠</v>
      </c>
      <c r="AA114" s="104" t="str">
        <f>+'学校用（完全版）'!AA114</f>
        <v>新刊</v>
      </c>
      <c r="AB114" s="257" t="str">
        <f>+'学校用（完全版）'!AB114</f>
        <v>デジタル　　　　　　　　　　　　教科書</v>
      </c>
      <c r="AC114" s="211" t="str">
        <f>+'学校用（完全版）'!AC114</f>
        <v>※</v>
      </c>
      <c r="AD114" s="246" t="str">
        <f>+'学校用（完全版）'!AD114</f>
        <v>指導者用　光村「国語デジタル教科書」　中学校版　１年          【DVD版】</v>
      </c>
      <c r="AE114" s="222" t="str">
        <f>+'学校用（完全版）'!AE114</f>
        <v>１年</v>
      </c>
      <c r="AF114" s="223">
        <f>+'学校用（完全版）'!AF114</f>
        <v>72000</v>
      </c>
      <c r="AG114" s="268">
        <f>+'学校用（完全版）'!AG114</f>
        <v>77760</v>
      </c>
      <c r="AH114" s="689"/>
      <c r="AI114" s="521">
        <f t="shared" si="1"/>
        <v>0</v>
      </c>
    </row>
    <row r="115" spans="1:35" s="6" customFormat="1" ht="23.1" customHeight="1" x14ac:dyDescent="0.15">
      <c r="A115" s="28" t="s">
        <v>1136</v>
      </c>
      <c r="B115" s="28" t="s">
        <v>1136</v>
      </c>
      <c r="C115" s="28" t="s">
        <v>1136</v>
      </c>
      <c r="D115" s="28" t="s">
        <v>1136</v>
      </c>
      <c r="E115" s="28" t="s">
        <v>1136</v>
      </c>
      <c r="F115" s="28" t="s">
        <v>1136</v>
      </c>
      <c r="G115" s="28" t="s">
        <v>1136</v>
      </c>
      <c r="H115" s="28" t="s">
        <v>1136</v>
      </c>
      <c r="I115" s="28" t="s">
        <v>1136</v>
      </c>
      <c r="J115" s="28" t="s">
        <v>1136</v>
      </c>
      <c r="K115" s="28" t="s">
        <v>1136</v>
      </c>
      <c r="L115" s="28" t="s">
        <v>1136</v>
      </c>
      <c r="M115" s="28"/>
      <c r="N115" s="28" t="s">
        <v>1136</v>
      </c>
      <c r="O115" s="28" t="s">
        <v>1136</v>
      </c>
      <c r="P115" s="28" t="s">
        <v>1136</v>
      </c>
      <c r="Q115" s="28" t="s">
        <v>1136</v>
      </c>
      <c r="R115" s="28"/>
      <c r="S115" s="28" t="s">
        <v>1136</v>
      </c>
      <c r="T115" s="28"/>
      <c r="U115" s="170" t="str">
        <f>+'学校用（完全版）'!U115</f>
        <v>国語</v>
      </c>
      <c r="V115" s="503" t="str">
        <f>+'学校用（完全版）'!V115</f>
        <v>光村図書出版</v>
      </c>
      <c r="W115" s="448" t="str">
        <f>+'学校用（完全版）'!W115</f>
        <v>●</v>
      </c>
      <c r="X115" s="81"/>
      <c r="Y115" s="425" t="str">
        <f>+'学校用（完全版）'!Y115</f>
        <v>●</v>
      </c>
      <c r="Z115" s="512" t="str">
        <f>+'学校用（完全版）'!Z115</f>
        <v>準拠</v>
      </c>
      <c r="AA115" s="67" t="str">
        <f>+'学校用（完全版）'!AA115</f>
        <v>新刊</v>
      </c>
      <c r="AB115" s="258" t="str">
        <f>+'学校用（完全版）'!AB115</f>
        <v>デジタル　　　　　　　　　　　　教科書</v>
      </c>
      <c r="AC115" s="100" t="str">
        <f>+'学校用（完全版）'!AC115</f>
        <v>※</v>
      </c>
      <c r="AD115" s="236" t="str">
        <f>+'学校用（完全版）'!AD115</f>
        <v>指導者用　光村「国語デジタル教科書」　中学校版　２年          【DVD版】</v>
      </c>
      <c r="AE115" s="72" t="str">
        <f>+'学校用（完全版）'!AE115</f>
        <v>２年</v>
      </c>
      <c r="AF115" s="73">
        <f>+'学校用（完全版）'!AF115</f>
        <v>72000</v>
      </c>
      <c r="AG115" s="82">
        <f>+'学校用（完全版）'!AG115</f>
        <v>77760</v>
      </c>
      <c r="AH115" s="690"/>
      <c r="AI115" s="355">
        <f t="shared" si="1"/>
        <v>0</v>
      </c>
    </row>
    <row r="116" spans="1:35" s="6" customFormat="1" ht="23.1" customHeight="1" x14ac:dyDescent="0.15">
      <c r="A116" s="28" t="s">
        <v>1136</v>
      </c>
      <c r="B116" s="28" t="s">
        <v>1136</v>
      </c>
      <c r="C116" s="28" t="s">
        <v>1136</v>
      </c>
      <c r="D116" s="28" t="s">
        <v>1136</v>
      </c>
      <c r="E116" s="28" t="s">
        <v>1136</v>
      </c>
      <c r="F116" s="28" t="s">
        <v>1136</v>
      </c>
      <c r="G116" s="28" t="s">
        <v>1136</v>
      </c>
      <c r="H116" s="28" t="s">
        <v>1136</v>
      </c>
      <c r="I116" s="28" t="s">
        <v>1136</v>
      </c>
      <c r="J116" s="28" t="s">
        <v>1136</v>
      </c>
      <c r="K116" s="28" t="s">
        <v>1136</v>
      </c>
      <c r="L116" s="28" t="s">
        <v>1136</v>
      </c>
      <c r="M116" s="28"/>
      <c r="N116" s="28" t="s">
        <v>1136</v>
      </c>
      <c r="O116" s="28" t="s">
        <v>1136</v>
      </c>
      <c r="P116" s="28" t="s">
        <v>1136</v>
      </c>
      <c r="Q116" s="28" t="s">
        <v>1136</v>
      </c>
      <c r="R116" s="28"/>
      <c r="S116" s="28" t="s">
        <v>1136</v>
      </c>
      <c r="T116" s="28"/>
      <c r="U116" s="388" t="str">
        <f>+'学校用（完全版）'!U116</f>
        <v>国語</v>
      </c>
      <c r="V116" s="504" t="str">
        <f>+'学校用（完全版）'!V116</f>
        <v>光村図書出版</v>
      </c>
      <c r="W116" s="453" t="str">
        <f>+'学校用（完全版）'!W116</f>
        <v>●</v>
      </c>
      <c r="X116" s="83"/>
      <c r="Y116" s="430" t="str">
        <f>+'学校用（完全版）'!Y116</f>
        <v>●</v>
      </c>
      <c r="Z116" s="519" t="str">
        <f>+'学校用（完全版）'!Z116</f>
        <v>準拠</v>
      </c>
      <c r="AA116" s="77" t="str">
        <f>+'学校用（完全版）'!AA116</f>
        <v>新刊</v>
      </c>
      <c r="AB116" s="259" t="str">
        <f>+'学校用（完全版）'!AB116</f>
        <v>デジタル　　　　　　　　　　　　教科書</v>
      </c>
      <c r="AC116" s="84" t="str">
        <f>+'学校用（完全版）'!AC116</f>
        <v>※</v>
      </c>
      <c r="AD116" s="247" t="str">
        <f>+'学校用（完全版）'!AD116</f>
        <v>指導者用　光村「国語デジタル教科書」　中学校版　３年          【DVD版】</v>
      </c>
      <c r="AE116" s="85" t="str">
        <f>+'学校用（完全版）'!AE116</f>
        <v>３年</v>
      </c>
      <c r="AF116" s="86">
        <f>+'学校用（完全版）'!AF116</f>
        <v>72000</v>
      </c>
      <c r="AG116" s="87">
        <f>+'学校用（完全版）'!AG116</f>
        <v>77760</v>
      </c>
      <c r="AH116" s="691"/>
      <c r="AI116" s="358">
        <f t="shared" si="1"/>
        <v>0</v>
      </c>
    </row>
    <row r="117" spans="1:35" s="6" customFormat="1" ht="23.1" customHeight="1" x14ac:dyDescent="0.15">
      <c r="A117" s="28" t="s">
        <v>1136</v>
      </c>
      <c r="B117" s="28" t="s">
        <v>1136</v>
      </c>
      <c r="C117" s="28" t="s">
        <v>1136</v>
      </c>
      <c r="D117" s="28" t="s">
        <v>1136</v>
      </c>
      <c r="E117" s="28" t="s">
        <v>1136</v>
      </c>
      <c r="F117" s="28" t="s">
        <v>1136</v>
      </c>
      <c r="G117" s="28" t="s">
        <v>1136</v>
      </c>
      <c r="H117" s="28" t="s">
        <v>1136</v>
      </c>
      <c r="I117" s="28" t="s">
        <v>1136</v>
      </c>
      <c r="J117" s="28" t="s">
        <v>1136</v>
      </c>
      <c r="K117" s="28" t="s">
        <v>1136</v>
      </c>
      <c r="L117" s="28" t="s">
        <v>1136</v>
      </c>
      <c r="M117" s="28"/>
      <c r="N117" s="28" t="s">
        <v>1136</v>
      </c>
      <c r="O117" s="28" t="s">
        <v>1136</v>
      </c>
      <c r="P117" s="28" t="s">
        <v>1136</v>
      </c>
      <c r="Q117" s="28" t="s">
        <v>1136</v>
      </c>
      <c r="R117" s="28"/>
      <c r="S117" s="28" t="s">
        <v>1136</v>
      </c>
      <c r="T117" s="28"/>
      <c r="U117" s="263" t="str">
        <f>+'学校用（完全版）'!U117</f>
        <v>国語</v>
      </c>
      <c r="V117" s="473" t="str">
        <f>+'学校用（完全版）'!V117</f>
        <v>光村図書出版</v>
      </c>
      <c r="W117" s="451" t="str">
        <f>+'学校用（完全版）'!W117</f>
        <v>●</v>
      </c>
      <c r="X117" s="88"/>
      <c r="Y117" s="428" t="str">
        <f>+'学校用（完全版）'!Y117</f>
        <v>●</v>
      </c>
      <c r="Z117" s="516" t="str">
        <f>+'学校用（完全版）'!Z117</f>
        <v>準拠</v>
      </c>
      <c r="AA117" s="62" t="str">
        <f>+'学校用（完全版）'!AA117</f>
        <v>新刊</v>
      </c>
      <c r="AB117" s="260" t="str">
        <f>+'学校用（完全版）'!AB117</f>
        <v>デジタル　　　　　　　　　　　　教科書</v>
      </c>
      <c r="AC117" s="71" t="str">
        <f>+'学校用（完全版）'!AC117</f>
        <v>※</v>
      </c>
      <c r="AD117" s="248" t="str">
        <f>+'学校用（完全版）'!AD117</f>
        <v>指導者用　光村「国語デジタル教科書」　中学校版　１年 【ダウンロード版】　（単年）</v>
      </c>
      <c r="AE117" s="75" t="str">
        <f>+'学校用（完全版）'!AE117</f>
        <v>１年</v>
      </c>
      <c r="AF117" s="98">
        <f>+'学校用（完全版）'!AF117</f>
        <v>23000</v>
      </c>
      <c r="AG117" s="117">
        <f>+'学校用（完全版）'!AG117</f>
        <v>24840</v>
      </c>
      <c r="AH117" s="692"/>
      <c r="AI117" s="354">
        <f t="shared" si="1"/>
        <v>0</v>
      </c>
    </row>
    <row r="118" spans="1:35" s="6" customFormat="1" ht="23.1" customHeight="1" x14ac:dyDescent="0.15">
      <c r="A118" s="28" t="s">
        <v>1136</v>
      </c>
      <c r="B118" s="28" t="s">
        <v>1136</v>
      </c>
      <c r="C118" s="28" t="s">
        <v>1136</v>
      </c>
      <c r="D118" s="28" t="s">
        <v>1136</v>
      </c>
      <c r="E118" s="28" t="s">
        <v>1136</v>
      </c>
      <c r="F118" s="28" t="s">
        <v>1136</v>
      </c>
      <c r="G118" s="28" t="s">
        <v>1136</v>
      </c>
      <c r="H118" s="28" t="s">
        <v>1136</v>
      </c>
      <c r="I118" s="28" t="s">
        <v>1136</v>
      </c>
      <c r="J118" s="28" t="s">
        <v>1136</v>
      </c>
      <c r="K118" s="28" t="s">
        <v>1136</v>
      </c>
      <c r="L118" s="28" t="s">
        <v>1136</v>
      </c>
      <c r="M118" s="28"/>
      <c r="N118" s="28" t="s">
        <v>1136</v>
      </c>
      <c r="O118" s="28" t="s">
        <v>1136</v>
      </c>
      <c r="P118" s="28" t="s">
        <v>1136</v>
      </c>
      <c r="Q118" s="28" t="s">
        <v>1136</v>
      </c>
      <c r="R118" s="28"/>
      <c r="S118" s="28" t="s">
        <v>1136</v>
      </c>
      <c r="T118" s="28"/>
      <c r="U118" s="170" t="str">
        <f>+'学校用（完全版）'!U118</f>
        <v>国語</v>
      </c>
      <c r="V118" s="503" t="str">
        <f>+'学校用（完全版）'!V118</f>
        <v>光村図書出版</v>
      </c>
      <c r="W118" s="448" t="str">
        <f>+'学校用（完全版）'!W118</f>
        <v>●</v>
      </c>
      <c r="X118" s="81"/>
      <c r="Y118" s="425" t="str">
        <f>+'学校用（完全版）'!Y118</f>
        <v>●</v>
      </c>
      <c r="Z118" s="512" t="str">
        <f>+'学校用（完全版）'!Z118</f>
        <v>準拠</v>
      </c>
      <c r="AA118" s="67" t="str">
        <f>+'学校用（完全版）'!AA118</f>
        <v>新刊</v>
      </c>
      <c r="AB118" s="258" t="str">
        <f>+'学校用（完全版）'!AB118</f>
        <v>デジタル　　　　　　　　　　　　教科書</v>
      </c>
      <c r="AC118" s="100" t="str">
        <f>+'学校用（完全版）'!AC118</f>
        <v>※</v>
      </c>
      <c r="AD118" s="248" t="str">
        <f>+'学校用（完全版）'!AD118</f>
        <v>指導者用　光村「国語デジタル教科書」　中学校版　２年 【ダウンロード版】　（単年）</v>
      </c>
      <c r="AE118" s="72" t="str">
        <f>+'学校用（完全版）'!AE118</f>
        <v>２年</v>
      </c>
      <c r="AF118" s="73">
        <f>+'学校用（完全版）'!AF118</f>
        <v>23000</v>
      </c>
      <c r="AG118" s="82">
        <f>+'学校用（完全版）'!AG118</f>
        <v>24840</v>
      </c>
      <c r="AH118" s="690"/>
      <c r="AI118" s="355">
        <f t="shared" si="1"/>
        <v>0</v>
      </c>
    </row>
    <row r="119" spans="1:35" s="6" customFormat="1" ht="23.1" customHeight="1" x14ac:dyDescent="0.15">
      <c r="A119" s="28" t="s">
        <v>1136</v>
      </c>
      <c r="B119" s="28" t="s">
        <v>1136</v>
      </c>
      <c r="C119" s="28" t="s">
        <v>1136</v>
      </c>
      <c r="D119" s="28" t="s">
        <v>1136</v>
      </c>
      <c r="E119" s="28" t="s">
        <v>1136</v>
      </c>
      <c r="F119" s="28" t="s">
        <v>1136</v>
      </c>
      <c r="G119" s="28" t="s">
        <v>1136</v>
      </c>
      <c r="H119" s="28" t="s">
        <v>1136</v>
      </c>
      <c r="I119" s="28" t="s">
        <v>1136</v>
      </c>
      <c r="J119" s="28" t="s">
        <v>1136</v>
      </c>
      <c r="K119" s="28" t="s">
        <v>1136</v>
      </c>
      <c r="L119" s="28" t="s">
        <v>1136</v>
      </c>
      <c r="M119" s="28"/>
      <c r="N119" s="28" t="s">
        <v>1136</v>
      </c>
      <c r="O119" s="28" t="s">
        <v>1136</v>
      </c>
      <c r="P119" s="28" t="s">
        <v>1136</v>
      </c>
      <c r="Q119" s="28" t="s">
        <v>1136</v>
      </c>
      <c r="R119" s="28"/>
      <c r="S119" s="28" t="s">
        <v>1136</v>
      </c>
      <c r="T119" s="28"/>
      <c r="U119" s="264" t="str">
        <f>+'学校用（完全版）'!U119</f>
        <v>国語</v>
      </c>
      <c r="V119" s="505" t="str">
        <f>+'学校用（完全版）'!V119</f>
        <v>光村図書出版</v>
      </c>
      <c r="W119" s="449" t="str">
        <f>+'学校用（完全版）'!W119</f>
        <v>●</v>
      </c>
      <c r="X119" s="265"/>
      <c r="Y119" s="426" t="str">
        <f>+'学校用（完全版）'!Y119</f>
        <v>●</v>
      </c>
      <c r="Z119" s="513" t="str">
        <f>+'学校用（完全版）'!Z119</f>
        <v>準拠</v>
      </c>
      <c r="AA119" s="123" t="str">
        <f>+'学校用（完全版）'!AA119</f>
        <v>新刊</v>
      </c>
      <c r="AB119" s="261" t="str">
        <f>+'学校用（完全版）'!AB119</f>
        <v>デジタル　　　　　　　　　　　　教科書</v>
      </c>
      <c r="AC119" s="204" t="str">
        <f>+'学校用（完全版）'!AC119</f>
        <v>※</v>
      </c>
      <c r="AD119" s="279" t="str">
        <f>+'学校用（完全版）'!AD119</f>
        <v>指導者用　光村「国語デジタル教科書」　中学校版　３年 【ダウンロード版】　（単年）</v>
      </c>
      <c r="AE119" s="226" t="str">
        <f>+'学校用（完全版）'!AE119</f>
        <v>３年</v>
      </c>
      <c r="AF119" s="227">
        <f>+'学校用（完全版）'!AF119</f>
        <v>23000</v>
      </c>
      <c r="AG119" s="266">
        <f>+'学校用（完全版）'!AG119</f>
        <v>24840</v>
      </c>
      <c r="AH119" s="693"/>
      <c r="AI119" s="356">
        <f t="shared" si="1"/>
        <v>0</v>
      </c>
    </row>
    <row r="120" spans="1:35" s="6" customFormat="1" ht="23.1" customHeight="1" x14ac:dyDescent="0.15">
      <c r="A120" s="28" t="s">
        <v>1136</v>
      </c>
      <c r="B120" s="28" t="s">
        <v>1136</v>
      </c>
      <c r="C120" s="28" t="s">
        <v>1136</v>
      </c>
      <c r="D120" s="28" t="s">
        <v>1136</v>
      </c>
      <c r="E120" s="28" t="s">
        <v>1136</v>
      </c>
      <c r="F120" s="28" t="s">
        <v>1136</v>
      </c>
      <c r="G120" s="28" t="s">
        <v>1136</v>
      </c>
      <c r="H120" s="28" t="s">
        <v>1136</v>
      </c>
      <c r="I120" s="28" t="s">
        <v>1136</v>
      </c>
      <c r="J120" s="28" t="s">
        <v>1136</v>
      </c>
      <c r="K120" s="28" t="s">
        <v>1136</v>
      </c>
      <c r="L120" s="28" t="s">
        <v>1136</v>
      </c>
      <c r="M120" s="28"/>
      <c r="N120" s="28" t="s">
        <v>1136</v>
      </c>
      <c r="O120" s="28" t="s">
        <v>1136</v>
      </c>
      <c r="P120" s="28" t="s">
        <v>1136</v>
      </c>
      <c r="Q120" s="28" t="s">
        <v>1136</v>
      </c>
      <c r="R120" s="28"/>
      <c r="S120" s="28" t="s">
        <v>1136</v>
      </c>
      <c r="T120" s="28"/>
      <c r="U120" s="501" t="str">
        <f>+'学校用（完全版）'!U120</f>
        <v>国語</v>
      </c>
      <c r="V120" s="502" t="str">
        <f>+'学校用（完全版）'!V120</f>
        <v>光村教育図書</v>
      </c>
      <c r="W120" s="452" t="str">
        <f>+'学校用（完全版）'!W120</f>
        <v>●</v>
      </c>
      <c r="X120" s="267"/>
      <c r="Y120" s="429">
        <f>+'学校用（完全版）'!Y120</f>
        <v>0</v>
      </c>
      <c r="Z120" s="517" t="str">
        <f>+'学校用（完全版）'!Z120</f>
        <v>準拠</v>
      </c>
      <c r="AA120" s="104" t="str">
        <f>+'学校用（完全版）'!AA120</f>
        <v>新刊</v>
      </c>
      <c r="AB120" s="257" t="str">
        <f>+'学校用（完全版）'!AB120</f>
        <v>パソコン　　　　　　　　ソフト</v>
      </c>
      <c r="AC120" s="211" t="str">
        <f>+'学校用（完全版）'!AC120</f>
        <v>※</v>
      </c>
      <c r="AD120" s="246" t="str">
        <f>+'学校用（完全版）'!AD120</f>
        <v>光村の国語指導評価セット　１年</v>
      </c>
      <c r="AE120" s="222" t="str">
        <f>+'学校用（完全版）'!AE120</f>
        <v>１年</v>
      </c>
      <c r="AF120" s="223">
        <f>+'学校用（完全版）'!AF120</f>
        <v>20000</v>
      </c>
      <c r="AG120" s="268">
        <f>+'学校用（完全版）'!AG120</f>
        <v>21600</v>
      </c>
      <c r="AH120" s="689"/>
      <c r="AI120" s="521">
        <f t="shared" si="1"/>
        <v>0</v>
      </c>
    </row>
    <row r="121" spans="1:35" s="6" customFormat="1" ht="23.1" customHeight="1" x14ac:dyDescent="0.15">
      <c r="A121" s="28" t="s">
        <v>1136</v>
      </c>
      <c r="B121" s="28" t="s">
        <v>1136</v>
      </c>
      <c r="C121" s="28" t="s">
        <v>1136</v>
      </c>
      <c r="D121" s="28" t="s">
        <v>1136</v>
      </c>
      <c r="E121" s="28" t="s">
        <v>1136</v>
      </c>
      <c r="F121" s="28" t="s">
        <v>1136</v>
      </c>
      <c r="G121" s="28" t="s">
        <v>1136</v>
      </c>
      <c r="H121" s="28" t="s">
        <v>1136</v>
      </c>
      <c r="I121" s="28" t="s">
        <v>1136</v>
      </c>
      <c r="J121" s="28" t="s">
        <v>1136</v>
      </c>
      <c r="K121" s="28" t="s">
        <v>1136</v>
      </c>
      <c r="L121" s="28" t="s">
        <v>1136</v>
      </c>
      <c r="M121" s="28"/>
      <c r="N121" s="28" t="s">
        <v>1136</v>
      </c>
      <c r="O121" s="28" t="s">
        <v>1136</v>
      </c>
      <c r="P121" s="28" t="s">
        <v>1136</v>
      </c>
      <c r="Q121" s="28" t="s">
        <v>1136</v>
      </c>
      <c r="R121" s="28"/>
      <c r="S121" s="28" t="s">
        <v>1136</v>
      </c>
      <c r="T121" s="28"/>
      <c r="U121" s="170" t="str">
        <f>+'学校用（完全版）'!U121</f>
        <v>国語</v>
      </c>
      <c r="V121" s="503" t="str">
        <f>+'学校用（完全版）'!V121</f>
        <v>光村教育図書</v>
      </c>
      <c r="W121" s="448" t="str">
        <f>+'学校用（完全版）'!W121</f>
        <v>●</v>
      </c>
      <c r="X121" s="81"/>
      <c r="Y121" s="425">
        <f>+'学校用（完全版）'!Y121</f>
        <v>0</v>
      </c>
      <c r="Z121" s="512" t="str">
        <f>+'学校用（完全版）'!Z121</f>
        <v>準拠</v>
      </c>
      <c r="AA121" s="67" t="str">
        <f>+'学校用（完全版）'!AA121</f>
        <v>新刊</v>
      </c>
      <c r="AB121" s="258" t="str">
        <f>+'学校用（完全版）'!AB121</f>
        <v>パソコン　　　　　　　　ソフト</v>
      </c>
      <c r="AC121" s="100" t="str">
        <f>+'学校用（完全版）'!AC121</f>
        <v>※</v>
      </c>
      <c r="AD121" s="236" t="str">
        <f>+'学校用（完全版）'!AD121</f>
        <v>光村の国語指導評価セット　２年</v>
      </c>
      <c r="AE121" s="72" t="str">
        <f>+'学校用（完全版）'!AE121</f>
        <v>２年</v>
      </c>
      <c r="AF121" s="73">
        <f>+'学校用（完全版）'!AF121</f>
        <v>20000</v>
      </c>
      <c r="AG121" s="82">
        <f>+'学校用（完全版）'!AG121</f>
        <v>21600</v>
      </c>
      <c r="AH121" s="690"/>
      <c r="AI121" s="355">
        <f t="shared" si="1"/>
        <v>0</v>
      </c>
    </row>
    <row r="122" spans="1:35" s="6" customFormat="1" ht="23.1" customHeight="1" x14ac:dyDescent="0.15">
      <c r="A122" s="28" t="s">
        <v>1136</v>
      </c>
      <c r="B122" s="28" t="s">
        <v>1136</v>
      </c>
      <c r="C122" s="28" t="s">
        <v>1136</v>
      </c>
      <c r="D122" s="28" t="s">
        <v>1136</v>
      </c>
      <c r="E122" s="28" t="s">
        <v>1136</v>
      </c>
      <c r="F122" s="28" t="s">
        <v>1136</v>
      </c>
      <c r="G122" s="28" t="s">
        <v>1136</v>
      </c>
      <c r="H122" s="28" t="s">
        <v>1136</v>
      </c>
      <c r="I122" s="28" t="s">
        <v>1136</v>
      </c>
      <c r="J122" s="28" t="s">
        <v>1136</v>
      </c>
      <c r="K122" s="28" t="s">
        <v>1136</v>
      </c>
      <c r="L122" s="28" t="s">
        <v>1136</v>
      </c>
      <c r="M122" s="28"/>
      <c r="N122" s="28" t="s">
        <v>1136</v>
      </c>
      <c r="O122" s="28" t="s">
        <v>1136</v>
      </c>
      <c r="P122" s="28" t="s">
        <v>1136</v>
      </c>
      <c r="Q122" s="28" t="s">
        <v>1136</v>
      </c>
      <c r="R122" s="28"/>
      <c r="S122" s="28" t="s">
        <v>1136</v>
      </c>
      <c r="T122" s="28"/>
      <c r="U122" s="388" t="str">
        <f>+'学校用（完全版）'!U122</f>
        <v>国語</v>
      </c>
      <c r="V122" s="504" t="str">
        <f>+'学校用（完全版）'!V122</f>
        <v>光村教育図書</v>
      </c>
      <c r="W122" s="453" t="str">
        <f>+'学校用（完全版）'!W122</f>
        <v>●</v>
      </c>
      <c r="X122" s="83"/>
      <c r="Y122" s="430">
        <f>+'学校用（完全版）'!Y122</f>
        <v>0</v>
      </c>
      <c r="Z122" s="519" t="str">
        <f>+'学校用（完全版）'!Z122</f>
        <v>準拠</v>
      </c>
      <c r="AA122" s="77" t="str">
        <f>+'学校用（完全版）'!AA122</f>
        <v>新刊</v>
      </c>
      <c r="AB122" s="259" t="str">
        <f>+'学校用（完全版）'!AB122</f>
        <v>パソコン　　　　　　　　ソフト</v>
      </c>
      <c r="AC122" s="84" t="str">
        <f>+'学校用（完全版）'!AC122</f>
        <v>※</v>
      </c>
      <c r="AD122" s="247" t="str">
        <f>+'学校用（完全版）'!AD122</f>
        <v>光村の国語指導評価セット　３年</v>
      </c>
      <c r="AE122" s="85" t="str">
        <f>+'学校用（完全版）'!AE122</f>
        <v>３年</v>
      </c>
      <c r="AF122" s="86">
        <f>+'学校用（完全版）'!AF122</f>
        <v>20000</v>
      </c>
      <c r="AG122" s="87">
        <f>+'学校用（完全版）'!AG122</f>
        <v>21600</v>
      </c>
      <c r="AH122" s="691"/>
      <c r="AI122" s="358">
        <f t="shared" si="1"/>
        <v>0</v>
      </c>
    </row>
    <row r="123" spans="1:35" s="6" customFormat="1" ht="23.1" customHeight="1" x14ac:dyDescent="0.15">
      <c r="A123" s="28" t="s">
        <v>1136</v>
      </c>
      <c r="B123" s="28" t="s">
        <v>1136</v>
      </c>
      <c r="C123" s="28" t="s">
        <v>1136</v>
      </c>
      <c r="D123" s="28" t="s">
        <v>1136</v>
      </c>
      <c r="E123" s="28" t="s">
        <v>1136</v>
      </c>
      <c r="F123" s="28" t="s">
        <v>1136</v>
      </c>
      <c r="G123" s="28" t="s">
        <v>1136</v>
      </c>
      <c r="H123" s="28" t="s">
        <v>1136</v>
      </c>
      <c r="I123" s="28" t="s">
        <v>1136</v>
      </c>
      <c r="J123" s="28" t="s">
        <v>1136</v>
      </c>
      <c r="K123" s="28" t="s">
        <v>1136</v>
      </c>
      <c r="L123" s="28" t="s">
        <v>1136</v>
      </c>
      <c r="M123" s="28"/>
      <c r="N123" s="28" t="s">
        <v>1136</v>
      </c>
      <c r="O123" s="28" t="s">
        <v>1136</v>
      </c>
      <c r="P123" s="28" t="s">
        <v>1136</v>
      </c>
      <c r="Q123" s="28" t="s">
        <v>1136</v>
      </c>
      <c r="R123" s="28"/>
      <c r="S123" s="28" t="s">
        <v>1136</v>
      </c>
      <c r="T123" s="28"/>
      <c r="U123" s="501" t="str">
        <f>+'学校用（完全版）'!U123</f>
        <v>国語</v>
      </c>
      <c r="V123" s="502" t="str">
        <f>+'学校用（完全版）'!V123</f>
        <v>光村教育図書</v>
      </c>
      <c r="W123" s="452" t="str">
        <f>+'学校用（完全版）'!W123</f>
        <v>●</v>
      </c>
      <c r="X123" s="267"/>
      <c r="Y123" s="429">
        <f>+'学校用（完全版）'!Y123</f>
        <v>0</v>
      </c>
      <c r="Z123" s="517" t="str">
        <f>+'学校用（完全版）'!Z123</f>
        <v>準拠</v>
      </c>
      <c r="AA123" s="104" t="str">
        <f>+'学校用（完全版）'!AA123</f>
        <v>新刊</v>
      </c>
      <c r="AB123" s="257" t="str">
        <f>+'学校用（完全版）'!AB123</f>
        <v>ＤＶＤ</v>
      </c>
      <c r="AC123" s="211" t="str">
        <f>+'学校用（完全版）'!AC123</f>
        <v>※</v>
      </c>
      <c r="AD123" s="246" t="str">
        <f>+'学校用（完全版）'!AD123</f>
        <v>中学校国語指導資料ＤＶＤ　古典教材編　１年</v>
      </c>
      <c r="AE123" s="222" t="str">
        <f>+'学校用（完全版）'!AE123</f>
        <v>１年</v>
      </c>
      <c r="AF123" s="223">
        <f>+'学校用（完全版）'!AF123</f>
        <v>20000</v>
      </c>
      <c r="AG123" s="268">
        <f>+'学校用（完全版）'!AG123</f>
        <v>21600</v>
      </c>
      <c r="AH123" s="689"/>
      <c r="AI123" s="521">
        <f t="shared" si="1"/>
        <v>0</v>
      </c>
    </row>
    <row r="124" spans="1:35" s="6" customFormat="1" ht="23.1" customHeight="1" x14ac:dyDescent="0.15">
      <c r="A124" s="28" t="s">
        <v>1136</v>
      </c>
      <c r="B124" s="28" t="s">
        <v>1136</v>
      </c>
      <c r="C124" s="28" t="s">
        <v>1136</v>
      </c>
      <c r="D124" s="28" t="s">
        <v>1136</v>
      </c>
      <c r="E124" s="28" t="s">
        <v>1136</v>
      </c>
      <c r="F124" s="28" t="s">
        <v>1136</v>
      </c>
      <c r="G124" s="28" t="s">
        <v>1136</v>
      </c>
      <c r="H124" s="28" t="s">
        <v>1136</v>
      </c>
      <c r="I124" s="28" t="s">
        <v>1136</v>
      </c>
      <c r="J124" s="28" t="s">
        <v>1136</v>
      </c>
      <c r="K124" s="28" t="s">
        <v>1136</v>
      </c>
      <c r="L124" s="28" t="s">
        <v>1136</v>
      </c>
      <c r="M124" s="28"/>
      <c r="N124" s="28" t="s">
        <v>1136</v>
      </c>
      <c r="O124" s="28" t="s">
        <v>1136</v>
      </c>
      <c r="P124" s="28" t="s">
        <v>1136</v>
      </c>
      <c r="Q124" s="28" t="s">
        <v>1136</v>
      </c>
      <c r="R124" s="28"/>
      <c r="S124" s="28" t="s">
        <v>1136</v>
      </c>
      <c r="T124" s="28"/>
      <c r="U124" s="170" t="str">
        <f>+'学校用（完全版）'!U124</f>
        <v>国語</v>
      </c>
      <c r="V124" s="503" t="str">
        <f>+'学校用（完全版）'!V124</f>
        <v>光村教育図書</v>
      </c>
      <c r="W124" s="448" t="str">
        <f>+'学校用（完全版）'!W124</f>
        <v>●</v>
      </c>
      <c r="X124" s="81"/>
      <c r="Y124" s="425">
        <f>+'学校用（完全版）'!Y124</f>
        <v>0</v>
      </c>
      <c r="Z124" s="512" t="str">
        <f>+'学校用（完全版）'!Z124</f>
        <v>準拠</v>
      </c>
      <c r="AA124" s="67" t="str">
        <f>+'学校用（完全版）'!AA124</f>
        <v>新刊</v>
      </c>
      <c r="AB124" s="258" t="str">
        <f>+'学校用（完全版）'!AB124</f>
        <v>ＤＶＤ</v>
      </c>
      <c r="AC124" s="100" t="str">
        <f>+'学校用（完全版）'!AC124</f>
        <v>※</v>
      </c>
      <c r="AD124" s="236" t="str">
        <f>+'学校用（完全版）'!AD124</f>
        <v>中学校国語指導資料ＤＶＤ　古典教材編　２年</v>
      </c>
      <c r="AE124" s="72" t="str">
        <f>+'学校用（完全版）'!AE124</f>
        <v>２年</v>
      </c>
      <c r="AF124" s="73">
        <f>+'学校用（完全版）'!AF124</f>
        <v>20000</v>
      </c>
      <c r="AG124" s="82">
        <f>+'学校用（完全版）'!AG124</f>
        <v>21600</v>
      </c>
      <c r="AH124" s="690"/>
      <c r="AI124" s="355">
        <f t="shared" si="1"/>
        <v>0</v>
      </c>
    </row>
    <row r="125" spans="1:35" s="6" customFormat="1" ht="23.1" customHeight="1" x14ac:dyDescent="0.15">
      <c r="A125" s="28" t="s">
        <v>1136</v>
      </c>
      <c r="B125" s="28" t="s">
        <v>1136</v>
      </c>
      <c r="C125" s="28" t="s">
        <v>1136</v>
      </c>
      <c r="D125" s="28" t="s">
        <v>1136</v>
      </c>
      <c r="E125" s="28" t="s">
        <v>1136</v>
      </c>
      <c r="F125" s="28" t="s">
        <v>1136</v>
      </c>
      <c r="G125" s="28" t="s">
        <v>1136</v>
      </c>
      <c r="H125" s="28" t="s">
        <v>1136</v>
      </c>
      <c r="I125" s="28" t="s">
        <v>1136</v>
      </c>
      <c r="J125" s="28" t="s">
        <v>1136</v>
      </c>
      <c r="K125" s="28" t="s">
        <v>1136</v>
      </c>
      <c r="L125" s="28" t="s">
        <v>1136</v>
      </c>
      <c r="M125" s="28"/>
      <c r="N125" s="28" t="s">
        <v>1136</v>
      </c>
      <c r="O125" s="28" t="s">
        <v>1136</v>
      </c>
      <c r="P125" s="28" t="s">
        <v>1136</v>
      </c>
      <c r="Q125" s="28" t="s">
        <v>1136</v>
      </c>
      <c r="R125" s="28"/>
      <c r="S125" s="28" t="s">
        <v>1136</v>
      </c>
      <c r="T125" s="28"/>
      <c r="U125" s="388" t="str">
        <f>+'学校用（完全版）'!U125</f>
        <v>国語</v>
      </c>
      <c r="V125" s="504" t="str">
        <f>+'学校用（完全版）'!V125</f>
        <v>光村教育図書</v>
      </c>
      <c r="W125" s="453" t="str">
        <f>+'学校用（完全版）'!W125</f>
        <v>●</v>
      </c>
      <c r="X125" s="83"/>
      <c r="Y125" s="430">
        <f>+'学校用（完全版）'!Y125</f>
        <v>0</v>
      </c>
      <c r="Z125" s="519" t="str">
        <f>+'学校用（完全版）'!Z125</f>
        <v>準拠</v>
      </c>
      <c r="AA125" s="77" t="str">
        <f>+'学校用（完全版）'!AA125</f>
        <v>新刊</v>
      </c>
      <c r="AB125" s="259" t="str">
        <f>+'学校用（完全版）'!AB125</f>
        <v>ＤＶＤ</v>
      </c>
      <c r="AC125" s="84" t="str">
        <f>+'学校用（完全版）'!AC125</f>
        <v>※</v>
      </c>
      <c r="AD125" s="247" t="str">
        <f>+'学校用（完全版）'!AD125</f>
        <v>中学校国語指導資料ＤＶＤ　古典教材編　３年</v>
      </c>
      <c r="AE125" s="85" t="str">
        <f>+'学校用（完全版）'!AE125</f>
        <v>３年</v>
      </c>
      <c r="AF125" s="86">
        <f>+'学校用（完全版）'!AF125</f>
        <v>20000</v>
      </c>
      <c r="AG125" s="87">
        <f>+'学校用（完全版）'!AG125</f>
        <v>21600</v>
      </c>
      <c r="AH125" s="691"/>
      <c r="AI125" s="358">
        <f t="shared" si="1"/>
        <v>0</v>
      </c>
    </row>
    <row r="126" spans="1:35" s="6" customFormat="1" ht="23.1" customHeight="1" x14ac:dyDescent="0.15">
      <c r="A126" s="28" t="s">
        <v>1136</v>
      </c>
      <c r="B126" s="28" t="s">
        <v>1136</v>
      </c>
      <c r="C126" s="28" t="s">
        <v>1136</v>
      </c>
      <c r="D126" s="28" t="s">
        <v>1136</v>
      </c>
      <c r="E126" s="28" t="s">
        <v>1136</v>
      </c>
      <c r="F126" s="28" t="s">
        <v>1136</v>
      </c>
      <c r="G126" s="28" t="s">
        <v>1136</v>
      </c>
      <c r="H126" s="28" t="s">
        <v>1136</v>
      </c>
      <c r="I126" s="28" t="s">
        <v>1136</v>
      </c>
      <c r="J126" s="28" t="s">
        <v>1136</v>
      </c>
      <c r="K126" s="28" t="s">
        <v>1136</v>
      </c>
      <c r="L126" s="28" t="s">
        <v>1136</v>
      </c>
      <c r="M126" s="28"/>
      <c r="N126" s="28" t="s">
        <v>1136</v>
      </c>
      <c r="O126" s="28" t="s">
        <v>1136</v>
      </c>
      <c r="P126" s="28" t="s">
        <v>1136</v>
      </c>
      <c r="Q126" s="28" t="s">
        <v>1136</v>
      </c>
      <c r="R126" s="28"/>
      <c r="S126" s="28" t="s">
        <v>1136</v>
      </c>
      <c r="T126" s="28"/>
      <c r="U126" s="554" t="str">
        <f>+'学校用（完全版）'!U126</f>
        <v>国語</v>
      </c>
      <c r="V126" s="547" t="str">
        <f>+'学校用（完全版）'!V126</f>
        <v>光村教育図書</v>
      </c>
      <c r="W126" s="450" t="str">
        <f>+'学校用（完全版）'!W126</f>
        <v>●</v>
      </c>
      <c r="X126" s="93"/>
      <c r="Y126" s="427">
        <f>+'学校用（完全版）'!Y126</f>
        <v>0</v>
      </c>
      <c r="Z126" s="514" t="str">
        <f>+'学校用（完全版）'!Z126</f>
        <v>準拠</v>
      </c>
      <c r="AA126" s="95" t="str">
        <f>+'学校用（完全版）'!AA126</f>
        <v>新刊</v>
      </c>
      <c r="AB126" s="309" t="str">
        <f>+'学校用（完全版）'!AB126</f>
        <v>ＤＶＤ</v>
      </c>
      <c r="AC126" s="229" t="str">
        <f>+'学校用（完全版）'!AC126</f>
        <v>※</v>
      </c>
      <c r="AD126" s="250" t="str">
        <f>+'学校用（完全版）'!AD126</f>
        <v>中学校国語指導資料ＤＶＤ　平和教材編　（１～３年）</v>
      </c>
      <c r="AE126" s="230" t="str">
        <f>+'学校用（完全版）'!AE126</f>
        <v>1.2.3年</v>
      </c>
      <c r="AF126" s="231">
        <f>+'学校用（完全版）'!AF126</f>
        <v>20000</v>
      </c>
      <c r="AG126" s="404">
        <f>+'学校用（完全版）'!AG126</f>
        <v>21600</v>
      </c>
      <c r="AH126" s="696"/>
      <c r="AI126" s="551">
        <f t="shared" si="1"/>
        <v>0</v>
      </c>
    </row>
    <row r="127" spans="1:35" s="6" customFormat="1" ht="23.1" customHeight="1" x14ac:dyDescent="0.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80" t="str">
        <f>+'学校用（完全版）'!U127</f>
        <v>国語</v>
      </c>
      <c r="V127" s="506" t="str">
        <f>+'学校用（完全版）'!V127</f>
        <v>光村教育図書</v>
      </c>
      <c r="W127" s="454" t="str">
        <f>+'学校用（完全版）'!W127</f>
        <v>●</v>
      </c>
      <c r="X127" s="109"/>
      <c r="Y127" s="431">
        <f>+'学校用（完全版）'!Y127</f>
        <v>0</v>
      </c>
      <c r="Z127" s="522" t="str">
        <f>+'学校用（完全版）'!Z127</f>
        <v>標準</v>
      </c>
      <c r="AA127" s="110" t="str">
        <f>+'学校用（完全版）'!AA127</f>
        <v>新刊</v>
      </c>
      <c r="AB127" s="313" t="str">
        <f>+'学校用（完全版）'!AB127</f>
        <v>パソコン　　　　　　　　ソフト</v>
      </c>
      <c r="AC127" s="280" t="str">
        <f>+'学校用（完全版）'!AC127</f>
        <v/>
      </c>
      <c r="AD127" s="279" t="str">
        <f>+'学校用（完全版）'!AD127</f>
        <v>提示型デジタル教材　デジタル百人一首　（１～３年）</v>
      </c>
      <c r="AE127" s="115" t="str">
        <f>+'学校用（完全版）'!AE127</f>
        <v>1.2.3年</v>
      </c>
      <c r="AF127" s="281">
        <f>+'学校用（完全版）'!AF127</f>
        <v>25000</v>
      </c>
      <c r="AG127" s="282">
        <f>+'学校用（完全版）'!AG127</f>
        <v>27000</v>
      </c>
      <c r="AH127" s="694"/>
      <c r="AI127" s="357">
        <f>+AG127*AH127</f>
        <v>0</v>
      </c>
    </row>
    <row r="128" spans="1:35" s="6" customFormat="1" ht="23.1" customHeight="1" x14ac:dyDescent="0.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501" t="str">
        <f>+'学校用（完全版）'!U128</f>
        <v>国語</v>
      </c>
      <c r="V128" s="502" t="str">
        <f>+'学校用（完全版）'!V128</f>
        <v>光村教育図書</v>
      </c>
      <c r="W128" s="452" t="str">
        <f>+'学校用（完全版）'!W128</f>
        <v>●</v>
      </c>
      <c r="X128" s="267"/>
      <c r="Y128" s="429">
        <f>+'学校用（完全版）'!Y128</f>
        <v>0</v>
      </c>
      <c r="Z128" s="517" t="str">
        <f>+'学校用（完全版）'!Z128</f>
        <v>標準</v>
      </c>
      <c r="AA128" s="104">
        <f>+'学校用（完全版）'!AA128</f>
        <v>0</v>
      </c>
      <c r="AB128" s="314" t="str">
        <f>+'学校用（完全版）'!AB128</f>
        <v>ＤＶＤ</v>
      </c>
      <c r="AC128" s="105" t="str">
        <f>+'学校用（完全版）'!AC128</f>
        <v/>
      </c>
      <c r="AD128" s="283" t="str">
        <f>+'学校用（完全版）'!AD128</f>
        <v>光村の教科書古典資料DVDｼﾘｰｽﾞ　古典入門ＤＶＤ　入門 竹取物語</v>
      </c>
      <c r="AE128" s="106" t="str">
        <f>+'学校用（完全版）'!AE128</f>
        <v>1.2.3年</v>
      </c>
      <c r="AF128" s="107">
        <f>+'学校用（完全版）'!AF128</f>
        <v>17000</v>
      </c>
      <c r="AG128" s="284">
        <f>+'学校用（完全版）'!AG128</f>
        <v>18360</v>
      </c>
      <c r="AH128" s="689"/>
      <c r="AI128" s="521">
        <f t="shared" si="1"/>
        <v>0</v>
      </c>
    </row>
    <row r="129" spans="1:35" s="6" customFormat="1" ht="23.1" customHeight="1" x14ac:dyDescent="0.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170" t="str">
        <f>+'学校用（完全版）'!U129</f>
        <v>国語</v>
      </c>
      <c r="V129" s="503" t="str">
        <f>+'学校用（完全版）'!V129</f>
        <v>光村教育図書</v>
      </c>
      <c r="W129" s="448" t="str">
        <f>+'学校用（完全版）'!W129</f>
        <v>●</v>
      </c>
      <c r="X129" s="81"/>
      <c r="Y129" s="425">
        <f>+'学校用（完全版）'!Y129</f>
        <v>0</v>
      </c>
      <c r="Z129" s="512" t="str">
        <f>+'学校用（完全版）'!Z129</f>
        <v>標準</v>
      </c>
      <c r="AA129" s="67">
        <f>+'学校用（完全版）'!AA129</f>
        <v>0</v>
      </c>
      <c r="AB129" s="256" t="str">
        <f>+'学校用（完全版）'!AB129</f>
        <v>ＤＶＤ</v>
      </c>
      <c r="AC129" s="90" t="str">
        <f>+'学校用（完全版）'!AC129</f>
        <v/>
      </c>
      <c r="AD129" s="237" t="str">
        <f>+'学校用（完全版）'!AD129</f>
        <v>光村の教科書古典資料DVDｼﾘｰｽﾞ　古典入門ＤＶＤ　笑いの古典</v>
      </c>
      <c r="AE129" s="21" t="str">
        <f>+'学校用（完全版）'!AE129</f>
        <v>1.2.3年</v>
      </c>
      <c r="AF129" s="69">
        <f>+'学校用（完全版）'!AF129</f>
        <v>17000</v>
      </c>
      <c r="AG129" s="89">
        <f>+'学校用（完全版）'!AG129</f>
        <v>18360</v>
      </c>
      <c r="AH129" s="690"/>
      <c r="AI129" s="355">
        <f t="shared" si="1"/>
        <v>0</v>
      </c>
    </row>
    <row r="130" spans="1:35" s="6" customFormat="1" ht="23.1" customHeight="1" x14ac:dyDescent="0.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170" t="str">
        <f>+'学校用（完全版）'!U130</f>
        <v>国語</v>
      </c>
      <c r="V130" s="503" t="str">
        <f>+'学校用（完全版）'!V130</f>
        <v>光村教育図書</v>
      </c>
      <c r="W130" s="448" t="str">
        <f>+'学校用（完全版）'!W130</f>
        <v>●</v>
      </c>
      <c r="X130" s="81"/>
      <c r="Y130" s="425">
        <f>+'学校用（完全版）'!Y130</f>
        <v>0</v>
      </c>
      <c r="Z130" s="512" t="str">
        <f>+'学校用（完全版）'!Z130</f>
        <v>標準</v>
      </c>
      <c r="AA130" s="67">
        <f>+'学校用（完全版）'!AA130</f>
        <v>0</v>
      </c>
      <c r="AB130" s="256" t="str">
        <f>+'学校用（完全版）'!AB130</f>
        <v>ＤＶＤ</v>
      </c>
      <c r="AC130" s="90" t="str">
        <f>+'学校用（完全版）'!AC130</f>
        <v/>
      </c>
      <c r="AD130" s="237" t="str">
        <f>+'学校用（完全版）'!AD130</f>
        <v>光村の教科書古典資料DVDｼﾘｰｽﾞ　古典入門ＤＶＤ　入門 枕草子</v>
      </c>
      <c r="AE130" s="21" t="str">
        <f>+'学校用（完全版）'!AE130</f>
        <v>1.2.3年</v>
      </c>
      <c r="AF130" s="69">
        <f>+'学校用（完全版）'!AF130</f>
        <v>17000</v>
      </c>
      <c r="AG130" s="89">
        <f>+'学校用（完全版）'!AG130</f>
        <v>18360</v>
      </c>
      <c r="AH130" s="690"/>
      <c r="AI130" s="355">
        <f t="shared" si="1"/>
        <v>0</v>
      </c>
    </row>
    <row r="131" spans="1:35" s="6" customFormat="1" ht="23.1" customHeight="1" x14ac:dyDescent="0.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70" t="str">
        <f>+'学校用（完全版）'!U131</f>
        <v>国語</v>
      </c>
      <c r="V131" s="503" t="str">
        <f>+'学校用（完全版）'!V131</f>
        <v>光村教育図書</v>
      </c>
      <c r="W131" s="448" t="str">
        <f>+'学校用（完全版）'!W131</f>
        <v>●</v>
      </c>
      <c r="X131" s="81"/>
      <c r="Y131" s="425">
        <f>+'学校用（完全版）'!Y131</f>
        <v>0</v>
      </c>
      <c r="Z131" s="512" t="str">
        <f>+'学校用（完全版）'!Z131</f>
        <v>標準</v>
      </c>
      <c r="AA131" s="67">
        <f>+'学校用（完全版）'!AA131</f>
        <v>0</v>
      </c>
      <c r="AB131" s="256" t="str">
        <f>+'学校用（完全版）'!AB131</f>
        <v>ＤＶＤ</v>
      </c>
      <c r="AC131" s="90" t="str">
        <f>+'学校用（完全版）'!AC131</f>
        <v/>
      </c>
      <c r="AD131" s="237" t="str">
        <f>+'学校用（完全版）'!AD131</f>
        <v>光村の教科書古典資料DVDｼﾘｰｽﾞ　古典入門ＤＶＤ　入門 平家物語</v>
      </c>
      <c r="AE131" s="21" t="str">
        <f>+'学校用（完全版）'!AE131</f>
        <v>1.2.3年</v>
      </c>
      <c r="AF131" s="69">
        <f>+'学校用（完全版）'!AF131</f>
        <v>17000</v>
      </c>
      <c r="AG131" s="89">
        <f>+'学校用（完全版）'!AG131</f>
        <v>18360</v>
      </c>
      <c r="AH131" s="690"/>
      <c r="AI131" s="355">
        <f t="shared" si="1"/>
        <v>0</v>
      </c>
    </row>
    <row r="132" spans="1:35" s="6" customFormat="1" ht="23.1" customHeight="1" x14ac:dyDescent="0.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170" t="str">
        <f>+'学校用（完全版）'!U132</f>
        <v>国語</v>
      </c>
      <c r="V132" s="503" t="str">
        <f>+'学校用（完全版）'!V132</f>
        <v>光村教育図書</v>
      </c>
      <c r="W132" s="448" t="str">
        <f>+'学校用（完全版）'!W132</f>
        <v>●</v>
      </c>
      <c r="X132" s="81"/>
      <c r="Y132" s="425">
        <f>+'学校用（完全版）'!Y132</f>
        <v>0</v>
      </c>
      <c r="Z132" s="512" t="str">
        <f>+'学校用（完全版）'!Z132</f>
        <v>標準</v>
      </c>
      <c r="AA132" s="67">
        <f>+'学校用（完全版）'!AA132</f>
        <v>0</v>
      </c>
      <c r="AB132" s="256" t="str">
        <f>+'学校用（完全版）'!AB132</f>
        <v>ＤＶＤ</v>
      </c>
      <c r="AC132" s="90" t="str">
        <f>+'学校用（完全版）'!AC132</f>
        <v/>
      </c>
      <c r="AD132" s="237" t="str">
        <f>+'学校用（完全版）'!AD132</f>
        <v>光村の教科書古典資料DVDｼﾘｰｽﾞ　古典入門ＤＶＤ　入門 徒然草</v>
      </c>
      <c r="AE132" s="21" t="str">
        <f>+'学校用（完全版）'!AE132</f>
        <v>1.2.3年</v>
      </c>
      <c r="AF132" s="69">
        <f>+'学校用（完全版）'!AF132</f>
        <v>17000</v>
      </c>
      <c r="AG132" s="89">
        <f>+'学校用（完全版）'!AG132</f>
        <v>18360</v>
      </c>
      <c r="AH132" s="690"/>
      <c r="AI132" s="355">
        <f t="shared" si="1"/>
        <v>0</v>
      </c>
    </row>
    <row r="133" spans="1:35" s="6" customFormat="1" ht="23.1" customHeight="1" x14ac:dyDescent="0.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170" t="str">
        <f>+'学校用（完全版）'!U133</f>
        <v>国語</v>
      </c>
      <c r="V133" s="503" t="str">
        <f>+'学校用（完全版）'!V133</f>
        <v>光村教育図書</v>
      </c>
      <c r="W133" s="448" t="str">
        <f>+'学校用（完全版）'!W133</f>
        <v>●</v>
      </c>
      <c r="X133" s="81"/>
      <c r="Y133" s="425">
        <f>+'学校用（完全版）'!Y133</f>
        <v>0</v>
      </c>
      <c r="Z133" s="512" t="str">
        <f>+'学校用（完全版）'!Z133</f>
        <v>標準</v>
      </c>
      <c r="AA133" s="67">
        <f>+'学校用（完全版）'!AA133</f>
        <v>0</v>
      </c>
      <c r="AB133" s="256" t="str">
        <f>+'学校用（完全版）'!AB133</f>
        <v>ＤＶＤ</v>
      </c>
      <c r="AC133" s="90" t="str">
        <f>+'学校用（完全版）'!AC133</f>
        <v/>
      </c>
      <c r="AD133" s="237" t="str">
        <f>+'学校用（完全版）'!AD133</f>
        <v>光村の教科書古典資料DVDｼﾘｰｽﾞ　古典入門ＤＶＤ　入門 万葉集</v>
      </c>
      <c r="AE133" s="21" t="str">
        <f>+'学校用（完全版）'!AE133</f>
        <v>1.2.3年</v>
      </c>
      <c r="AF133" s="69">
        <f>+'学校用（完全版）'!AF133</f>
        <v>17000</v>
      </c>
      <c r="AG133" s="89">
        <f>+'学校用（完全版）'!AG133</f>
        <v>18360</v>
      </c>
      <c r="AH133" s="690"/>
      <c r="AI133" s="355">
        <f t="shared" si="1"/>
        <v>0</v>
      </c>
    </row>
    <row r="134" spans="1:35" s="6" customFormat="1" ht="23.1" customHeight="1" x14ac:dyDescent="0.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170" t="str">
        <f>+'学校用（完全版）'!U134</f>
        <v>国語</v>
      </c>
      <c r="V134" s="503" t="str">
        <f>+'学校用（完全版）'!V134</f>
        <v>光村教育図書</v>
      </c>
      <c r="W134" s="448" t="str">
        <f>+'学校用（完全版）'!W134</f>
        <v>●</v>
      </c>
      <c r="X134" s="81"/>
      <c r="Y134" s="425">
        <f>+'学校用（完全版）'!Y134</f>
        <v>0</v>
      </c>
      <c r="Z134" s="512" t="str">
        <f>+'学校用（完全版）'!Z134</f>
        <v>標準</v>
      </c>
      <c r="AA134" s="67">
        <f>+'学校用（完全版）'!AA134</f>
        <v>0</v>
      </c>
      <c r="AB134" s="256" t="str">
        <f>+'学校用（完全版）'!AB134</f>
        <v>ＤＶＤ</v>
      </c>
      <c r="AC134" s="90" t="str">
        <f>+'学校用（完全版）'!AC134</f>
        <v/>
      </c>
      <c r="AD134" s="237" t="str">
        <f>+'学校用（完全版）'!AD134</f>
        <v>光村の教科書古典資料DVDｼﾘｰｽﾞ　古典入門ＤＶＤ　入門 古今和歌集</v>
      </c>
      <c r="AE134" s="21" t="str">
        <f>+'学校用（完全版）'!AE134</f>
        <v>1.2.3年</v>
      </c>
      <c r="AF134" s="69">
        <f>+'学校用（完全版）'!AF134</f>
        <v>17000</v>
      </c>
      <c r="AG134" s="89">
        <f>+'学校用（完全版）'!AG134</f>
        <v>18360</v>
      </c>
      <c r="AH134" s="690"/>
      <c r="AI134" s="355">
        <f t="shared" si="1"/>
        <v>0</v>
      </c>
    </row>
    <row r="135" spans="1:35" s="6" customFormat="1" ht="23.1" customHeight="1" x14ac:dyDescent="0.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170" t="str">
        <f>+'学校用（完全版）'!U135</f>
        <v>国語</v>
      </c>
      <c r="V135" s="503" t="str">
        <f>+'学校用（完全版）'!V135</f>
        <v>光村教育図書</v>
      </c>
      <c r="W135" s="448" t="str">
        <f>+'学校用（完全版）'!W135</f>
        <v>●</v>
      </c>
      <c r="X135" s="81"/>
      <c r="Y135" s="425">
        <f>+'学校用（完全版）'!Y135</f>
        <v>0</v>
      </c>
      <c r="Z135" s="512" t="str">
        <f>+'学校用（完全版）'!Z135</f>
        <v>標準</v>
      </c>
      <c r="AA135" s="67">
        <f>+'学校用（完全版）'!AA135</f>
        <v>0</v>
      </c>
      <c r="AB135" s="256" t="str">
        <f>+'学校用（完全版）'!AB135</f>
        <v>ＤＶＤ</v>
      </c>
      <c r="AC135" s="90" t="str">
        <f>+'学校用（完全版）'!AC135</f>
        <v/>
      </c>
      <c r="AD135" s="237" t="str">
        <f>+'学校用（完全版）'!AD135</f>
        <v>光村の教科書古典資料DVDｼﾘｰｽﾞ　古典入門ＤＶＤ　入門 新古今和歌集</v>
      </c>
      <c r="AE135" s="21" t="str">
        <f>+'学校用（完全版）'!AE135</f>
        <v>1.2.3年</v>
      </c>
      <c r="AF135" s="69">
        <f>+'学校用（完全版）'!AF135</f>
        <v>17000</v>
      </c>
      <c r="AG135" s="89">
        <f>+'学校用（完全版）'!AG135</f>
        <v>18360</v>
      </c>
      <c r="AH135" s="690"/>
      <c r="AI135" s="355">
        <f t="shared" si="1"/>
        <v>0</v>
      </c>
    </row>
    <row r="136" spans="1:35" s="6" customFormat="1" ht="23.1" customHeight="1" x14ac:dyDescent="0.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170" t="str">
        <f>+'学校用（完全版）'!U136</f>
        <v>国語</v>
      </c>
      <c r="V136" s="503" t="str">
        <f>+'学校用（完全版）'!V136</f>
        <v>光村教育図書</v>
      </c>
      <c r="W136" s="448" t="str">
        <f>+'学校用（完全版）'!W136</f>
        <v>●</v>
      </c>
      <c r="X136" s="81"/>
      <c r="Y136" s="425">
        <f>+'学校用（完全版）'!Y136</f>
        <v>0</v>
      </c>
      <c r="Z136" s="512" t="str">
        <f>+'学校用（完全版）'!Z136</f>
        <v>標準</v>
      </c>
      <c r="AA136" s="67">
        <f>+'学校用（完全版）'!AA136</f>
        <v>0</v>
      </c>
      <c r="AB136" s="256" t="str">
        <f>+'学校用（完全版）'!AB136</f>
        <v>ＤＶＤ</v>
      </c>
      <c r="AC136" s="90" t="str">
        <f>+'学校用（完全版）'!AC136</f>
        <v/>
      </c>
      <c r="AD136" s="237" t="str">
        <f>+'学校用（完全版）'!AD136</f>
        <v>光村の教科書古典資料DVDｼﾘｰｽﾞ　古典入門ＤＶＤ　入門 おくのほそ道</v>
      </c>
      <c r="AE136" s="21" t="str">
        <f>+'学校用（完全版）'!AE136</f>
        <v>1.2.3年</v>
      </c>
      <c r="AF136" s="69">
        <f>+'学校用（完全版）'!AF136</f>
        <v>17000</v>
      </c>
      <c r="AG136" s="89">
        <f>+'学校用（完全版）'!AG136</f>
        <v>18360</v>
      </c>
      <c r="AH136" s="690"/>
      <c r="AI136" s="355">
        <f t="shared" si="1"/>
        <v>0</v>
      </c>
    </row>
    <row r="137" spans="1:35" s="6" customFormat="1" ht="23.1" customHeight="1" x14ac:dyDescent="0.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388" t="str">
        <f>+'学校用（完全版）'!U137</f>
        <v>国語</v>
      </c>
      <c r="V137" s="504" t="str">
        <f>+'学校用（完全版）'!V137</f>
        <v>光村教育図書</v>
      </c>
      <c r="W137" s="453" t="str">
        <f>+'学校用（完全版）'!W137</f>
        <v>●</v>
      </c>
      <c r="X137" s="83"/>
      <c r="Y137" s="430">
        <f>+'学校用（完全版）'!Y137</f>
        <v>0</v>
      </c>
      <c r="Z137" s="519" t="str">
        <f>+'学校用（完全版）'!Z137</f>
        <v>標準</v>
      </c>
      <c r="AA137" s="77">
        <f>+'学校用（完全版）'!AA137</f>
        <v>0</v>
      </c>
      <c r="AB137" s="315" t="str">
        <f>+'学校用（完全版）'!AB137</f>
        <v>ＤＶＤ</v>
      </c>
      <c r="AC137" s="103" t="str">
        <f>+'学校用（完全版）'!AC137</f>
        <v/>
      </c>
      <c r="AD137" s="285" t="str">
        <f>+'学校用（完全版）'!AD137</f>
        <v>光村の教科書古典資料DVDｼﾘｰｽﾞ　古典入門ＤＶＤ　入門 伊勢物語</v>
      </c>
      <c r="AE137" s="25" t="str">
        <f>+'学校用（完全版）'!AE137</f>
        <v>1.2.3年</v>
      </c>
      <c r="AF137" s="78">
        <f>+'学校用（完全版）'!AF137</f>
        <v>17000</v>
      </c>
      <c r="AG137" s="91">
        <f>+'学校用（完全版）'!AG137</f>
        <v>18360</v>
      </c>
      <c r="AH137" s="691"/>
      <c r="AI137" s="358">
        <f t="shared" si="1"/>
        <v>0</v>
      </c>
    </row>
    <row r="138" spans="1:35" s="6" customFormat="1" ht="23.1" customHeight="1" x14ac:dyDescent="0.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63" t="str">
        <f>+'学校用（完全版）'!U138</f>
        <v>国語</v>
      </c>
      <c r="V138" s="473" t="str">
        <f>+'学校用（完全版）'!V138</f>
        <v>光村教育図書</v>
      </c>
      <c r="W138" s="451" t="str">
        <f>+'学校用（完全版）'!W138</f>
        <v>●</v>
      </c>
      <c r="X138" s="88"/>
      <c r="Y138" s="428">
        <f>+'学校用（完全版）'!Y138</f>
        <v>0</v>
      </c>
      <c r="Z138" s="516" t="str">
        <f>+'学校用（完全版）'!Z138</f>
        <v>標準</v>
      </c>
      <c r="AA138" s="62">
        <f>+'学校用（完全版）'!AA138</f>
        <v>0</v>
      </c>
      <c r="AB138" s="310" t="str">
        <f>+'学校用（完全版）'!AB138</f>
        <v>ＤＶＤ</v>
      </c>
      <c r="AC138" s="63" t="str">
        <f>+'学校用（完全版）'!AC138</f>
        <v/>
      </c>
      <c r="AD138" s="251" t="str">
        <f>+'学校用（完全版）'!AD138</f>
        <v>光村の教科書古典資料DVDｼﾘｰｽﾞ　漢詩・漢文・故事成語ＤＶＤ　故事成語</v>
      </c>
      <c r="AE138" s="68" t="str">
        <f>+'学校用（完全版）'!AE138</f>
        <v>1.2.3年</v>
      </c>
      <c r="AF138" s="65">
        <f>+'学校用（完全版）'!AF138</f>
        <v>17000</v>
      </c>
      <c r="AG138" s="149">
        <f>+'学校用（完全版）'!AG138</f>
        <v>18360</v>
      </c>
      <c r="AH138" s="692"/>
      <c r="AI138" s="354">
        <f t="shared" si="1"/>
        <v>0</v>
      </c>
    </row>
    <row r="139" spans="1:35" s="6" customFormat="1" ht="23.1" customHeight="1" x14ac:dyDescent="0.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170" t="str">
        <f>+'学校用（完全版）'!U139</f>
        <v>国語</v>
      </c>
      <c r="V139" s="503" t="str">
        <f>+'学校用（完全版）'!V139</f>
        <v>光村教育図書</v>
      </c>
      <c r="W139" s="448" t="str">
        <f>+'学校用（完全版）'!W139</f>
        <v>●</v>
      </c>
      <c r="X139" s="81"/>
      <c r="Y139" s="425">
        <f>+'学校用（完全版）'!Y139</f>
        <v>0</v>
      </c>
      <c r="Z139" s="512" t="str">
        <f>+'学校用（完全版）'!Z139</f>
        <v>標準</v>
      </c>
      <c r="AA139" s="67">
        <f>+'学校用（完全版）'!AA139</f>
        <v>0</v>
      </c>
      <c r="AB139" s="256" t="str">
        <f>+'学校用（完全版）'!AB139</f>
        <v>ＤＶＤ</v>
      </c>
      <c r="AC139" s="90" t="str">
        <f>+'学校用（完全版）'!AC139</f>
        <v/>
      </c>
      <c r="AD139" s="255" t="str">
        <f>+'学校用（完全版）'!AD139</f>
        <v>光村の教科書古典資料DVDｼﾘｰｽﾞ　　　　　　　　　　　　　　　　　　　　　　　　　　　　　　　　　　　　　　　　　　　　　　　　　　　　　　　漢詩・漢文・故事成語ＤＶＤ　漢詩の風景１ 陶淵明・孟浩然・王維</v>
      </c>
      <c r="AE139" s="21" t="str">
        <f>+'学校用（完全版）'!AE139</f>
        <v>1.2.3年</v>
      </c>
      <c r="AF139" s="69">
        <f>+'学校用（完全版）'!AF139</f>
        <v>17000</v>
      </c>
      <c r="AG139" s="89">
        <f>+'学校用（完全版）'!AG139</f>
        <v>18360</v>
      </c>
      <c r="AH139" s="690"/>
      <c r="AI139" s="355">
        <f t="shared" si="1"/>
        <v>0</v>
      </c>
    </row>
    <row r="140" spans="1:35" s="6" customFormat="1" ht="23.1" customHeight="1" x14ac:dyDescent="0.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170" t="str">
        <f>+'学校用（完全版）'!U140</f>
        <v>国語</v>
      </c>
      <c r="V140" s="503" t="str">
        <f>+'学校用（完全版）'!V140</f>
        <v>光村教育図書</v>
      </c>
      <c r="W140" s="448" t="str">
        <f>+'学校用（完全版）'!W140</f>
        <v>●</v>
      </c>
      <c r="X140" s="81"/>
      <c r="Y140" s="425">
        <f>+'学校用（完全版）'!Y140</f>
        <v>0</v>
      </c>
      <c r="Z140" s="512" t="str">
        <f>+'学校用（完全版）'!Z140</f>
        <v>標準</v>
      </c>
      <c r="AA140" s="67">
        <f>+'学校用（完全版）'!AA140</f>
        <v>0</v>
      </c>
      <c r="AB140" s="256" t="str">
        <f>+'学校用（完全版）'!AB140</f>
        <v>ＤＶＤ</v>
      </c>
      <c r="AC140" s="90" t="str">
        <f>+'学校用（完全版）'!AC140</f>
        <v/>
      </c>
      <c r="AD140" s="237" t="str">
        <f>+'学校用（完全版）'!AD140</f>
        <v>光村の教科書古典資料DVDｼﾘｰｽﾞ　漢詩・漢文・故事成語ＤＶＤ　漢詩の風景２ 李白・杜甫</v>
      </c>
      <c r="AE140" s="21" t="str">
        <f>+'学校用（完全版）'!AE140</f>
        <v>1.2.3年</v>
      </c>
      <c r="AF140" s="69">
        <f>+'学校用（完全版）'!AF140</f>
        <v>17000</v>
      </c>
      <c r="AG140" s="89">
        <f>+'学校用（完全版）'!AG140</f>
        <v>18360</v>
      </c>
      <c r="AH140" s="690"/>
      <c r="AI140" s="355">
        <f t="shared" si="1"/>
        <v>0</v>
      </c>
    </row>
    <row r="141" spans="1:35" s="6" customFormat="1" ht="23.1" customHeight="1" x14ac:dyDescent="0.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170" t="str">
        <f>+'学校用（完全版）'!U141</f>
        <v>国語</v>
      </c>
      <c r="V141" s="503" t="str">
        <f>+'学校用（完全版）'!V141</f>
        <v>光村教育図書</v>
      </c>
      <c r="W141" s="448" t="str">
        <f>+'学校用（完全版）'!W141</f>
        <v>●</v>
      </c>
      <c r="X141" s="81"/>
      <c r="Y141" s="425">
        <f>+'学校用（完全版）'!Y141</f>
        <v>0</v>
      </c>
      <c r="Z141" s="512" t="str">
        <f>+'学校用（完全版）'!Z141</f>
        <v>標準</v>
      </c>
      <c r="AA141" s="67">
        <f>+'学校用（完全版）'!AA141</f>
        <v>0</v>
      </c>
      <c r="AB141" s="256" t="str">
        <f>+'学校用（完全版）'!AB141</f>
        <v>ＤＶＤ</v>
      </c>
      <c r="AC141" s="90" t="str">
        <f>+'学校用（完全版）'!AC141</f>
        <v/>
      </c>
      <c r="AD141" s="237" t="str">
        <f>+'学校用（完全版）'!AD141</f>
        <v>光村の教科書古典資料DVDｼﾘｰｽﾞ　漢詩・漢文・故事成語ＤＶＤ　史記</v>
      </c>
      <c r="AE141" s="21" t="str">
        <f>+'学校用（完全版）'!AE141</f>
        <v>1.2.3年</v>
      </c>
      <c r="AF141" s="69">
        <f>+'学校用（完全版）'!AF141</f>
        <v>17000</v>
      </c>
      <c r="AG141" s="89">
        <f>+'学校用（完全版）'!AG141</f>
        <v>18360</v>
      </c>
      <c r="AH141" s="690"/>
      <c r="AI141" s="355">
        <f t="shared" si="1"/>
        <v>0</v>
      </c>
    </row>
    <row r="142" spans="1:35" s="6" customFormat="1" ht="23.1" customHeight="1" x14ac:dyDescent="0.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170" t="str">
        <f>+'学校用（完全版）'!U142</f>
        <v>国語</v>
      </c>
      <c r="V142" s="503" t="str">
        <f>+'学校用（完全版）'!V142</f>
        <v>光村教育図書</v>
      </c>
      <c r="W142" s="448" t="str">
        <f>+'学校用（完全版）'!W142</f>
        <v>●</v>
      </c>
      <c r="X142" s="81"/>
      <c r="Y142" s="425">
        <f>+'学校用（完全版）'!Y142</f>
        <v>0</v>
      </c>
      <c r="Z142" s="512" t="str">
        <f>+'学校用（完全版）'!Z142</f>
        <v>標準</v>
      </c>
      <c r="AA142" s="67">
        <f>+'学校用（完全版）'!AA142</f>
        <v>0</v>
      </c>
      <c r="AB142" s="256" t="str">
        <f>+'学校用（完全版）'!AB142</f>
        <v>ＤＶＤ</v>
      </c>
      <c r="AC142" s="90" t="str">
        <f>+'学校用（完全版）'!AC142</f>
        <v/>
      </c>
      <c r="AD142" s="255" t="str">
        <f>+'学校用（完全版）'!AD142</f>
        <v>光村の教科書古典資料DVDｼﾘｰｽﾞ　　　　　　　　　　　　　　　　　　　　　　　　　　　　　　　　　　　　　　　　　　　　　　　　　漢詩・漢文・故事成語ＤＶＤ　漢詩の風景３ 白楽天と中・晩唐の詩人たち</v>
      </c>
      <c r="AE142" s="21" t="str">
        <f>+'学校用（完全版）'!AE142</f>
        <v>1.2.3年</v>
      </c>
      <c r="AF142" s="69">
        <f>+'学校用（完全版）'!AF142</f>
        <v>17000</v>
      </c>
      <c r="AG142" s="89">
        <f>+'学校用（完全版）'!AG142</f>
        <v>18360</v>
      </c>
      <c r="AH142" s="690"/>
      <c r="AI142" s="355">
        <f t="shared" si="1"/>
        <v>0</v>
      </c>
    </row>
    <row r="143" spans="1:35" s="6" customFormat="1" ht="23.1" customHeight="1" thickBo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64" t="str">
        <f>+'学校用（完全版）'!U143</f>
        <v>国語</v>
      </c>
      <c r="V143" s="505" t="str">
        <f>+'学校用（完全版）'!V143</f>
        <v>光村教育図書</v>
      </c>
      <c r="W143" s="449" t="str">
        <f>+'学校用（完全版）'!W143</f>
        <v>●</v>
      </c>
      <c r="X143" s="265"/>
      <c r="Y143" s="426">
        <f>+'学校用（完全版）'!Y143</f>
        <v>0</v>
      </c>
      <c r="Z143" s="513" t="str">
        <f>+'学校用（完全版）'!Z143</f>
        <v>標準</v>
      </c>
      <c r="AA143" s="123">
        <f>+'学校用（完全版）'!AA143</f>
        <v>0</v>
      </c>
      <c r="AB143" s="311" t="str">
        <f>+'学校用（完全版）'!AB143</f>
        <v>ＤＶＤ</v>
      </c>
      <c r="AC143" s="286" t="str">
        <f>+'学校用（完全版）'!AC143</f>
        <v/>
      </c>
      <c r="AD143" s="287" t="str">
        <f>+'学校用（完全版）'!AD143</f>
        <v>光村の教科書古典資料DVDｼﾘｰｽﾞ　漢詩・漢文・故事成語ＤＶＤ　論語</v>
      </c>
      <c r="AE143" s="22" t="str">
        <f>+'学校用（完全版）'!AE143</f>
        <v>1.2.3年</v>
      </c>
      <c r="AF143" s="114">
        <f>+'学校用（完全版）'!AF143</f>
        <v>17000</v>
      </c>
      <c r="AG143" s="288">
        <f>+'学校用（完全版）'!AG143</f>
        <v>18360</v>
      </c>
      <c r="AH143" s="693"/>
      <c r="AI143" s="356">
        <f t="shared" si="1"/>
        <v>0</v>
      </c>
    </row>
    <row r="144" spans="1:35" s="6" customFormat="1" ht="23.1" customHeight="1" thickTop="1" thickBot="1" x14ac:dyDescent="0.2">
      <c r="A144" s="28" t="s">
        <v>1136</v>
      </c>
      <c r="B144" s="28" t="s">
        <v>1136</v>
      </c>
      <c r="C144" s="28" t="s">
        <v>1136</v>
      </c>
      <c r="D144" s="28" t="s">
        <v>1136</v>
      </c>
      <c r="E144" s="28" t="s">
        <v>1136</v>
      </c>
      <c r="F144" s="28" t="s">
        <v>1136</v>
      </c>
      <c r="G144" s="28" t="s">
        <v>1136</v>
      </c>
      <c r="H144" s="28" t="s">
        <v>1136</v>
      </c>
      <c r="I144" s="28" t="s">
        <v>1136</v>
      </c>
      <c r="J144" s="28" t="s">
        <v>1136</v>
      </c>
      <c r="K144" s="28" t="s">
        <v>1136</v>
      </c>
      <c r="L144" s="28" t="s">
        <v>1136</v>
      </c>
      <c r="M144" s="28"/>
      <c r="N144" s="28" t="s">
        <v>1136</v>
      </c>
      <c r="O144" s="28" t="s">
        <v>1136</v>
      </c>
      <c r="P144" s="28" t="s">
        <v>1136</v>
      </c>
      <c r="Q144" s="28" t="s">
        <v>1136</v>
      </c>
      <c r="R144" s="28"/>
      <c r="S144" s="28" t="s">
        <v>1136</v>
      </c>
      <c r="T144" s="28"/>
      <c r="U144" s="293" t="str">
        <f>+'学校用（完全版）'!U144</f>
        <v>国語</v>
      </c>
      <c r="V144" s="492" t="str">
        <f>+'学校用（完全版）'!V144</f>
        <v>光村教育図書</v>
      </c>
      <c r="W144" s="447" t="str">
        <f>+'学校用（完全版）'!W144</f>
        <v>●</v>
      </c>
      <c r="X144" s="294"/>
      <c r="Y144" s="424">
        <f>+'学校用（完全版）'!Y144</f>
        <v>0</v>
      </c>
      <c r="Z144" s="662">
        <f>+'学校用（完全版）'!Z144</f>
        <v>0</v>
      </c>
      <c r="AA144" s="663">
        <f>+'学校用（完全版）'!AA144</f>
        <v>0</v>
      </c>
      <c r="AB144" s="664">
        <f>+'学校用（完全版）'!AB144</f>
        <v>0</v>
      </c>
      <c r="AC144" s="665">
        <f>+'学校用（完全版）'!AC144</f>
        <v>0</v>
      </c>
      <c r="AD144" s="665">
        <f>+'学校用（完全版）'!AD144</f>
        <v>0</v>
      </c>
      <c r="AE144" s="665">
        <f>+'学校用（完全版）'!AE144</f>
        <v>0</v>
      </c>
      <c r="AF144" s="1503" t="str">
        <f>+'学校用（完全版）'!AF144</f>
        <v>国語　光村　計</v>
      </c>
      <c r="AG144" s="1504">
        <f>+'学校用（完全版）'!AG144</f>
        <v>0</v>
      </c>
      <c r="AH144" s="613">
        <f>SUM(AH93:AH143)</f>
        <v>0</v>
      </c>
      <c r="AI144" s="666">
        <f>SUM(AI93:AI143)</f>
        <v>0</v>
      </c>
    </row>
    <row r="145" spans="1:35" s="6" customFormat="1" ht="23.1" customHeight="1" x14ac:dyDescent="0.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21" t="str">
        <f>+'学校用（完全版）'!U145</f>
        <v>国語</v>
      </c>
      <c r="V145" s="507" t="str">
        <f>+'学校用（完全版）'!V145</f>
        <v>ＮＨＫエンター　　プライズ</v>
      </c>
      <c r="W145" s="444">
        <f>+'学校用（完全版）'!W145</f>
        <v>0</v>
      </c>
      <c r="X145" s="61"/>
      <c r="Y145" s="421">
        <f>+'学校用（完全版）'!Y145</f>
        <v>0</v>
      </c>
      <c r="Z145" s="516" t="str">
        <f>+'学校用（完全版）'!Z145</f>
        <v>標準</v>
      </c>
      <c r="AA145" s="62" t="str">
        <f>+'学校用（完全版）'!AA145</f>
        <v>新刊</v>
      </c>
      <c r="AB145" s="260" t="str">
        <f>+'学校用（完全版）'!AB145</f>
        <v>ＤＶＤ</v>
      </c>
      <c r="AC145" s="71" t="str">
        <f>+'学校用（完全版）'!AC145</f>
        <v/>
      </c>
      <c r="AD145" s="248" t="str">
        <f>+'学校用（完全版）'!AD145</f>
        <v>10min.ボックス　古文・漢文（全4巻）</v>
      </c>
      <c r="AE145" s="75" t="str">
        <f>+'学校用（完全版）'!AE145</f>
        <v>1.2.3年</v>
      </c>
      <c r="AF145" s="98">
        <f>+'学校用（完全版）'!AF145</f>
        <v>36000</v>
      </c>
      <c r="AG145" s="99">
        <f>+'学校用（完全版）'!AG145</f>
        <v>38880</v>
      </c>
      <c r="AH145" s="692"/>
      <c r="AI145" s="354">
        <f t="shared" si="1"/>
        <v>0</v>
      </c>
    </row>
    <row r="146" spans="1:35" s="6" customFormat="1" ht="23.1" customHeight="1" x14ac:dyDescent="0.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169" t="str">
        <f>+'学校用（完全版）'!U146</f>
        <v>国語</v>
      </c>
      <c r="V146" s="508" t="str">
        <f>+'学校用（完全版）'!V146</f>
        <v>ＮＨＫエンター　　プライズ</v>
      </c>
      <c r="W146" s="445">
        <f>+'学校用（完全版）'!W146</f>
        <v>0</v>
      </c>
      <c r="X146" s="66"/>
      <c r="Y146" s="422">
        <f>+'学校用（完全版）'!Y146</f>
        <v>0</v>
      </c>
      <c r="Z146" s="512" t="str">
        <f>+'学校用（完全版）'!Z146</f>
        <v>標準</v>
      </c>
      <c r="AA146" s="67" t="str">
        <f>+'学校用（完全版）'!AA146</f>
        <v>新刊</v>
      </c>
      <c r="AB146" s="258" t="str">
        <f>+'学校用（完全版）'!AB146</f>
        <v>ＤＶＤ</v>
      </c>
      <c r="AC146" s="100" t="str">
        <f>+'学校用（完全版）'!AC146</f>
        <v/>
      </c>
      <c r="AD146" s="236" t="str">
        <f>+'学校用（完全版）'!AD146</f>
        <v>10min.ボックス古文・漢文　vol.1</v>
      </c>
      <c r="AE146" s="72" t="str">
        <f>+'学校用（完全版）'!AE146</f>
        <v>1.2.3年</v>
      </c>
      <c r="AF146" s="73">
        <f>+'学校用（完全版）'!AF146</f>
        <v>9000</v>
      </c>
      <c r="AG146" s="74">
        <f>+'学校用（完全版）'!AG146</f>
        <v>9720</v>
      </c>
      <c r="AH146" s="690"/>
      <c r="AI146" s="355">
        <f t="shared" si="1"/>
        <v>0</v>
      </c>
    </row>
    <row r="147" spans="1:35" s="6" customFormat="1" ht="23.1" customHeight="1" x14ac:dyDescent="0.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169" t="str">
        <f>+'学校用（完全版）'!U147</f>
        <v>国語</v>
      </c>
      <c r="V147" s="508" t="str">
        <f>+'学校用（完全版）'!V147</f>
        <v>ＮＨＫエンター　　プライズ</v>
      </c>
      <c r="W147" s="445">
        <f>+'学校用（完全版）'!W147</f>
        <v>0</v>
      </c>
      <c r="X147" s="66"/>
      <c r="Y147" s="422">
        <f>+'学校用（完全版）'!Y147</f>
        <v>0</v>
      </c>
      <c r="Z147" s="512" t="str">
        <f>+'学校用（完全版）'!Z147</f>
        <v>標準</v>
      </c>
      <c r="AA147" s="67" t="str">
        <f>+'学校用（完全版）'!AA147</f>
        <v>新刊</v>
      </c>
      <c r="AB147" s="258" t="str">
        <f>+'学校用（完全版）'!AB147</f>
        <v>ＤＶＤ</v>
      </c>
      <c r="AC147" s="100" t="str">
        <f>+'学校用（完全版）'!AC147</f>
        <v/>
      </c>
      <c r="AD147" s="236" t="str">
        <f>+'学校用（完全版）'!AD147</f>
        <v>10min.ボックス古文・漢文　vol.2</v>
      </c>
      <c r="AE147" s="72" t="str">
        <f>+'学校用（完全版）'!AE147</f>
        <v>1.2.3年</v>
      </c>
      <c r="AF147" s="73">
        <f>+'学校用（完全版）'!AF147</f>
        <v>9000</v>
      </c>
      <c r="AG147" s="74">
        <f>+'学校用（完全版）'!AG147</f>
        <v>9720</v>
      </c>
      <c r="AH147" s="690"/>
      <c r="AI147" s="355">
        <f t="shared" ref="AI147:AI185" si="2">+AG147*AH147</f>
        <v>0</v>
      </c>
    </row>
    <row r="148" spans="1:35" s="6" customFormat="1" ht="23.1" customHeight="1" x14ac:dyDescent="0.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169" t="str">
        <f>+'学校用（完全版）'!U148</f>
        <v>国語</v>
      </c>
      <c r="V148" s="508" t="str">
        <f>+'学校用（完全版）'!V148</f>
        <v>ＮＨＫエンター　　プライズ</v>
      </c>
      <c r="W148" s="445">
        <f>+'学校用（完全版）'!W148</f>
        <v>0</v>
      </c>
      <c r="X148" s="66"/>
      <c r="Y148" s="422">
        <f>+'学校用（完全版）'!Y148</f>
        <v>0</v>
      </c>
      <c r="Z148" s="512" t="str">
        <f>+'学校用（完全版）'!Z148</f>
        <v>標準</v>
      </c>
      <c r="AA148" s="67" t="str">
        <f>+'学校用（完全版）'!AA148</f>
        <v>新刊</v>
      </c>
      <c r="AB148" s="258" t="str">
        <f>+'学校用（完全版）'!AB148</f>
        <v>ＤＶＤ</v>
      </c>
      <c r="AC148" s="100" t="str">
        <f>+'学校用（完全版）'!AC148</f>
        <v/>
      </c>
      <c r="AD148" s="236" t="str">
        <f>+'学校用（完全版）'!AD148</f>
        <v>10min.ボックス古文・漢文　vol.3</v>
      </c>
      <c r="AE148" s="72" t="str">
        <f>+'学校用（完全版）'!AE148</f>
        <v>1.2.3年</v>
      </c>
      <c r="AF148" s="73">
        <f>+'学校用（完全版）'!AF148</f>
        <v>9000</v>
      </c>
      <c r="AG148" s="74">
        <f>+'学校用（完全版）'!AG148</f>
        <v>9720</v>
      </c>
      <c r="AH148" s="690"/>
      <c r="AI148" s="355">
        <f t="shared" si="2"/>
        <v>0</v>
      </c>
    </row>
    <row r="149" spans="1:35" s="6" customFormat="1" ht="23.1" customHeight="1" x14ac:dyDescent="0.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95" t="str">
        <f>+'学校用（完全版）'!U149</f>
        <v>国語</v>
      </c>
      <c r="V149" s="509" t="str">
        <f>+'学校用（完全版）'!V149</f>
        <v>ＮＨＫエンター　　プライズ</v>
      </c>
      <c r="W149" s="455">
        <f>+'学校用（完全版）'!W149</f>
        <v>0</v>
      </c>
      <c r="X149" s="76"/>
      <c r="Y149" s="432">
        <f>+'学校用（完全版）'!Y149</f>
        <v>0</v>
      </c>
      <c r="Z149" s="519" t="str">
        <f>+'学校用（完全版）'!Z149</f>
        <v>標準</v>
      </c>
      <c r="AA149" s="77" t="str">
        <f>+'学校用（完全版）'!AA149</f>
        <v>新刊</v>
      </c>
      <c r="AB149" s="259" t="str">
        <f>+'学校用（完全版）'!AB149</f>
        <v>ＤＶＤ</v>
      </c>
      <c r="AC149" s="84" t="str">
        <f>+'学校用（完全版）'!AC149</f>
        <v/>
      </c>
      <c r="AD149" s="247" t="str">
        <f>+'学校用（完全版）'!AD149</f>
        <v>10min.ボックス古文・漢文　vol.4</v>
      </c>
      <c r="AE149" s="85" t="str">
        <f>+'学校用（完全版）'!AE149</f>
        <v>1.2.3年</v>
      </c>
      <c r="AF149" s="86">
        <f>+'学校用（完全版）'!AF149</f>
        <v>9000</v>
      </c>
      <c r="AG149" s="101">
        <f>+'学校用（完全版）'!AG149</f>
        <v>9720</v>
      </c>
      <c r="AH149" s="691"/>
      <c r="AI149" s="358">
        <f t="shared" si="2"/>
        <v>0</v>
      </c>
    </row>
    <row r="150" spans="1:35" s="6" customFormat="1" ht="23.1" customHeight="1" x14ac:dyDescent="0.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21" t="str">
        <f>+'学校用（完全版）'!U150</f>
        <v>国語</v>
      </c>
      <c r="V150" s="507" t="str">
        <f>+'学校用（完全版）'!V150</f>
        <v>サン・エデュ　　　　　　ケーショナル</v>
      </c>
      <c r="W150" s="444">
        <f>+'学校用（完全版）'!W150</f>
        <v>0</v>
      </c>
      <c r="X150" s="61"/>
      <c r="Y150" s="421">
        <f>+'学校用（完全版）'!Y150</f>
        <v>0</v>
      </c>
      <c r="Z150" s="516" t="str">
        <f>+'学校用（完全版）'!Z150</f>
        <v>標準</v>
      </c>
      <c r="AA150" s="62">
        <f>+'学校用（完全版）'!AA150</f>
        <v>0</v>
      </c>
      <c r="AB150" s="310" t="str">
        <f>+'学校用（完全版）'!AB150</f>
        <v>ＤＶＤ</v>
      </c>
      <c r="AC150" s="63" t="str">
        <f>+'学校用（完全版）'!AC150</f>
        <v/>
      </c>
      <c r="AD150" s="251" t="str">
        <f>+'学校用（完全版）'!AD150</f>
        <v>言葉の力をはぐくむ　全5巻</v>
      </c>
      <c r="AE150" s="68" t="str">
        <f>+'学校用（完全版）'!AE150</f>
        <v>1.2.3年</v>
      </c>
      <c r="AF150" s="65">
        <f>+'学校用（完全版）'!AF150</f>
        <v>85000</v>
      </c>
      <c r="AG150" s="102">
        <f>+'学校用（完全版）'!AG150</f>
        <v>91800</v>
      </c>
      <c r="AH150" s="692"/>
      <c r="AI150" s="354">
        <f t="shared" si="2"/>
        <v>0</v>
      </c>
    </row>
    <row r="151" spans="1:35" s="6" customFormat="1" ht="23.1" customHeight="1" x14ac:dyDescent="0.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169" t="str">
        <f>+'学校用（完全版）'!U151</f>
        <v>国語</v>
      </c>
      <c r="V151" s="508" t="str">
        <f>+'学校用（完全版）'!V151</f>
        <v>サン・エデュ　　　　　　ケーショナル</v>
      </c>
      <c r="W151" s="445">
        <f>+'学校用（完全版）'!W151</f>
        <v>0</v>
      </c>
      <c r="X151" s="66"/>
      <c r="Y151" s="422">
        <f>+'学校用（完全版）'!Y151</f>
        <v>0</v>
      </c>
      <c r="Z151" s="512" t="str">
        <f>+'学校用（完全版）'!Z151</f>
        <v>標準</v>
      </c>
      <c r="AA151" s="67">
        <f>+'学校用（完全版）'!AA151</f>
        <v>0</v>
      </c>
      <c r="AB151" s="256" t="str">
        <f>+'学校用（完全版）'!AB151</f>
        <v>ＤＶＤ</v>
      </c>
      <c r="AC151" s="90" t="str">
        <f>+'学校用（完全版）'!AC151</f>
        <v/>
      </c>
      <c r="AD151" s="237" t="str">
        <f>+'学校用（完全版）'!AD151</f>
        <v>①言葉を豊かに－日本語の語彙－</v>
      </c>
      <c r="AE151" s="21" t="str">
        <f>+'学校用（完全版）'!AE151</f>
        <v>1.2.3年</v>
      </c>
      <c r="AF151" s="69">
        <f>+'学校用（完全版）'!AF151</f>
        <v>17000</v>
      </c>
      <c r="AG151" s="70">
        <f>+'学校用（完全版）'!AG151</f>
        <v>18360</v>
      </c>
      <c r="AH151" s="690"/>
      <c r="AI151" s="355">
        <f t="shared" si="2"/>
        <v>0</v>
      </c>
    </row>
    <row r="152" spans="1:35" s="6" customFormat="1" ht="23.1" customHeight="1" x14ac:dyDescent="0.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169" t="str">
        <f>+'学校用（完全版）'!U152</f>
        <v>国語</v>
      </c>
      <c r="V152" s="508" t="str">
        <f>+'学校用（完全版）'!V152</f>
        <v>サン・エデュ　　　　　　ケーショナル</v>
      </c>
      <c r="W152" s="445">
        <f>+'学校用（完全版）'!W152</f>
        <v>0</v>
      </c>
      <c r="X152" s="66"/>
      <c r="Y152" s="422">
        <f>+'学校用（完全版）'!Y152</f>
        <v>0</v>
      </c>
      <c r="Z152" s="512" t="str">
        <f>+'学校用（完全版）'!Z152</f>
        <v>標準</v>
      </c>
      <c r="AA152" s="67">
        <f>+'学校用（完全版）'!AA152</f>
        <v>0</v>
      </c>
      <c r="AB152" s="256" t="str">
        <f>+'学校用（完全版）'!AB152</f>
        <v>ＤＶＤ</v>
      </c>
      <c r="AC152" s="90" t="str">
        <f>+'学校用（完全版）'!AC152</f>
        <v/>
      </c>
      <c r="AD152" s="237" t="str">
        <f>+'学校用（完全版）'!AD152</f>
        <v>②言葉のきまり－文法の大切さ－</v>
      </c>
      <c r="AE152" s="21" t="str">
        <f>+'学校用（完全版）'!AE152</f>
        <v>1.2.3年</v>
      </c>
      <c r="AF152" s="69">
        <f>+'学校用（完全版）'!AF152</f>
        <v>17000</v>
      </c>
      <c r="AG152" s="70">
        <f>+'学校用（完全版）'!AG152</f>
        <v>18360</v>
      </c>
      <c r="AH152" s="690"/>
      <c r="AI152" s="355">
        <f t="shared" si="2"/>
        <v>0</v>
      </c>
    </row>
    <row r="153" spans="1:35" s="6" customFormat="1" ht="23.1" customHeight="1" x14ac:dyDescent="0.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69" t="str">
        <f>+'学校用（完全版）'!U153</f>
        <v>国語</v>
      </c>
      <c r="V153" s="508" t="str">
        <f>+'学校用（完全版）'!V153</f>
        <v>サン・エデュ　　　　　　ケーショナル</v>
      </c>
      <c r="W153" s="445">
        <f>+'学校用（完全版）'!W153</f>
        <v>0</v>
      </c>
      <c r="X153" s="66"/>
      <c r="Y153" s="422">
        <f>+'学校用（完全版）'!Y153</f>
        <v>0</v>
      </c>
      <c r="Z153" s="512" t="str">
        <f>+'学校用（完全版）'!Z153</f>
        <v>標準</v>
      </c>
      <c r="AA153" s="67">
        <f>+'学校用（完全版）'!AA153</f>
        <v>0</v>
      </c>
      <c r="AB153" s="256" t="str">
        <f>+'学校用（完全版）'!AB153</f>
        <v>ＤＶＤ</v>
      </c>
      <c r="AC153" s="90" t="str">
        <f>+'学校用（完全版）'!AC153</f>
        <v/>
      </c>
      <c r="AD153" s="237" t="str">
        <f>+'学校用（完全版）'!AD153</f>
        <v>③言葉を選ぶ－場面に応じた言葉－</v>
      </c>
      <c r="AE153" s="21" t="str">
        <f>+'学校用（完全版）'!AE153</f>
        <v>1.2.3年</v>
      </c>
      <c r="AF153" s="69">
        <f>+'学校用（完全版）'!AF153</f>
        <v>17000</v>
      </c>
      <c r="AG153" s="70">
        <f>+'学校用（完全版）'!AG153</f>
        <v>18360</v>
      </c>
      <c r="AH153" s="690"/>
      <c r="AI153" s="355">
        <f t="shared" si="2"/>
        <v>0</v>
      </c>
    </row>
    <row r="154" spans="1:35" s="6" customFormat="1" ht="23.1" customHeight="1" x14ac:dyDescent="0.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169" t="str">
        <f>+'学校用（完全版）'!U154</f>
        <v>国語</v>
      </c>
      <c r="V154" s="508" t="str">
        <f>+'学校用（完全版）'!V154</f>
        <v>サン・エデュ　　　　　　ケーショナル</v>
      </c>
      <c r="W154" s="445">
        <f>+'学校用（完全版）'!W154</f>
        <v>0</v>
      </c>
      <c r="X154" s="66"/>
      <c r="Y154" s="422">
        <f>+'学校用（完全版）'!Y154</f>
        <v>0</v>
      </c>
      <c r="Z154" s="512" t="str">
        <f>+'学校用（完全版）'!Z154</f>
        <v>標準</v>
      </c>
      <c r="AA154" s="67">
        <f>+'学校用（完全版）'!AA154</f>
        <v>0</v>
      </c>
      <c r="AB154" s="256" t="str">
        <f>+'学校用（完全版）'!AB154</f>
        <v>ＤＶＤ</v>
      </c>
      <c r="AC154" s="90" t="str">
        <f>+'学校用（完全版）'!AC154</f>
        <v/>
      </c>
      <c r="AD154" s="237" t="str">
        <f>+'学校用（完全版）'!AD154</f>
        <v>④言葉を生かす－敬語の使い方－</v>
      </c>
      <c r="AE154" s="21" t="str">
        <f>+'学校用（完全版）'!AE154</f>
        <v>1.2.3年</v>
      </c>
      <c r="AF154" s="69">
        <f>+'学校用（完全版）'!AF154</f>
        <v>17000</v>
      </c>
      <c r="AG154" s="70">
        <f>+'学校用（完全版）'!AG154</f>
        <v>18360</v>
      </c>
      <c r="AH154" s="690"/>
      <c r="AI154" s="355">
        <f t="shared" si="2"/>
        <v>0</v>
      </c>
    </row>
    <row r="155" spans="1:35" s="6" customFormat="1" ht="23.1" customHeight="1" x14ac:dyDescent="0.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169" t="str">
        <f>+'学校用（完全版）'!U155</f>
        <v>国語</v>
      </c>
      <c r="V155" s="508" t="str">
        <f>+'学校用（完全版）'!V155</f>
        <v>サン・エデュ　　　　　　ケーショナル</v>
      </c>
      <c r="W155" s="445">
        <f>+'学校用（完全版）'!W155</f>
        <v>0</v>
      </c>
      <c r="X155" s="66"/>
      <c r="Y155" s="422">
        <f>+'学校用（完全版）'!Y155</f>
        <v>0</v>
      </c>
      <c r="Z155" s="512" t="str">
        <f>+'学校用（完全版）'!Z155</f>
        <v>標準</v>
      </c>
      <c r="AA155" s="67">
        <f>+'学校用（完全版）'!AA155</f>
        <v>0</v>
      </c>
      <c r="AB155" s="256" t="str">
        <f>+'学校用（完全版）'!AB155</f>
        <v>ＤＶＤ</v>
      </c>
      <c r="AC155" s="90" t="str">
        <f>+'学校用（完全版）'!AC155</f>
        <v/>
      </c>
      <c r="AD155" s="237" t="str">
        <f>+'学校用（完全版）'!AD155</f>
        <v>⑤言葉を磨く－洗練された日本語表現－</v>
      </c>
      <c r="AE155" s="21" t="str">
        <f>+'学校用（完全版）'!AE155</f>
        <v>1.2.3年</v>
      </c>
      <c r="AF155" s="69">
        <f>+'学校用（完全版）'!AF155</f>
        <v>17000</v>
      </c>
      <c r="AG155" s="70">
        <f>+'学校用（完全版）'!AG155</f>
        <v>18360</v>
      </c>
      <c r="AH155" s="690"/>
      <c r="AI155" s="355">
        <f t="shared" si="2"/>
        <v>0</v>
      </c>
    </row>
    <row r="156" spans="1:35" s="6" customFormat="1" ht="23.1" customHeight="1" x14ac:dyDescent="0.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169" t="str">
        <f>+'学校用（完全版）'!U156</f>
        <v>国語</v>
      </c>
      <c r="V156" s="508" t="str">
        <f>+'学校用（完全版）'!V156</f>
        <v>サン・エデュ　　　　　　ケーショナル</v>
      </c>
      <c r="W156" s="445">
        <f>+'学校用（完全版）'!W156</f>
        <v>0</v>
      </c>
      <c r="X156" s="66"/>
      <c r="Y156" s="422">
        <f>+'学校用（完全版）'!Y156</f>
        <v>0</v>
      </c>
      <c r="Z156" s="512" t="str">
        <f>+'学校用（完全版）'!Z156</f>
        <v>標準</v>
      </c>
      <c r="AA156" s="67">
        <f>+'学校用（完全版）'!AA156</f>
        <v>0</v>
      </c>
      <c r="AB156" s="256" t="str">
        <f>+'学校用（完全版）'!AB156</f>
        <v>ＤＶＤ</v>
      </c>
      <c r="AC156" s="90" t="str">
        <f>+'学校用（完全版）'!AC156</f>
        <v/>
      </c>
      <c r="AD156" s="237" t="str">
        <f>+'学校用（完全版）'!AD156</f>
        <v>教室ディベート入門</v>
      </c>
      <c r="AE156" s="21" t="str">
        <f>+'学校用（完全版）'!AE156</f>
        <v>1.2.3年</v>
      </c>
      <c r="AF156" s="69">
        <f>+'学校用（完全版）'!AF156</f>
        <v>85000</v>
      </c>
      <c r="AG156" s="70">
        <f>+'学校用（完全版）'!AG156</f>
        <v>91800</v>
      </c>
      <c r="AH156" s="690"/>
      <c r="AI156" s="355">
        <f t="shared" si="2"/>
        <v>0</v>
      </c>
    </row>
    <row r="157" spans="1:35" s="6" customFormat="1" ht="23.1" customHeight="1" x14ac:dyDescent="0.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169" t="str">
        <f>+'学校用（完全版）'!U157</f>
        <v>国語</v>
      </c>
      <c r="V157" s="508" t="str">
        <f>+'学校用（完全版）'!V157</f>
        <v>サン・エデュ　　　　　　ケーショナル</v>
      </c>
      <c r="W157" s="445">
        <f>+'学校用（完全版）'!W157</f>
        <v>0</v>
      </c>
      <c r="X157" s="66"/>
      <c r="Y157" s="422">
        <f>+'学校用（完全版）'!Y157</f>
        <v>0</v>
      </c>
      <c r="Z157" s="512" t="str">
        <f>+'学校用（完全版）'!Z157</f>
        <v>標準</v>
      </c>
      <c r="AA157" s="67">
        <f>+'学校用（完全版）'!AA157</f>
        <v>0</v>
      </c>
      <c r="AB157" s="256" t="str">
        <f>+'学校用（完全版）'!AB157</f>
        <v>ＤＶＤ</v>
      </c>
      <c r="AC157" s="90" t="str">
        <f>+'学校用（完全版）'!AC157</f>
        <v/>
      </c>
      <c r="AD157" s="237" t="str">
        <f>+'学校用（完全版）'!AD157</f>
        <v>①ディベートとは何か</v>
      </c>
      <c r="AE157" s="21" t="str">
        <f>+'学校用（完全版）'!AE157</f>
        <v>1.2.3年</v>
      </c>
      <c r="AF157" s="69">
        <f>+'学校用（完全版）'!AF157</f>
        <v>17000</v>
      </c>
      <c r="AG157" s="70">
        <f>+'学校用（完全版）'!AG157</f>
        <v>18360</v>
      </c>
      <c r="AH157" s="690"/>
      <c r="AI157" s="355">
        <f t="shared" si="2"/>
        <v>0</v>
      </c>
    </row>
    <row r="158" spans="1:35" s="6" customFormat="1" ht="23.1" customHeight="1" x14ac:dyDescent="0.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169" t="str">
        <f>+'学校用（完全版）'!U158</f>
        <v>国語</v>
      </c>
      <c r="V158" s="508" t="str">
        <f>+'学校用（完全版）'!V158</f>
        <v>サン・エデュ　　　　　　ケーショナル</v>
      </c>
      <c r="W158" s="445">
        <f>+'学校用（完全版）'!W158</f>
        <v>0</v>
      </c>
      <c r="X158" s="66"/>
      <c r="Y158" s="422">
        <f>+'学校用（完全版）'!Y158</f>
        <v>0</v>
      </c>
      <c r="Z158" s="512" t="str">
        <f>+'学校用（完全版）'!Z158</f>
        <v>標準</v>
      </c>
      <c r="AA158" s="67">
        <f>+'学校用（完全版）'!AA158</f>
        <v>0</v>
      </c>
      <c r="AB158" s="256" t="str">
        <f>+'学校用（完全版）'!AB158</f>
        <v>ＤＶＤ</v>
      </c>
      <c r="AC158" s="90" t="str">
        <f>+'学校用（完全版）'!AC158</f>
        <v/>
      </c>
      <c r="AD158" s="237" t="str">
        <f>+'学校用（完全版）'!AD158</f>
        <v>②ディベートの事前指導</v>
      </c>
      <c r="AE158" s="21" t="str">
        <f>+'学校用（完全版）'!AE158</f>
        <v>1.2.3年</v>
      </c>
      <c r="AF158" s="69">
        <f>+'学校用（完全版）'!AF158</f>
        <v>17000</v>
      </c>
      <c r="AG158" s="70">
        <f>+'学校用（完全版）'!AG158</f>
        <v>18360</v>
      </c>
      <c r="AH158" s="690"/>
      <c r="AI158" s="355">
        <f t="shared" si="2"/>
        <v>0</v>
      </c>
    </row>
    <row r="159" spans="1:35" s="6" customFormat="1" ht="23.1" customHeight="1" x14ac:dyDescent="0.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169" t="str">
        <f>+'学校用（完全版）'!U159</f>
        <v>国語</v>
      </c>
      <c r="V159" s="508" t="str">
        <f>+'学校用（完全版）'!V159</f>
        <v>サン・エデュ　　　　　　ケーショナル</v>
      </c>
      <c r="W159" s="445">
        <f>+'学校用（完全版）'!W159</f>
        <v>0</v>
      </c>
      <c r="X159" s="66"/>
      <c r="Y159" s="422">
        <f>+'学校用（完全版）'!Y159</f>
        <v>0</v>
      </c>
      <c r="Z159" s="512" t="str">
        <f>+'学校用（完全版）'!Z159</f>
        <v>標準</v>
      </c>
      <c r="AA159" s="67">
        <f>+'学校用（完全版）'!AA159</f>
        <v>0</v>
      </c>
      <c r="AB159" s="256" t="str">
        <f>+'学校用（完全版）'!AB159</f>
        <v>ＤＶＤ</v>
      </c>
      <c r="AC159" s="90" t="str">
        <f>+'学校用（完全版）'!AC159</f>
        <v/>
      </c>
      <c r="AD159" s="237" t="str">
        <f>+'学校用（完全版）'!AD159</f>
        <v>③ディベートマッチの指導</v>
      </c>
      <c r="AE159" s="21" t="str">
        <f>+'学校用（完全版）'!AE159</f>
        <v>1.2.3年</v>
      </c>
      <c r="AF159" s="69">
        <f>+'学校用（完全版）'!AF159</f>
        <v>17000</v>
      </c>
      <c r="AG159" s="70">
        <f>+'学校用（完全版）'!AG159</f>
        <v>18360</v>
      </c>
      <c r="AH159" s="690"/>
      <c r="AI159" s="355">
        <f t="shared" si="2"/>
        <v>0</v>
      </c>
    </row>
    <row r="160" spans="1:35" s="6" customFormat="1" ht="23.1" customHeight="1" x14ac:dyDescent="0.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169" t="str">
        <f>+'学校用（完全版）'!U160</f>
        <v>国語</v>
      </c>
      <c r="V160" s="508" t="str">
        <f>+'学校用（完全版）'!V160</f>
        <v>サン・エデュ　　　　　　ケーショナル</v>
      </c>
      <c r="W160" s="445">
        <f>+'学校用（完全版）'!W160</f>
        <v>0</v>
      </c>
      <c r="X160" s="66"/>
      <c r="Y160" s="422">
        <f>+'学校用（完全版）'!Y160</f>
        <v>0</v>
      </c>
      <c r="Z160" s="512" t="str">
        <f>+'学校用（完全版）'!Z160</f>
        <v>標準</v>
      </c>
      <c r="AA160" s="67">
        <f>+'学校用（完全版）'!AA160</f>
        <v>0</v>
      </c>
      <c r="AB160" s="256" t="str">
        <f>+'学校用（完全版）'!AB160</f>
        <v>ＤＶＤ</v>
      </c>
      <c r="AC160" s="90" t="str">
        <f>+'学校用（完全版）'!AC160</f>
        <v/>
      </c>
      <c r="AD160" s="237" t="str">
        <f>+'学校用（完全版）'!AD160</f>
        <v>④ディベートの判定と評価</v>
      </c>
      <c r="AE160" s="21" t="str">
        <f>+'学校用（完全版）'!AE160</f>
        <v>1.2.3年</v>
      </c>
      <c r="AF160" s="69">
        <f>+'学校用（完全版）'!AF160</f>
        <v>17000</v>
      </c>
      <c r="AG160" s="70">
        <f>+'学校用（完全版）'!AG160</f>
        <v>18360</v>
      </c>
      <c r="AH160" s="690"/>
      <c r="AI160" s="355">
        <f t="shared" si="2"/>
        <v>0</v>
      </c>
    </row>
    <row r="161" spans="1:35" s="6" customFormat="1" ht="23.1" customHeight="1" x14ac:dyDescent="0.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169" t="str">
        <f>+'学校用（完全版）'!U161</f>
        <v>国語</v>
      </c>
      <c r="V161" s="508" t="str">
        <f>+'学校用（完全版）'!V161</f>
        <v>サン・エデュ　　　　　　ケーショナル</v>
      </c>
      <c r="W161" s="445">
        <f>+'学校用（完全版）'!W161</f>
        <v>0</v>
      </c>
      <c r="X161" s="66"/>
      <c r="Y161" s="422">
        <f>+'学校用（完全版）'!Y161</f>
        <v>0</v>
      </c>
      <c r="Z161" s="512" t="str">
        <f>+'学校用（完全版）'!Z161</f>
        <v>標準</v>
      </c>
      <c r="AA161" s="67">
        <f>+'学校用（完全版）'!AA161</f>
        <v>0</v>
      </c>
      <c r="AB161" s="256" t="str">
        <f>+'学校用（完全版）'!AB161</f>
        <v>ＤＶＤ</v>
      </c>
      <c r="AC161" s="90" t="str">
        <f>+'学校用（完全版）'!AC161</f>
        <v/>
      </c>
      <c r="AD161" s="237" t="str">
        <f>+'学校用（完全版）'!AD161</f>
        <v>⑤モデルディベート 
～食事中はテレビを見るべきではない～</v>
      </c>
      <c r="AE161" s="21" t="str">
        <f>+'学校用（完全版）'!AE161</f>
        <v>1.2.3年</v>
      </c>
      <c r="AF161" s="69">
        <f>+'学校用（完全版）'!AF161</f>
        <v>17000</v>
      </c>
      <c r="AG161" s="70">
        <f>+'学校用（完全版）'!AG161</f>
        <v>18360</v>
      </c>
      <c r="AH161" s="690"/>
      <c r="AI161" s="355">
        <f t="shared" si="2"/>
        <v>0</v>
      </c>
    </row>
    <row r="162" spans="1:35" s="6" customFormat="1" ht="23.1" customHeight="1" x14ac:dyDescent="0.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169" t="str">
        <f>+'学校用（完全版）'!U162</f>
        <v>国語</v>
      </c>
      <c r="V162" s="508" t="str">
        <f>+'学校用（完全版）'!V162</f>
        <v>サン・エデュ　　　　　　ケーショナル</v>
      </c>
      <c r="W162" s="445">
        <f>+'学校用（完全版）'!W162</f>
        <v>0</v>
      </c>
      <c r="X162" s="66"/>
      <c r="Y162" s="422">
        <f>+'学校用（完全版）'!Y162</f>
        <v>0</v>
      </c>
      <c r="Z162" s="512" t="str">
        <f>+'学校用（完全版）'!Z162</f>
        <v>標準</v>
      </c>
      <c r="AA162" s="67">
        <f>+'学校用（完全版）'!AA162</f>
        <v>0</v>
      </c>
      <c r="AB162" s="256" t="str">
        <f>+'学校用（完全版）'!AB162</f>
        <v>ＤＶＤ</v>
      </c>
      <c r="AC162" s="90" t="str">
        <f>+'学校用（完全版）'!AC162</f>
        <v/>
      </c>
      <c r="AD162" s="237" t="str">
        <f>+'学校用（完全版）'!AD162</f>
        <v>歌舞伎DVD　全7巻</v>
      </c>
      <c r="AE162" s="21" t="str">
        <f>+'学校用（完全版）'!AE162</f>
        <v>1.2.3年</v>
      </c>
      <c r="AF162" s="69">
        <f>+'学校用（完全版）'!AF162</f>
        <v>126000</v>
      </c>
      <c r="AG162" s="70">
        <f>+'学校用（完全版）'!AG162</f>
        <v>136080</v>
      </c>
      <c r="AH162" s="690"/>
      <c r="AI162" s="355">
        <f t="shared" si="2"/>
        <v>0</v>
      </c>
    </row>
    <row r="163" spans="1:35" s="6" customFormat="1" ht="23.1" customHeight="1" x14ac:dyDescent="0.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169" t="str">
        <f>+'学校用（完全版）'!U163</f>
        <v>国語</v>
      </c>
      <c r="V163" s="508" t="str">
        <f>+'学校用（完全版）'!V163</f>
        <v>サン・エデュ　　　　　　ケーショナル</v>
      </c>
      <c r="W163" s="445">
        <f>+'学校用（完全版）'!W163</f>
        <v>0</v>
      </c>
      <c r="X163" s="66"/>
      <c r="Y163" s="422">
        <f>+'学校用（完全版）'!Y163</f>
        <v>0</v>
      </c>
      <c r="Z163" s="512" t="str">
        <f>+'学校用（完全版）'!Z163</f>
        <v>標準</v>
      </c>
      <c r="AA163" s="67">
        <f>+'学校用（完全版）'!AA163</f>
        <v>0</v>
      </c>
      <c r="AB163" s="256" t="str">
        <f>+'学校用（完全版）'!AB163</f>
        <v>ＤＶＤ</v>
      </c>
      <c r="AC163" s="90" t="str">
        <f>+'学校用（完全版）'!AC163</f>
        <v/>
      </c>
      <c r="AD163" s="237" t="str">
        <f>+'学校用（完全版）'!AD163</f>
        <v>歌舞伎の魅力　演技</v>
      </c>
      <c r="AE163" s="21" t="str">
        <f>+'学校用（完全版）'!AE163</f>
        <v>1.2.3年</v>
      </c>
      <c r="AF163" s="69">
        <f>+'学校用（完全版）'!AF163</f>
        <v>18000</v>
      </c>
      <c r="AG163" s="70">
        <f>+'学校用（完全版）'!AG163</f>
        <v>19440</v>
      </c>
      <c r="AH163" s="690"/>
      <c r="AI163" s="355">
        <f t="shared" si="2"/>
        <v>0</v>
      </c>
    </row>
    <row r="164" spans="1:35" s="6" customFormat="1" ht="23.1" customHeight="1" x14ac:dyDescent="0.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169" t="str">
        <f>+'学校用（完全版）'!U164</f>
        <v>国語</v>
      </c>
      <c r="V164" s="508" t="str">
        <f>+'学校用（完全版）'!V164</f>
        <v>サン・エデュ　　　　　　ケーショナル</v>
      </c>
      <c r="W164" s="445">
        <f>+'学校用（完全版）'!W164</f>
        <v>0</v>
      </c>
      <c r="X164" s="66"/>
      <c r="Y164" s="422">
        <f>+'学校用（完全版）'!Y164</f>
        <v>0</v>
      </c>
      <c r="Z164" s="512" t="str">
        <f>+'学校用（完全版）'!Z164</f>
        <v>標準</v>
      </c>
      <c r="AA164" s="67">
        <f>+'学校用（完全版）'!AA164</f>
        <v>0</v>
      </c>
      <c r="AB164" s="256" t="str">
        <f>+'学校用（完全版）'!AB164</f>
        <v>ＤＶＤ</v>
      </c>
      <c r="AC164" s="90" t="str">
        <f>+'学校用（完全版）'!AC164</f>
        <v/>
      </c>
      <c r="AD164" s="237" t="str">
        <f>+'学校用（完全版）'!AD164</f>
        <v>歌舞伎の魅力　女方</v>
      </c>
      <c r="AE164" s="21" t="str">
        <f>+'学校用（完全版）'!AE164</f>
        <v>1.2.3年</v>
      </c>
      <c r="AF164" s="69">
        <f>+'学校用（完全版）'!AF164</f>
        <v>18000</v>
      </c>
      <c r="AG164" s="70">
        <f>+'学校用（完全版）'!AG164</f>
        <v>19440</v>
      </c>
      <c r="AH164" s="690"/>
      <c r="AI164" s="355">
        <f t="shared" si="2"/>
        <v>0</v>
      </c>
    </row>
    <row r="165" spans="1:35" s="6" customFormat="1" ht="23.1" customHeight="1" x14ac:dyDescent="0.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169" t="str">
        <f>+'学校用（完全版）'!U165</f>
        <v>国語</v>
      </c>
      <c r="V165" s="508" t="str">
        <f>+'学校用（完全版）'!V165</f>
        <v>サン・エデュ　　　　　　ケーショナル</v>
      </c>
      <c r="W165" s="445">
        <f>+'学校用（完全版）'!W165</f>
        <v>0</v>
      </c>
      <c r="X165" s="66"/>
      <c r="Y165" s="422">
        <f>+'学校用（完全版）'!Y165</f>
        <v>0</v>
      </c>
      <c r="Z165" s="512" t="str">
        <f>+'学校用（完全版）'!Z165</f>
        <v>標準</v>
      </c>
      <c r="AA165" s="67">
        <f>+'学校用（完全版）'!AA165</f>
        <v>0</v>
      </c>
      <c r="AB165" s="256" t="str">
        <f>+'学校用（完全版）'!AB165</f>
        <v>ＤＶＤ</v>
      </c>
      <c r="AC165" s="90" t="str">
        <f>+'学校用（完全版）'!AC165</f>
        <v/>
      </c>
      <c r="AD165" s="237" t="str">
        <f>+'学校用（完全版）'!AD165</f>
        <v>歌舞伎の魅力　立廻り</v>
      </c>
      <c r="AE165" s="21" t="str">
        <f>+'学校用（完全版）'!AE165</f>
        <v>1.2.3年</v>
      </c>
      <c r="AF165" s="69">
        <f>+'学校用（完全版）'!AF165</f>
        <v>18000</v>
      </c>
      <c r="AG165" s="70">
        <f>+'学校用（完全版）'!AG165</f>
        <v>19440</v>
      </c>
      <c r="AH165" s="690"/>
      <c r="AI165" s="355">
        <f t="shared" si="2"/>
        <v>0</v>
      </c>
    </row>
    <row r="166" spans="1:35" s="6" customFormat="1" ht="23.1" customHeight="1" x14ac:dyDescent="0.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169" t="str">
        <f>+'学校用（完全版）'!U166</f>
        <v>国語</v>
      </c>
      <c r="V166" s="508" t="str">
        <f>+'学校用（完全版）'!V166</f>
        <v>サン・エデュ　　　　　　ケーショナル</v>
      </c>
      <c r="W166" s="445">
        <f>+'学校用（完全版）'!W166</f>
        <v>0</v>
      </c>
      <c r="X166" s="66"/>
      <c r="Y166" s="422">
        <f>+'学校用（完全版）'!Y166</f>
        <v>0</v>
      </c>
      <c r="Z166" s="512" t="str">
        <f>+'学校用（完全版）'!Z166</f>
        <v>標準</v>
      </c>
      <c r="AA166" s="67">
        <f>+'学校用（完全版）'!AA166</f>
        <v>0</v>
      </c>
      <c r="AB166" s="256" t="str">
        <f>+'学校用（完全版）'!AB166</f>
        <v>ＤＶＤ</v>
      </c>
      <c r="AC166" s="90" t="str">
        <f>+'学校用（完全版）'!AC166</f>
        <v/>
      </c>
      <c r="AD166" s="237" t="str">
        <f>+'学校用（完全版）'!AD166</f>
        <v>歌舞伎の魅力　かつらと床山</v>
      </c>
      <c r="AE166" s="21" t="str">
        <f>+'学校用（完全版）'!AE166</f>
        <v>1.2.3年</v>
      </c>
      <c r="AF166" s="69">
        <f>+'学校用（完全版）'!AF166</f>
        <v>18000</v>
      </c>
      <c r="AG166" s="70">
        <f>+'学校用（完全版）'!AG166</f>
        <v>19440</v>
      </c>
      <c r="AH166" s="690"/>
      <c r="AI166" s="355">
        <f t="shared" si="2"/>
        <v>0</v>
      </c>
    </row>
    <row r="167" spans="1:35" s="6" customFormat="1" ht="23.1" customHeight="1" x14ac:dyDescent="0.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69" t="str">
        <f>+'学校用（完全版）'!U168</f>
        <v>国語</v>
      </c>
      <c r="V167" s="508" t="str">
        <f>+'学校用（完全版）'!V168</f>
        <v>サン・エデュ　　　　　　ケーショナル</v>
      </c>
      <c r="W167" s="445">
        <f>+'学校用（完全版）'!W168</f>
        <v>0</v>
      </c>
      <c r="X167" s="66"/>
      <c r="Y167" s="422">
        <f>+'学校用（完全版）'!Y168</f>
        <v>0</v>
      </c>
      <c r="Z167" s="512" t="str">
        <f>+'学校用（完全版）'!Z168</f>
        <v>標準</v>
      </c>
      <c r="AA167" s="67">
        <f>+'学校用（完全版）'!AA168</f>
        <v>0</v>
      </c>
      <c r="AB167" s="256" t="str">
        <f>+'学校用（完全版）'!AB168</f>
        <v>ＤＶＤ</v>
      </c>
      <c r="AC167" s="90" t="str">
        <f>+'学校用（完全版）'!AC168</f>
        <v/>
      </c>
      <c r="AD167" s="237" t="str">
        <f>+'学校用（完全版）'!AD167</f>
        <v>歌舞伎の魅力　義経千本桜に観る立廻りの美</v>
      </c>
      <c r="AE167" s="21" t="str">
        <f>+'学校用（完全版）'!AE168</f>
        <v>1.2.3年</v>
      </c>
      <c r="AF167" s="69">
        <f>+'学校用（完全版）'!AF168</f>
        <v>18000</v>
      </c>
      <c r="AG167" s="70">
        <f>+'学校用（完全版）'!AG168</f>
        <v>19440</v>
      </c>
      <c r="AH167" s="690"/>
      <c r="AI167" s="355">
        <f t="shared" si="2"/>
        <v>0</v>
      </c>
    </row>
    <row r="168" spans="1:35" s="6" customFormat="1" ht="23.1" customHeight="1" x14ac:dyDescent="0.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169" t="str">
        <f>+'学校用（完全版）'!U167</f>
        <v>国語</v>
      </c>
      <c r="V168" s="508" t="str">
        <f>+'学校用（完全版）'!V167</f>
        <v>サン・エデュ　　　　　　ケーショナル</v>
      </c>
      <c r="W168" s="445">
        <f>+'学校用（完全版）'!W167</f>
        <v>0</v>
      </c>
      <c r="X168" s="66"/>
      <c r="Y168" s="422">
        <f>+'学校用（完全版）'!Y167</f>
        <v>0</v>
      </c>
      <c r="Z168" s="512" t="str">
        <f>+'学校用（完全版）'!Z167</f>
        <v>標準</v>
      </c>
      <c r="AA168" s="67">
        <f>+'学校用（完全版）'!AA167</f>
        <v>0</v>
      </c>
      <c r="AB168" s="256" t="str">
        <f>+'学校用（完全版）'!AB167</f>
        <v>ＤＶＤ</v>
      </c>
      <c r="AC168" s="90" t="str">
        <f>+'学校用（完全版）'!AC167</f>
        <v/>
      </c>
      <c r="AD168" s="237" t="str">
        <f>+'学校用（完全版）'!AD168</f>
        <v>歌舞伎に生きる　女方への道</v>
      </c>
      <c r="AE168" s="21" t="str">
        <f>+'学校用（完全版）'!AE167</f>
        <v>1.2.3年</v>
      </c>
      <c r="AF168" s="69">
        <f>+'学校用（完全版）'!AF167</f>
        <v>18000</v>
      </c>
      <c r="AG168" s="70">
        <f>+'学校用（完全版）'!AG167</f>
        <v>19440</v>
      </c>
      <c r="AH168" s="690"/>
      <c r="AI168" s="355">
        <f>+AG168*AH168</f>
        <v>0</v>
      </c>
    </row>
    <row r="169" spans="1:35" s="6" customFormat="1" ht="23.1" customHeight="1" x14ac:dyDescent="0.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169" t="str">
        <f>+'学校用（完全版）'!U169</f>
        <v>国語</v>
      </c>
      <c r="V169" s="508" t="str">
        <f>+'学校用（完全版）'!V169</f>
        <v>サン・エデュ　　　　　　ケーショナル</v>
      </c>
      <c r="W169" s="445">
        <f>+'学校用（完全版）'!W169</f>
        <v>0</v>
      </c>
      <c r="X169" s="66"/>
      <c r="Y169" s="422">
        <f>+'学校用（完全版）'!Y169</f>
        <v>0</v>
      </c>
      <c r="Z169" s="512" t="str">
        <f>+'学校用（完全版）'!Z169</f>
        <v>標準</v>
      </c>
      <c r="AA169" s="67">
        <f>+'学校用（完全版）'!AA169</f>
        <v>0</v>
      </c>
      <c r="AB169" s="256" t="str">
        <f>+'学校用（完全版）'!AB169</f>
        <v>ＤＶＤ</v>
      </c>
      <c r="AC169" s="90" t="str">
        <f>+'学校用（完全版）'!AC169</f>
        <v/>
      </c>
      <c r="AD169" s="237" t="str">
        <f>+'学校用（完全版）'!AD169</f>
        <v>歌舞伎の後見</v>
      </c>
      <c r="AE169" s="21" t="str">
        <f>+'学校用（完全版）'!AE169</f>
        <v>1.2.3年</v>
      </c>
      <c r="AF169" s="69">
        <f>+'学校用（完全版）'!AF169</f>
        <v>18000</v>
      </c>
      <c r="AG169" s="70">
        <f>+'学校用（完全版）'!AG169</f>
        <v>19440</v>
      </c>
      <c r="AH169" s="690"/>
      <c r="AI169" s="355">
        <f t="shared" si="2"/>
        <v>0</v>
      </c>
    </row>
    <row r="170" spans="1:35" s="6" customFormat="1" ht="23.1" customHeight="1" thickBo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169" t="str">
        <f>+'学校用（完全版）'!U170</f>
        <v>国語</v>
      </c>
      <c r="V170" s="508" t="str">
        <f>+'学校用（完全版）'!V170</f>
        <v>サン・エデュ　　　　ケーショナル</v>
      </c>
      <c r="W170" s="445">
        <f>+'学校用（完全版）'!W170</f>
        <v>0</v>
      </c>
      <c r="X170" s="66"/>
      <c r="Y170" s="422">
        <f>+'学校用（完全版）'!Y170</f>
        <v>0</v>
      </c>
      <c r="Z170" s="512" t="str">
        <f>+'学校用（完全版）'!Z170</f>
        <v>標準</v>
      </c>
      <c r="AA170" s="67">
        <f>+'学校用（完全版）'!AA170</f>
        <v>0</v>
      </c>
      <c r="AB170" s="256" t="str">
        <f>+'学校用（完全版）'!AB170</f>
        <v>ＤＶＤ</v>
      </c>
      <c r="AC170" s="90" t="str">
        <f>+'学校用（完全版）'!AC170</f>
        <v/>
      </c>
      <c r="AD170" s="237" t="str">
        <f>+'学校用（完全版）'!AD170</f>
        <v>能</v>
      </c>
      <c r="AE170" s="21" t="str">
        <f>+'学校用（完全版）'!AE170</f>
        <v>1.2.3年</v>
      </c>
      <c r="AF170" s="69">
        <f>+'学校用（完全版）'!AF170</f>
        <v>18000</v>
      </c>
      <c r="AG170" s="70">
        <f>+'学校用（完全版）'!AG170</f>
        <v>19440</v>
      </c>
      <c r="AH170" s="690"/>
      <c r="AI170" s="355">
        <f t="shared" si="2"/>
        <v>0</v>
      </c>
    </row>
    <row r="171" spans="1:35" s="6" customFormat="1" ht="23.1" customHeight="1" thickTop="1" thickBo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93" t="str">
        <f>+'学校用（完全版）'!U171</f>
        <v>国語</v>
      </c>
      <c r="V171" s="492" t="str">
        <f>+'学校用（完全版）'!V171</f>
        <v>その他</v>
      </c>
      <c r="W171" s="700" t="str">
        <f>+'学校用（完全版）'!W171</f>
        <v>●</v>
      </c>
      <c r="X171" s="668"/>
      <c r="Y171" s="701">
        <f>+'学校用（完全版）'!Y171</f>
        <v>0</v>
      </c>
      <c r="Z171" s="662">
        <f>+'学校用（完全版）'!Z171</f>
        <v>0</v>
      </c>
      <c r="AA171" s="663">
        <f>+'学校用（完全版）'!AA171</f>
        <v>0</v>
      </c>
      <c r="AB171" s="664">
        <f>+'学校用（完全版）'!AB171</f>
        <v>0</v>
      </c>
      <c r="AC171" s="665">
        <f>+'学校用（完全版）'!AC171</f>
        <v>0</v>
      </c>
      <c r="AD171" s="665">
        <f>+'学校用（完全版）'!AD171</f>
        <v>0</v>
      </c>
      <c r="AE171" s="665">
        <f>+'学校用（完全版）'!AE171</f>
        <v>0</v>
      </c>
      <c r="AF171" s="1505" t="str">
        <f>+'学校用（完全版）'!AF171</f>
        <v>国語　その他　計</v>
      </c>
      <c r="AG171" s="1506">
        <f>+'学校用（完全版）'!AG171</f>
        <v>0</v>
      </c>
      <c r="AH171" s="613">
        <f>SUM(AH145:AH170)</f>
        <v>0</v>
      </c>
      <c r="AI171" s="666">
        <f>SUM(AI145:AI170)</f>
        <v>0</v>
      </c>
    </row>
    <row r="172" spans="1:35" s="6" customFormat="1" ht="23.1" customHeight="1" thickTop="1" thickBo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93" t="str">
        <f>+'学校用（完全版）'!U172</f>
        <v>国語</v>
      </c>
      <c r="V172" s="492">
        <f>+'学校用（完全版）'!V172</f>
        <v>0</v>
      </c>
      <c r="W172" s="700" t="str">
        <f>+'学校用（完全版）'!W172</f>
        <v>●</v>
      </c>
      <c r="X172" s="668"/>
      <c r="Y172" s="701">
        <f>+'学校用（完全版）'!Y172</f>
        <v>0</v>
      </c>
      <c r="Z172" s="662">
        <f>+'学校用（完全版）'!Z172</f>
        <v>0</v>
      </c>
      <c r="AA172" s="663">
        <f>+'学校用（完全版）'!AA172</f>
        <v>0</v>
      </c>
      <c r="AB172" s="664">
        <f>+'学校用（完全版）'!AB172</f>
        <v>0</v>
      </c>
      <c r="AC172" s="665">
        <f>+'学校用（完全版）'!AC172</f>
        <v>0</v>
      </c>
      <c r="AD172" s="665">
        <f>+'学校用（完全版）'!AD172</f>
        <v>0</v>
      </c>
      <c r="AE172" s="665">
        <f>+'学校用（完全版）'!AE172</f>
        <v>0</v>
      </c>
      <c r="AF172" s="1503" t="str">
        <f>+'学校用（完全版）'!AF172</f>
        <v>国語　計</v>
      </c>
      <c r="AG172" s="1504">
        <f>+'学校用（完全版）'!AG172</f>
        <v>0</v>
      </c>
      <c r="AH172" s="613">
        <f>+AH171+AH92+AH144+AH64</f>
        <v>0</v>
      </c>
      <c r="AI172" s="666">
        <f>+AI171+AI92+AI144+AI64</f>
        <v>0</v>
      </c>
    </row>
    <row r="173" spans="1:35" s="6" customFormat="1" ht="23.1" customHeight="1" x14ac:dyDescent="0.15">
      <c r="A173" s="28" t="s">
        <v>1136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 t="s">
        <v>1136</v>
      </c>
      <c r="N173" s="28" t="s">
        <v>1136</v>
      </c>
      <c r="O173" s="28"/>
      <c r="P173" s="28"/>
      <c r="Q173" s="28"/>
      <c r="R173" s="28"/>
      <c r="S173" s="28"/>
      <c r="T173" s="28" t="s">
        <v>1136</v>
      </c>
      <c r="U173" s="60" t="str">
        <f>+'学校用（完全版）'!U173</f>
        <v>書写</v>
      </c>
      <c r="V173" s="506" t="str">
        <f>+'学校用（完全版）'!V173</f>
        <v>東京書籍</v>
      </c>
      <c r="W173" s="446">
        <f>+'学校用（完全版）'!W173</f>
        <v>0</v>
      </c>
      <c r="X173" s="122"/>
      <c r="Y173" s="122">
        <f>+'学校用（完全版）'!Y173</f>
        <v>0</v>
      </c>
      <c r="Z173" s="108">
        <f>+'学校用（完全版）'!Z173</f>
        <v>0</v>
      </c>
      <c r="AA173" s="359" t="str">
        <f>+'学校用（完全版）'!AA173</f>
        <v>新刊</v>
      </c>
      <c r="AB173" s="360" t="str">
        <f>+'学校用（完全版）'!AB173</f>
        <v>教科書</v>
      </c>
      <c r="AC173" s="280" t="str">
        <f>+'学校用（完全版）'!AC173</f>
        <v>○</v>
      </c>
      <c r="AD173" s="361" t="str">
        <f>+'学校用（完全版）'!AD173</f>
        <v>新編　新しい書写　一　・二　・三年</v>
      </c>
      <c r="AE173" s="362" t="str">
        <f>+'学校用（完全版）'!AE173</f>
        <v>1.2.3年</v>
      </c>
      <c r="AF173" s="363">
        <f>+'学校用（完全版）'!AF173</f>
        <v>428</v>
      </c>
      <c r="AG173" s="364">
        <f>+'学校用（完全版）'!AG173</f>
        <v>428</v>
      </c>
      <c r="AH173" s="695"/>
      <c r="AI173" s="365">
        <f t="shared" si="2"/>
        <v>0</v>
      </c>
    </row>
    <row r="174" spans="1:35" s="6" customFormat="1" ht="23.1" customHeight="1" x14ac:dyDescent="0.15">
      <c r="A174" s="28" t="s">
        <v>1136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 t="s">
        <v>1136</v>
      </c>
      <c r="N174" s="28" t="s">
        <v>1136</v>
      </c>
      <c r="O174" s="28"/>
      <c r="P174" s="28"/>
      <c r="Q174" s="28"/>
      <c r="R174" s="28"/>
      <c r="S174" s="28"/>
      <c r="T174" s="28" t="s">
        <v>1136</v>
      </c>
      <c r="U174" s="546" t="str">
        <f>+'学校用（完全版）'!U174</f>
        <v>書写</v>
      </c>
      <c r="V174" s="547" t="str">
        <f>+'学校用（完全版）'!V174</f>
        <v>東京書籍</v>
      </c>
      <c r="W174" s="443">
        <f>+'学校用（完全版）'!W174</f>
        <v>0</v>
      </c>
      <c r="X174" s="92"/>
      <c r="Y174" s="92">
        <f>+'学校用（完全版）'!Y174</f>
        <v>0</v>
      </c>
      <c r="Z174" s="92">
        <f>+'学校用（完全版）'!Z174</f>
        <v>0</v>
      </c>
      <c r="AA174" s="271" t="str">
        <f>+'学校用（完全版）'!AA174</f>
        <v>新刊</v>
      </c>
      <c r="AB174" s="312" t="str">
        <f>+'学校用（完全版）'!AB174</f>
        <v>指導書</v>
      </c>
      <c r="AC174" s="229" t="str">
        <f>+'学校用（完全版）'!AC174</f>
        <v>○</v>
      </c>
      <c r="AD174" s="272" t="str">
        <f>+'学校用（完全版）'!AD174</f>
        <v>新編　新しい書写　一　・二　・三年　教師用指導書　</v>
      </c>
      <c r="AE174" s="273" t="str">
        <f>+'学校用（完全版）'!AE174</f>
        <v>1.2.3年</v>
      </c>
      <c r="AF174" s="274">
        <f>+'学校用（完全版）'!AF174</f>
        <v>12000</v>
      </c>
      <c r="AG174" s="296">
        <f>+'学校用（完全版）'!AG174</f>
        <v>12960</v>
      </c>
      <c r="AH174" s="685"/>
      <c r="AI174" s="515">
        <f t="shared" si="2"/>
        <v>0</v>
      </c>
    </row>
    <row r="175" spans="1:35" s="6" customFormat="1" ht="23.1" customHeight="1" x14ac:dyDescent="0.15">
      <c r="A175" s="28" t="s">
        <v>1136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 t="s">
        <v>1136</v>
      </c>
      <c r="N175" s="28" t="s">
        <v>1136</v>
      </c>
      <c r="O175" s="28"/>
      <c r="P175" s="28"/>
      <c r="Q175" s="28"/>
      <c r="R175" s="28"/>
      <c r="S175" s="28"/>
      <c r="T175" s="28" t="s">
        <v>1136</v>
      </c>
      <c r="U175" s="263" t="str">
        <f>+'学校用（完全版）'!U175</f>
        <v>書写</v>
      </c>
      <c r="V175" s="473" t="str">
        <f>+'学校用（完全版）'!V175</f>
        <v>東京書籍</v>
      </c>
      <c r="W175" s="451" t="str">
        <f>+'学校用（完全版）'!W175</f>
        <v>●</v>
      </c>
      <c r="X175" s="88"/>
      <c r="Y175" s="88" t="str">
        <f>+'学校用（完全版）'!Y175</f>
        <v>●</v>
      </c>
      <c r="Z175" s="68" t="str">
        <f>+'学校用（完全版）'!Z175</f>
        <v>準拠</v>
      </c>
      <c r="AA175" s="62" t="str">
        <f>+'学校用（完全版）'!AA175</f>
        <v>新刊</v>
      </c>
      <c r="AB175" s="260" t="str">
        <f>+'学校用（完全版）'!AB175</f>
        <v>デジタル　　　　　　　　　　　　教科書</v>
      </c>
      <c r="AC175" s="71" t="str">
        <f>+'学校用（完全版）'!AC175</f>
        <v>※</v>
      </c>
      <c r="AD175" s="248" t="str">
        <f>+'学校用（完全版）'!AD175</f>
        <v>中学校デジタル教科書新編新しい書写　１－３年</v>
      </c>
      <c r="AE175" s="75" t="str">
        <f>+'学校用（完全版）'!AE175</f>
        <v>1.2.3年</v>
      </c>
      <c r="AF175" s="98">
        <f>+'学校用（完全版）'!AF175</f>
        <v>76000</v>
      </c>
      <c r="AG175" s="117">
        <f>+'学校用（完全版）'!AG175</f>
        <v>82080</v>
      </c>
      <c r="AH175" s="692"/>
      <c r="AI175" s="354">
        <f t="shared" si="2"/>
        <v>0</v>
      </c>
    </row>
    <row r="176" spans="1:35" s="6" customFormat="1" ht="23.1" customHeight="1" x14ac:dyDescent="0.15">
      <c r="A176" s="28" t="s">
        <v>1136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 t="s">
        <v>1136</v>
      </c>
      <c r="N176" s="28" t="s">
        <v>1136</v>
      </c>
      <c r="O176" s="28"/>
      <c r="P176" s="28"/>
      <c r="Q176" s="28"/>
      <c r="R176" s="28"/>
      <c r="S176" s="28"/>
      <c r="T176" s="28" t="s">
        <v>1136</v>
      </c>
      <c r="U176" s="170" t="str">
        <f>+'学校用（完全版）'!U176</f>
        <v>書写</v>
      </c>
      <c r="V176" s="503" t="str">
        <f>+'学校用（完全版）'!V176</f>
        <v>東京書籍</v>
      </c>
      <c r="W176" s="448" t="str">
        <f>+'学校用（完全版）'!W176</f>
        <v>●</v>
      </c>
      <c r="X176" s="81"/>
      <c r="Y176" s="81" t="str">
        <f>+'学校用（完全版）'!Y176</f>
        <v>●</v>
      </c>
      <c r="Z176" s="21" t="str">
        <f>+'学校用（完全版）'!Z176</f>
        <v>準拠</v>
      </c>
      <c r="AA176" s="67" t="str">
        <f>+'学校用（完全版）'!AA176</f>
        <v>新刊</v>
      </c>
      <c r="AB176" s="258" t="str">
        <f>+'学校用（完全版）'!AB176</f>
        <v>デジタル　　　　　　　　　　　　教科書</v>
      </c>
      <c r="AC176" s="100" t="str">
        <f>+'学校用（完全版）'!AC176</f>
        <v>※</v>
      </c>
      <c r="AD176" s="236" t="str">
        <f>+'学校用（完全版）'!AD176</f>
        <v>中学校デジタル教科書新編新しい書写　１－３年　指導者用＋学習者用</v>
      </c>
      <c r="AE176" s="72" t="str">
        <f>+'学校用（完全版）'!AE176</f>
        <v>1.2.3年</v>
      </c>
      <c r="AF176" s="73">
        <f>+'学校用（完全版）'!AF176</f>
        <v>96000</v>
      </c>
      <c r="AG176" s="82">
        <f>+'学校用（完全版）'!AG176</f>
        <v>103680</v>
      </c>
      <c r="AH176" s="690"/>
      <c r="AI176" s="355">
        <f t="shared" si="2"/>
        <v>0</v>
      </c>
    </row>
    <row r="177" spans="1:35" s="6" customFormat="1" ht="23.1" customHeight="1" x14ac:dyDescent="0.15">
      <c r="A177" s="28" t="s">
        <v>1136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 t="s">
        <v>1136</v>
      </c>
      <c r="N177" s="28" t="s">
        <v>1136</v>
      </c>
      <c r="O177" s="28"/>
      <c r="P177" s="28"/>
      <c r="Q177" s="28"/>
      <c r="R177" s="28"/>
      <c r="S177" s="28"/>
      <c r="T177" s="28" t="s">
        <v>1136</v>
      </c>
      <c r="U177" s="170" t="str">
        <f>+'学校用（完全版）'!U177</f>
        <v>書写</v>
      </c>
      <c r="V177" s="503" t="str">
        <f>+'学校用（完全版）'!V177</f>
        <v>東京書籍</v>
      </c>
      <c r="W177" s="448" t="str">
        <f>+'学校用（完全版）'!W177</f>
        <v>●</v>
      </c>
      <c r="X177" s="81"/>
      <c r="Y177" s="81" t="str">
        <f>+'学校用（完全版）'!Y177</f>
        <v>●</v>
      </c>
      <c r="Z177" s="21" t="str">
        <f>+'学校用（完全版）'!Z177</f>
        <v>準拠</v>
      </c>
      <c r="AA177" s="67" t="str">
        <f>+'学校用（完全版）'!AA177</f>
        <v>新刊</v>
      </c>
      <c r="AB177" s="258" t="str">
        <f>+'学校用（完全版）'!AB177</f>
        <v>デジタル　　　　　　　　　　　　教科書</v>
      </c>
      <c r="AC177" s="100" t="str">
        <f>+'学校用（完全版）'!AC177</f>
        <v>※</v>
      </c>
      <c r="AD177" s="236" t="str">
        <f>+'学校用（完全版）'!AD177</f>
        <v>中学校デジタル教科書新編新しい書写 １－３年 Ｗｅｂ配信版　（単年）　</v>
      </c>
      <c r="AE177" s="72" t="str">
        <f>+'学校用（完全版）'!AE177</f>
        <v>1.2.3年</v>
      </c>
      <c r="AF177" s="73">
        <f>+'学校用（完全版）'!AF177</f>
        <v>20000</v>
      </c>
      <c r="AG177" s="82">
        <f>+'学校用（完全版）'!AG177</f>
        <v>21600</v>
      </c>
      <c r="AH177" s="690"/>
      <c r="AI177" s="355">
        <f t="shared" si="2"/>
        <v>0</v>
      </c>
    </row>
    <row r="178" spans="1:35" s="6" customFormat="1" ht="23.1" customHeight="1" thickBot="1" x14ac:dyDescent="0.2">
      <c r="A178" s="28" t="s">
        <v>1136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 t="s">
        <v>1136</v>
      </c>
      <c r="N178" s="28" t="s">
        <v>1136</v>
      </c>
      <c r="O178" s="28"/>
      <c r="P178" s="28"/>
      <c r="Q178" s="28"/>
      <c r="R178" s="28"/>
      <c r="S178" s="28"/>
      <c r="T178" s="28" t="s">
        <v>1136</v>
      </c>
      <c r="U178" s="170" t="str">
        <f>+'学校用（完全版）'!U178</f>
        <v>書写</v>
      </c>
      <c r="V178" s="503" t="str">
        <f>+'学校用（完全版）'!V178</f>
        <v>東京書籍</v>
      </c>
      <c r="W178" s="448" t="str">
        <f>+'学校用（完全版）'!W178</f>
        <v>●</v>
      </c>
      <c r="X178" s="81"/>
      <c r="Y178" s="81" t="str">
        <f>+'学校用（完全版）'!Y178</f>
        <v>●</v>
      </c>
      <c r="Z178" s="21" t="str">
        <f>+'学校用（完全版）'!Z178</f>
        <v>準拠</v>
      </c>
      <c r="AA178" s="67" t="str">
        <f>+'学校用（完全版）'!AA178</f>
        <v>新刊</v>
      </c>
      <c r="AB178" s="258" t="str">
        <f>+'学校用（完全版）'!AB178</f>
        <v>デジタル　　　　　　　　　　　　教科書</v>
      </c>
      <c r="AC178" s="100" t="str">
        <f>+'学校用（完全版）'!AC178</f>
        <v>※</v>
      </c>
      <c r="AD178" s="630" t="str">
        <f>+'学校用（完全版）'!AD178</f>
        <v>中学校デジタル教科書新編新しい書写 １－３年 Ｗｅｂ配信版 指導者用＋学習者用(単年)</v>
      </c>
      <c r="AE178" s="72" t="str">
        <f>+'学校用（完全版）'!AE178</f>
        <v>1.2.3年</v>
      </c>
      <c r="AF178" s="73">
        <f>+'学校用（完全版）'!AF178</f>
        <v>40000</v>
      </c>
      <c r="AG178" s="82">
        <f>+'学校用（完全版）'!AG178</f>
        <v>43200</v>
      </c>
      <c r="AH178" s="690"/>
      <c r="AI178" s="355">
        <f t="shared" si="2"/>
        <v>0</v>
      </c>
    </row>
    <row r="179" spans="1:35" s="6" customFormat="1" ht="23.1" customHeight="1" thickTop="1" thickBot="1" x14ac:dyDescent="0.2">
      <c r="A179" s="28" t="s">
        <v>1136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 t="s">
        <v>1136</v>
      </c>
      <c r="N179" s="28" t="s">
        <v>1136</v>
      </c>
      <c r="O179" s="28"/>
      <c r="P179" s="28"/>
      <c r="Q179" s="28"/>
      <c r="R179" s="28"/>
      <c r="S179" s="28"/>
      <c r="T179" s="28" t="s">
        <v>1136</v>
      </c>
      <c r="U179" s="293" t="str">
        <f>+'学校用（完全版）'!U179</f>
        <v>書写</v>
      </c>
      <c r="V179" s="492" t="str">
        <f>+'学校用（完全版）'!V179</f>
        <v>東京書籍</v>
      </c>
      <c r="W179" s="700" t="str">
        <f>+'学校用（完全版）'!W179</f>
        <v>●</v>
      </c>
      <c r="X179" s="668"/>
      <c r="Y179" s="668">
        <f>+'学校用（完全版）'!Y179</f>
        <v>0</v>
      </c>
      <c r="Z179" s="668">
        <f>+'学校用（完全版）'!Z179</f>
        <v>0</v>
      </c>
      <c r="AA179" s="663">
        <f>+'学校用（完全版）'!AA179</f>
        <v>0</v>
      </c>
      <c r="AB179" s="664">
        <f>+'学校用（完全版）'!AB179</f>
        <v>0</v>
      </c>
      <c r="AC179" s="665">
        <f>+'学校用（完全版）'!AC179</f>
        <v>0</v>
      </c>
      <c r="AD179" s="665">
        <f>+'学校用（完全版）'!AD179</f>
        <v>0</v>
      </c>
      <c r="AE179" s="665">
        <f>+'学校用（完全版）'!AE179</f>
        <v>0</v>
      </c>
      <c r="AF179" s="1503" t="str">
        <f>+'学校用（完全版）'!AF179</f>
        <v>書写　東書　計</v>
      </c>
      <c r="AG179" s="1504">
        <f>+'学校用（完全版）'!AG179</f>
        <v>0</v>
      </c>
      <c r="AH179" s="613">
        <f>SUM(AH173:AH178)</f>
        <v>0</v>
      </c>
      <c r="AI179" s="666">
        <f>SUM(AI173:AI178)</f>
        <v>0</v>
      </c>
    </row>
    <row r="180" spans="1:35" s="6" customFormat="1" ht="23.1" customHeight="1" x14ac:dyDescent="0.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 t="s">
        <v>1136</v>
      </c>
      <c r="S180" s="28"/>
      <c r="T180" s="28"/>
      <c r="U180" s="170" t="str">
        <f>+'学校用（完全版）'!U180</f>
        <v>書写</v>
      </c>
      <c r="V180" s="503" t="str">
        <f>+'学校用（完全版）'!V180</f>
        <v>教育出版</v>
      </c>
      <c r="W180" s="448">
        <f>+'学校用（完全版）'!W180</f>
        <v>0</v>
      </c>
      <c r="X180" s="81"/>
      <c r="Y180" s="81">
        <f>+'学校用（完全版）'!Y180</f>
        <v>0</v>
      </c>
      <c r="Z180" s="177">
        <f>+'学校用（完全版）'!Z180</f>
        <v>0</v>
      </c>
      <c r="AA180" s="181" t="str">
        <f>+'学校用（完全版）'!AA180</f>
        <v>新刊</v>
      </c>
      <c r="AB180" s="304" t="str">
        <f>+'学校用（完全版）'!AB180</f>
        <v>教科書</v>
      </c>
      <c r="AC180" s="100" t="str">
        <f>+'学校用（完全版）'!AC180</f>
        <v>○</v>
      </c>
      <c r="AD180" s="235" t="str">
        <f>+'学校用（完全版）'!AD180</f>
        <v>中学書写</v>
      </c>
      <c r="AE180" s="182" t="str">
        <f>+'学校用（完全版）'!AE180</f>
        <v>1.2.3年</v>
      </c>
      <c r="AF180" s="184">
        <f>+'学校用（完全版）'!AF180</f>
        <v>428</v>
      </c>
      <c r="AG180" s="187">
        <f>+'学校用（完全版）'!AG180</f>
        <v>428</v>
      </c>
      <c r="AH180" s="683"/>
      <c r="AI180" s="351">
        <f t="shared" si="2"/>
        <v>0</v>
      </c>
    </row>
    <row r="181" spans="1:35" s="6" customFormat="1" ht="23.1" customHeight="1" thickBo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 t="s">
        <v>1136</v>
      </c>
      <c r="S181" s="28"/>
      <c r="T181" s="28"/>
      <c r="U181" s="170" t="str">
        <f>+'学校用（完全版）'!U181</f>
        <v>書写</v>
      </c>
      <c r="V181" s="503" t="str">
        <f>+'学校用（完全版）'!V181</f>
        <v>教育出版</v>
      </c>
      <c r="W181" s="448">
        <f>+'学校用（完全版）'!W181</f>
        <v>0</v>
      </c>
      <c r="X181" s="81"/>
      <c r="Y181" s="81">
        <f>+'学校用（完全版）'!Y181</f>
        <v>0</v>
      </c>
      <c r="Z181" s="177">
        <f>+'学校用（完全版）'!Z181</f>
        <v>0</v>
      </c>
      <c r="AA181" s="181" t="str">
        <f>+'学校用（完全版）'!AA181</f>
        <v>新刊</v>
      </c>
      <c r="AB181" s="304" t="str">
        <f>+'学校用（完全版）'!AB181</f>
        <v>指導書</v>
      </c>
      <c r="AC181" s="100" t="str">
        <f>+'学校用（完全版）'!AC181</f>
        <v>○</v>
      </c>
      <c r="AD181" s="235" t="str">
        <f>+'学校用（完全版）'!AD181</f>
        <v>中学書写　教師用指導書</v>
      </c>
      <c r="AE181" s="182" t="str">
        <f>+'学校用（完全版）'!AE181</f>
        <v>1.2.3年</v>
      </c>
      <c r="AF181" s="184">
        <f>+'学校用（完全版）'!AF181</f>
        <v>15000</v>
      </c>
      <c r="AG181" s="189">
        <f>+'学校用（完全版）'!AG181</f>
        <v>16200.000000000002</v>
      </c>
      <c r="AH181" s="683"/>
      <c r="AI181" s="351">
        <f t="shared" si="2"/>
        <v>0</v>
      </c>
    </row>
    <row r="182" spans="1:35" s="6" customFormat="1" ht="23.1" customHeight="1" thickTop="1" thickBo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 t="s">
        <v>1136</v>
      </c>
      <c r="S182" s="28"/>
      <c r="T182" s="28"/>
      <c r="U182" s="293" t="str">
        <f>+'学校用（完全版）'!U182</f>
        <v>書写</v>
      </c>
      <c r="V182" s="492" t="str">
        <f>+'学校用（完全版）'!V182</f>
        <v>教育出版</v>
      </c>
      <c r="W182" s="700" t="str">
        <f>+'学校用（完全版）'!W182</f>
        <v>●</v>
      </c>
      <c r="X182" s="668"/>
      <c r="Y182" s="668">
        <f>+'学校用（完全版）'!Y182</f>
        <v>0</v>
      </c>
      <c r="Z182" s="668">
        <f>+'学校用（完全版）'!Z182</f>
        <v>0</v>
      </c>
      <c r="AA182" s="663">
        <f>+'学校用（完全版）'!AA182</f>
        <v>0</v>
      </c>
      <c r="AB182" s="664">
        <f>+'学校用（完全版）'!AB182</f>
        <v>0</v>
      </c>
      <c r="AC182" s="665">
        <f>+'学校用（完全版）'!AC182</f>
        <v>0</v>
      </c>
      <c r="AD182" s="665">
        <f>+'学校用（完全版）'!AD182</f>
        <v>0</v>
      </c>
      <c r="AE182" s="665">
        <f>+'学校用（完全版）'!AE182</f>
        <v>0</v>
      </c>
      <c r="AF182" s="1503" t="str">
        <f>+'学校用（完全版）'!AF182</f>
        <v>書写 教出　計</v>
      </c>
      <c r="AG182" s="1504">
        <f>+'学校用（完全版）'!AG182</f>
        <v>0</v>
      </c>
      <c r="AH182" s="613">
        <f>SUM(AH180:AH181)</f>
        <v>0</v>
      </c>
      <c r="AI182" s="666">
        <f>SUM(AI180:AI181)</f>
        <v>0</v>
      </c>
    </row>
    <row r="183" spans="1:35" s="6" customFormat="1" ht="23.1" customHeight="1" x14ac:dyDescent="0.15">
      <c r="A183" s="28"/>
      <c r="B183" s="28" t="s">
        <v>1136</v>
      </c>
      <c r="C183" s="28" t="s">
        <v>1136</v>
      </c>
      <c r="D183" s="28" t="s">
        <v>1136</v>
      </c>
      <c r="E183" s="28" t="s">
        <v>1136</v>
      </c>
      <c r="F183" s="28" t="s">
        <v>1136</v>
      </c>
      <c r="G183" s="28" t="s">
        <v>1136</v>
      </c>
      <c r="H183" s="28" t="s">
        <v>1136</v>
      </c>
      <c r="I183" s="28" t="s">
        <v>1136</v>
      </c>
      <c r="J183" s="28" t="s">
        <v>1136</v>
      </c>
      <c r="K183" s="28" t="s">
        <v>1136</v>
      </c>
      <c r="L183" s="28" t="s">
        <v>1136</v>
      </c>
      <c r="M183" s="28"/>
      <c r="N183" s="28"/>
      <c r="O183" s="28" t="s">
        <v>1136</v>
      </c>
      <c r="P183" s="28" t="s">
        <v>1136</v>
      </c>
      <c r="Q183" s="28" t="s">
        <v>1136</v>
      </c>
      <c r="R183" s="28"/>
      <c r="S183" s="28" t="s">
        <v>1136</v>
      </c>
      <c r="T183" s="28"/>
      <c r="U183" s="537" t="str">
        <f>+'学校用（完全版）'!U183</f>
        <v>書写</v>
      </c>
      <c r="V183" s="538" t="str">
        <f>+'学校用（完全版）'!V183</f>
        <v>光村図書出版</v>
      </c>
      <c r="W183" s="448">
        <f>+'学校用（完全版）'!W183</f>
        <v>0</v>
      </c>
      <c r="X183" s="81"/>
      <c r="Y183" s="425">
        <f>+'学校用（完全版）'!Y183</f>
        <v>0</v>
      </c>
      <c r="Z183" s="523">
        <f>+'学校用（完全版）'!Z183</f>
        <v>0</v>
      </c>
      <c r="AA183" s="178" t="str">
        <f>+'学校用（完全版）'!AA183</f>
        <v>新刊</v>
      </c>
      <c r="AB183" s="303" t="str">
        <f>+'学校用（完全版）'!AB183</f>
        <v>教科書</v>
      </c>
      <c r="AC183" s="179" t="str">
        <f>+'学校用（完全版）'!AC183</f>
        <v>○</v>
      </c>
      <c r="AD183" s="242" t="str">
        <f>+'学校用（完全版）'!AD183</f>
        <v>中学書写　一・二･三年</v>
      </c>
      <c r="AE183" s="180" t="str">
        <f>+'学校用（完全版）'!AE183</f>
        <v>1.2.3年</v>
      </c>
      <c r="AF183" s="183">
        <f>+'学校用（完全版）'!AF183</f>
        <v>428</v>
      </c>
      <c r="AG183" s="511">
        <f>+'学校用（完全版）'!AG183</f>
        <v>428</v>
      </c>
      <c r="AH183" s="682"/>
      <c r="AI183" s="350">
        <f t="shared" si="2"/>
        <v>0</v>
      </c>
    </row>
    <row r="184" spans="1:35" s="6" customFormat="1" ht="23.1" customHeight="1" x14ac:dyDescent="0.15">
      <c r="A184" s="28"/>
      <c r="B184" s="28" t="s">
        <v>1136</v>
      </c>
      <c r="C184" s="28" t="s">
        <v>1136</v>
      </c>
      <c r="D184" s="28" t="s">
        <v>1136</v>
      </c>
      <c r="E184" s="28" t="s">
        <v>1136</v>
      </c>
      <c r="F184" s="28" t="s">
        <v>1136</v>
      </c>
      <c r="G184" s="28" t="s">
        <v>1136</v>
      </c>
      <c r="H184" s="28" t="s">
        <v>1136</v>
      </c>
      <c r="I184" s="28" t="s">
        <v>1136</v>
      </c>
      <c r="J184" s="28" t="s">
        <v>1136</v>
      </c>
      <c r="K184" s="28" t="s">
        <v>1136</v>
      </c>
      <c r="L184" s="28" t="s">
        <v>1136</v>
      </c>
      <c r="M184" s="28"/>
      <c r="N184" s="28"/>
      <c r="O184" s="28" t="s">
        <v>1136</v>
      </c>
      <c r="P184" s="28" t="s">
        <v>1136</v>
      </c>
      <c r="Q184" s="28" t="s">
        <v>1136</v>
      </c>
      <c r="R184" s="28"/>
      <c r="S184" s="28" t="s">
        <v>1136</v>
      </c>
      <c r="T184" s="28"/>
      <c r="U184" s="170" t="str">
        <f>+'学校用（完全版）'!U184</f>
        <v>書写</v>
      </c>
      <c r="V184" s="503" t="str">
        <f>+'学校用（完全版）'!V184</f>
        <v>光村図書出版</v>
      </c>
      <c r="W184" s="448">
        <f>+'学校用（完全版）'!W184</f>
        <v>0</v>
      </c>
      <c r="X184" s="81"/>
      <c r="Y184" s="425">
        <f>+'学校用（完全版）'!Y184</f>
        <v>0</v>
      </c>
      <c r="Z184" s="524">
        <f>+'学校用（完全版）'!Z184</f>
        <v>0</v>
      </c>
      <c r="AA184" s="181" t="str">
        <f>+'学校用（完全版）'!AA184</f>
        <v>新刊</v>
      </c>
      <c r="AB184" s="304" t="str">
        <f>+'学校用（完全版）'!AB184</f>
        <v>指導書</v>
      </c>
      <c r="AC184" s="100" t="str">
        <f>+'学校用（完全版）'!AC184</f>
        <v>○</v>
      </c>
      <c r="AD184" s="235" t="str">
        <f>+'学校用（完全版）'!AD184</f>
        <v>中学書写　学習指導書　一・二･三年</v>
      </c>
      <c r="AE184" s="182" t="str">
        <f>+'学校用（完全版）'!AE184</f>
        <v>1.2.3年</v>
      </c>
      <c r="AF184" s="184">
        <f>+'学校用（完全版）'!AF184</f>
        <v>13000</v>
      </c>
      <c r="AG184" s="186">
        <f>+'学校用（完全版）'!AG184</f>
        <v>14040.000000000002</v>
      </c>
      <c r="AH184" s="683"/>
      <c r="AI184" s="351">
        <f t="shared" si="2"/>
        <v>0</v>
      </c>
    </row>
    <row r="185" spans="1:35" s="6" customFormat="1" ht="23.1" customHeight="1" thickBot="1" x14ac:dyDescent="0.2">
      <c r="A185" s="28"/>
      <c r="B185" s="28" t="s">
        <v>1136</v>
      </c>
      <c r="C185" s="28" t="s">
        <v>1136</v>
      </c>
      <c r="D185" s="28" t="s">
        <v>1136</v>
      </c>
      <c r="E185" s="28" t="s">
        <v>1136</v>
      </c>
      <c r="F185" s="28" t="s">
        <v>1136</v>
      </c>
      <c r="G185" s="28" t="s">
        <v>1136</v>
      </c>
      <c r="H185" s="28" t="s">
        <v>1136</v>
      </c>
      <c r="I185" s="28" t="s">
        <v>1136</v>
      </c>
      <c r="J185" s="28" t="s">
        <v>1136</v>
      </c>
      <c r="K185" s="28" t="s">
        <v>1136</v>
      </c>
      <c r="L185" s="28" t="s">
        <v>1136</v>
      </c>
      <c r="M185" s="28"/>
      <c r="N185" s="28"/>
      <c r="O185" s="28" t="s">
        <v>1136</v>
      </c>
      <c r="P185" s="28" t="s">
        <v>1136</v>
      </c>
      <c r="Q185" s="28" t="s">
        <v>1136</v>
      </c>
      <c r="R185" s="28"/>
      <c r="S185" s="28" t="s">
        <v>1136</v>
      </c>
      <c r="T185" s="28"/>
      <c r="U185" s="170" t="str">
        <f>+'学校用（完全版）'!U185</f>
        <v>書写</v>
      </c>
      <c r="V185" s="503" t="str">
        <f>+'学校用（完全版）'!V185</f>
        <v>光村図書出版</v>
      </c>
      <c r="W185" s="448">
        <f>+'学校用（完全版）'!W185</f>
        <v>0</v>
      </c>
      <c r="X185" s="81"/>
      <c r="Y185" s="425">
        <f>+'学校用（完全版）'!Y185</f>
        <v>0</v>
      </c>
      <c r="Z185" s="524">
        <f>+'学校用（完全版）'!Z185</f>
        <v>0</v>
      </c>
      <c r="AA185" s="181" t="str">
        <f>+'学校用（完全版）'!AA185</f>
        <v>新刊</v>
      </c>
      <c r="AB185" s="304" t="str">
        <f>+'学校用（完全版）'!AB185</f>
        <v>指導書</v>
      </c>
      <c r="AC185" s="100" t="str">
        <f>+'学校用（完全版）'!AC185</f>
        <v>○</v>
      </c>
      <c r="AD185" s="235" t="str">
        <f>+'学校用（完全版）'!AD185</f>
        <v>中学校　書写指導の方法</v>
      </c>
      <c r="AE185" s="182" t="str">
        <f>+'学校用（完全版）'!AE185</f>
        <v>1.2.3年</v>
      </c>
      <c r="AF185" s="184">
        <f>+'学校用（完全版）'!AF185</f>
        <v>3500</v>
      </c>
      <c r="AG185" s="186">
        <f>+'学校用（完全版）'!AG185</f>
        <v>3780.0000000000005</v>
      </c>
      <c r="AH185" s="683"/>
      <c r="AI185" s="351">
        <f t="shared" si="2"/>
        <v>0</v>
      </c>
    </row>
    <row r="186" spans="1:35" s="6" customFormat="1" ht="23.1" customHeight="1" thickTop="1" thickBot="1" x14ac:dyDescent="0.2">
      <c r="A186" s="28"/>
      <c r="B186" s="28" t="s">
        <v>1136</v>
      </c>
      <c r="C186" s="28" t="s">
        <v>1136</v>
      </c>
      <c r="D186" s="28" t="s">
        <v>1136</v>
      </c>
      <c r="E186" s="28" t="s">
        <v>1136</v>
      </c>
      <c r="F186" s="28" t="s">
        <v>1136</v>
      </c>
      <c r="G186" s="28" t="s">
        <v>1136</v>
      </c>
      <c r="H186" s="28" t="s">
        <v>1136</v>
      </c>
      <c r="I186" s="28" t="s">
        <v>1136</v>
      </c>
      <c r="J186" s="28" t="s">
        <v>1136</v>
      </c>
      <c r="K186" s="28" t="s">
        <v>1136</v>
      </c>
      <c r="L186" s="28" t="s">
        <v>1136</v>
      </c>
      <c r="M186" s="28"/>
      <c r="N186" s="28"/>
      <c r="O186" s="28" t="s">
        <v>1136</v>
      </c>
      <c r="P186" s="28" t="s">
        <v>1136</v>
      </c>
      <c r="Q186" s="28" t="s">
        <v>1136</v>
      </c>
      <c r="R186" s="28"/>
      <c r="S186" s="28" t="s">
        <v>1136</v>
      </c>
      <c r="T186" s="28"/>
      <c r="U186" s="293" t="str">
        <f>+'学校用（完全版）'!U186</f>
        <v>書写</v>
      </c>
      <c r="V186" s="492" t="str">
        <f>+'学校用（完全版）'!V186</f>
        <v>光村図書出版</v>
      </c>
      <c r="W186" s="447" t="str">
        <f>+'学校用（完全版）'!W186</f>
        <v>●</v>
      </c>
      <c r="X186" s="294"/>
      <c r="Y186" s="424">
        <f>+'学校用（完全版）'!Y186</f>
        <v>0</v>
      </c>
      <c r="Z186" s="662">
        <f>+'学校用（完全版）'!Z186</f>
        <v>0</v>
      </c>
      <c r="AA186" s="663">
        <f>+'学校用（完全版）'!AA186</f>
        <v>0</v>
      </c>
      <c r="AB186" s="664">
        <f>+'学校用（完全版）'!AB186</f>
        <v>0</v>
      </c>
      <c r="AC186" s="665">
        <f>+'学校用（完全版）'!AC186</f>
        <v>0</v>
      </c>
      <c r="AD186" s="665">
        <f>+'学校用（完全版）'!AD186</f>
        <v>0</v>
      </c>
      <c r="AE186" s="665">
        <f>+'学校用（完全版）'!AE186</f>
        <v>0</v>
      </c>
      <c r="AF186" s="1505" t="str">
        <f>+'学校用（完全版）'!AF186</f>
        <v>書写 光村　計</v>
      </c>
      <c r="AG186" s="1506">
        <f>+'学校用（完全版）'!AG186</f>
        <v>0</v>
      </c>
      <c r="AH186" s="613">
        <f>SUM(AH183:AH185)</f>
        <v>0</v>
      </c>
      <c r="AI186" s="666">
        <f>SUM(AI183:AI185)</f>
        <v>0</v>
      </c>
    </row>
    <row r="187" spans="1:35" s="6" customFormat="1" ht="23.1" customHeight="1" thickTop="1" thickBo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93" t="str">
        <f>+'学校用（完全版）'!U187</f>
        <v>書写</v>
      </c>
      <c r="V187" s="492">
        <f>+'学校用（完全版）'!V187</f>
        <v>0</v>
      </c>
      <c r="W187" s="447" t="str">
        <f>+'学校用（完全版）'!W187</f>
        <v>●</v>
      </c>
      <c r="X187" s="294"/>
      <c r="Y187" s="424">
        <f>+'学校用（完全版）'!Y187</f>
        <v>0</v>
      </c>
      <c r="Z187" s="662">
        <f>+'学校用（完全版）'!Z187</f>
        <v>0</v>
      </c>
      <c r="AA187" s="663">
        <f>+'学校用（完全版）'!AA187</f>
        <v>0</v>
      </c>
      <c r="AB187" s="664">
        <f>+'学校用（完全版）'!AB187</f>
        <v>0</v>
      </c>
      <c r="AC187" s="665">
        <f>+'学校用（完全版）'!AC187</f>
        <v>0</v>
      </c>
      <c r="AD187" s="665">
        <f>+'学校用（完全版）'!AD187</f>
        <v>0</v>
      </c>
      <c r="AE187" s="665">
        <f>+'学校用（完全版）'!AE187</f>
        <v>0</v>
      </c>
      <c r="AF187" s="1503" t="str">
        <f>+'学校用（完全版）'!AF187</f>
        <v>書写　計</v>
      </c>
      <c r="AG187" s="1504">
        <f>+'学校用（完全版）'!AG187</f>
        <v>0</v>
      </c>
      <c r="AH187" s="613">
        <f>+AH186+AH182+AH179</f>
        <v>0</v>
      </c>
      <c r="AI187" s="666">
        <f>+AI186+AI182+AI179</f>
        <v>0</v>
      </c>
    </row>
    <row r="188" spans="1:35" s="6" customFormat="1" ht="23.1" customHeight="1" x14ac:dyDescent="0.15">
      <c r="A188" s="28"/>
      <c r="B188" s="28"/>
      <c r="C188" s="28"/>
      <c r="D188" s="28"/>
      <c r="E188" s="28" t="s">
        <v>1136</v>
      </c>
      <c r="F188" s="28" t="s">
        <v>1136</v>
      </c>
      <c r="G188" s="28" t="s">
        <v>1136</v>
      </c>
      <c r="H188" s="28"/>
      <c r="I188" s="28" t="s">
        <v>1136</v>
      </c>
      <c r="J188" s="28"/>
      <c r="K188" s="28"/>
      <c r="L188" s="28" t="s">
        <v>1136</v>
      </c>
      <c r="M188" s="28" t="s">
        <v>1136</v>
      </c>
      <c r="N188" s="28"/>
      <c r="O188" s="28"/>
      <c r="P188" s="28"/>
      <c r="Q188" s="28" t="s">
        <v>1136</v>
      </c>
      <c r="R188" s="28"/>
      <c r="S188" s="28"/>
      <c r="T188" s="28"/>
      <c r="U188" s="490" t="str">
        <f>+'学校用（完全版）'!U188</f>
        <v>地理</v>
      </c>
      <c r="V188" s="491" t="str">
        <f>+'学校用（完全版）'!V188</f>
        <v>東京書籍</v>
      </c>
      <c r="W188" s="614">
        <f>+'学校用（完全版）'!W188</f>
        <v>0</v>
      </c>
      <c r="X188" s="615"/>
      <c r="Y188" s="615">
        <f>+'学校用（完全版）'!Y188</f>
        <v>0</v>
      </c>
      <c r="Z188" s="616">
        <f>+'学校用（完全版）'!Z188</f>
        <v>0</v>
      </c>
      <c r="AA188" s="617" t="str">
        <f>+'学校用（完全版）'!AA188</f>
        <v>新刊</v>
      </c>
      <c r="AB188" s="618" t="str">
        <f>+'学校用（完全版）'!AB188</f>
        <v>教科書</v>
      </c>
      <c r="AC188" s="619" t="str">
        <f>+'学校用（完全版）'!AC188</f>
        <v>○</v>
      </c>
      <c r="AD188" s="620" t="str">
        <f>+'学校用（完全版）'!AD188</f>
        <v>新編　新しい社会　地理</v>
      </c>
      <c r="AE188" s="621" t="str">
        <f>+'学校用（完全版）'!AE188</f>
        <v>1.2年</v>
      </c>
      <c r="AF188" s="622">
        <f>+'学校用（完全版）'!AF188</f>
        <v>758</v>
      </c>
      <c r="AG188" s="623">
        <f>+'学校用（完全版）'!AG188</f>
        <v>758</v>
      </c>
      <c r="AH188" s="764"/>
      <c r="AI188" s="624">
        <f t="shared" ref="AI188:AI209" si="3">+AG188*AH188</f>
        <v>0</v>
      </c>
    </row>
    <row r="189" spans="1:35" s="6" customFormat="1" ht="23.1" customHeight="1" x14ac:dyDescent="0.15">
      <c r="A189" s="28"/>
      <c r="B189" s="28"/>
      <c r="C189" s="28"/>
      <c r="D189" s="28"/>
      <c r="E189" s="28" t="s">
        <v>1136</v>
      </c>
      <c r="F189" s="28" t="s">
        <v>1136</v>
      </c>
      <c r="G189" s="28" t="s">
        <v>1136</v>
      </c>
      <c r="H189" s="28"/>
      <c r="I189" s="28" t="s">
        <v>1136</v>
      </c>
      <c r="J189" s="28"/>
      <c r="K189" s="28"/>
      <c r="L189" s="28" t="s">
        <v>1136</v>
      </c>
      <c r="M189" s="28" t="s">
        <v>1136</v>
      </c>
      <c r="N189" s="28"/>
      <c r="O189" s="28"/>
      <c r="P189" s="28"/>
      <c r="Q189" s="28" t="s">
        <v>1136</v>
      </c>
      <c r="R189" s="28"/>
      <c r="S189" s="28"/>
      <c r="T189" s="28"/>
      <c r="U189" s="546" t="str">
        <f>+'学校用（完全版）'!U189</f>
        <v>地理</v>
      </c>
      <c r="V189" s="547" t="str">
        <f>+'学校用（完全版）'!V189</f>
        <v>東京書籍</v>
      </c>
      <c r="W189" s="443">
        <f>+'学校用（完全版）'!W189</f>
        <v>0</v>
      </c>
      <c r="X189" s="92"/>
      <c r="Y189" s="420">
        <f>+'学校用（完全版）'!Y189</f>
        <v>0</v>
      </c>
      <c r="Z189" s="557">
        <f>+'学校用（完全版）'!Z189</f>
        <v>0</v>
      </c>
      <c r="AA189" s="271" t="str">
        <f>+'学校用（完全版）'!AA189</f>
        <v>新刊</v>
      </c>
      <c r="AB189" s="312" t="str">
        <f>+'学校用（完全版）'!AB189</f>
        <v>指導書</v>
      </c>
      <c r="AC189" s="229" t="str">
        <f>+'学校用（完全版）'!AC189</f>
        <v>○</v>
      </c>
      <c r="AD189" s="272" t="str">
        <f>+'学校用（完全版）'!AD189</f>
        <v>新編　新しい社会　地理　教師用指導書</v>
      </c>
      <c r="AE189" s="273" t="str">
        <f>+'学校用（完全版）'!AE189</f>
        <v>1.2年</v>
      </c>
      <c r="AF189" s="296">
        <f>+'学校用（完全版）'!AF189</f>
        <v>13000</v>
      </c>
      <c r="AG189" s="626">
        <f>+'学校用（完全版）'!AG189</f>
        <v>14040.000000000002</v>
      </c>
      <c r="AH189" s="685"/>
      <c r="AI189" s="515">
        <f t="shared" si="3"/>
        <v>0</v>
      </c>
    </row>
    <row r="190" spans="1:35" s="6" customFormat="1" ht="23.1" customHeight="1" x14ac:dyDescent="0.15">
      <c r="A190" s="28"/>
      <c r="B190" s="28"/>
      <c r="C190" s="28"/>
      <c r="D190" s="28"/>
      <c r="E190" s="28" t="s">
        <v>1136</v>
      </c>
      <c r="F190" s="28" t="s">
        <v>1136</v>
      </c>
      <c r="G190" s="28" t="s">
        <v>1136</v>
      </c>
      <c r="H190" s="28"/>
      <c r="I190" s="28" t="s">
        <v>1136</v>
      </c>
      <c r="J190" s="28"/>
      <c r="K190" s="28"/>
      <c r="L190" s="28" t="s">
        <v>1136</v>
      </c>
      <c r="M190" s="28" t="s">
        <v>1136</v>
      </c>
      <c r="N190" s="28"/>
      <c r="O190" s="28"/>
      <c r="P190" s="28"/>
      <c r="Q190" s="28" t="s">
        <v>1136</v>
      </c>
      <c r="R190" s="28"/>
      <c r="S190" s="28"/>
      <c r="T190" s="28"/>
      <c r="U190" s="263" t="str">
        <f>+'学校用（完全版）'!U190</f>
        <v>地理</v>
      </c>
      <c r="V190" s="473" t="str">
        <f>+'学校用（完全版）'!V190</f>
        <v>東京書籍</v>
      </c>
      <c r="W190" s="451" t="str">
        <f>+'学校用（完全版）'!W190</f>
        <v>●</v>
      </c>
      <c r="X190" s="88"/>
      <c r="Y190" s="428">
        <f>+'学校用（完全版）'!Y190</f>
        <v>0</v>
      </c>
      <c r="Z190" s="484" t="str">
        <f>+'学校用（完全版）'!Z190</f>
        <v>準拠</v>
      </c>
      <c r="AA190" s="62" t="str">
        <f>+'学校用（完全版）'!AA190</f>
        <v>改訂</v>
      </c>
      <c r="AB190" s="653" t="str">
        <f>+'学校用（完全版）'!AB190</f>
        <v>掛図・ボード・カード</v>
      </c>
      <c r="AC190" s="71" t="str">
        <f>+'学校用（完全版）'!AC190</f>
        <v>※</v>
      </c>
      <c r="AD190" s="248" t="str">
        <f>+'学校用（完全版）'!AD190</f>
        <v>新編　新しい社会　地理　上</v>
      </c>
      <c r="AE190" s="75" t="str">
        <f>+'学校用（完全版）'!AE190</f>
        <v>1.2年</v>
      </c>
      <c r="AF190" s="99">
        <f>+'学校用（完全版）'!AF190</f>
        <v>35000</v>
      </c>
      <c r="AG190" s="625">
        <f>+'学校用（完全版）'!AG190</f>
        <v>37800</v>
      </c>
      <c r="AH190" s="692"/>
      <c r="AI190" s="354">
        <f t="shared" si="3"/>
        <v>0</v>
      </c>
    </row>
    <row r="191" spans="1:35" s="6" customFormat="1" ht="23.1" customHeight="1" x14ac:dyDescent="0.15">
      <c r="A191" s="28"/>
      <c r="B191" s="28"/>
      <c r="C191" s="28"/>
      <c r="D191" s="28"/>
      <c r="E191" s="28" t="s">
        <v>1136</v>
      </c>
      <c r="F191" s="28" t="s">
        <v>1136</v>
      </c>
      <c r="G191" s="28" t="s">
        <v>1136</v>
      </c>
      <c r="H191" s="28"/>
      <c r="I191" s="28" t="s">
        <v>1136</v>
      </c>
      <c r="J191" s="28"/>
      <c r="K191" s="28"/>
      <c r="L191" s="28" t="s">
        <v>1136</v>
      </c>
      <c r="M191" s="28" t="s">
        <v>1136</v>
      </c>
      <c r="N191" s="28"/>
      <c r="O191" s="28"/>
      <c r="P191" s="28"/>
      <c r="Q191" s="28" t="s">
        <v>1136</v>
      </c>
      <c r="R191" s="28"/>
      <c r="S191" s="28"/>
      <c r="T191" s="28"/>
      <c r="U191" s="264" t="str">
        <f>+'学校用（完全版）'!U191</f>
        <v>地理</v>
      </c>
      <c r="V191" s="505" t="str">
        <f>+'学校用（完全版）'!V191</f>
        <v>東京書籍</v>
      </c>
      <c r="W191" s="449" t="str">
        <f>+'学校用（完全版）'!W191</f>
        <v>●</v>
      </c>
      <c r="X191" s="265"/>
      <c r="Y191" s="265">
        <f>+'学校用（完全版）'!Y191</f>
        <v>0</v>
      </c>
      <c r="Z191" s="122" t="str">
        <f>+'学校用（完全版）'!Z191</f>
        <v>準拠</v>
      </c>
      <c r="AA191" s="123" t="str">
        <f>+'学校用（完全版）'!AA191</f>
        <v>改訂</v>
      </c>
      <c r="AB191" s="654" t="str">
        <f>+'学校用（完全版）'!AB191</f>
        <v>掛図・ボード・カード</v>
      </c>
      <c r="AC191" s="204" t="str">
        <f>+'学校用（完全版）'!AC191</f>
        <v>※</v>
      </c>
      <c r="AD191" s="249" t="str">
        <f>+'学校用（完全版）'!AD191</f>
        <v>新編　新しい社会　地理　下</v>
      </c>
      <c r="AE191" s="226" t="str">
        <f>+'学校用（完全版）'!AE191</f>
        <v>1.2年</v>
      </c>
      <c r="AF191" s="227">
        <f>+'学校用（完全版）'!AF191</f>
        <v>35000</v>
      </c>
      <c r="AG191" s="228">
        <f>+'学校用（完全版）'!AG191</f>
        <v>37800</v>
      </c>
      <c r="AH191" s="693"/>
      <c r="AI191" s="356">
        <f t="shared" si="3"/>
        <v>0</v>
      </c>
    </row>
    <row r="192" spans="1:35" s="6" customFormat="1" ht="23.1" customHeight="1" x14ac:dyDescent="0.15">
      <c r="A192" s="28"/>
      <c r="B192" s="28"/>
      <c r="C192" s="28"/>
      <c r="D192" s="28"/>
      <c r="E192" s="28" t="s">
        <v>1136</v>
      </c>
      <c r="F192" s="28" t="s">
        <v>1136</v>
      </c>
      <c r="G192" s="28" t="s">
        <v>1136</v>
      </c>
      <c r="H192" s="28"/>
      <c r="I192" s="28" t="s">
        <v>1136</v>
      </c>
      <c r="J192" s="28"/>
      <c r="K192" s="28"/>
      <c r="L192" s="28" t="s">
        <v>1136</v>
      </c>
      <c r="M192" s="28" t="s">
        <v>1136</v>
      </c>
      <c r="N192" s="28"/>
      <c r="O192" s="28"/>
      <c r="P192" s="28"/>
      <c r="Q192" s="28" t="s">
        <v>1136</v>
      </c>
      <c r="R192" s="28"/>
      <c r="S192" s="28"/>
      <c r="T192" s="28"/>
      <c r="U192" s="501" t="str">
        <f>+'学校用（完全版）'!U192</f>
        <v>地理</v>
      </c>
      <c r="V192" s="502" t="str">
        <f>+'学校用（完全版）'!V192</f>
        <v>東京書籍</v>
      </c>
      <c r="W192" s="452" t="str">
        <f>+'学校用（完全版）'!W192</f>
        <v>●</v>
      </c>
      <c r="X192" s="267"/>
      <c r="Y192" s="429" t="str">
        <f>+'学校用（完全版）'!Y192</f>
        <v>●</v>
      </c>
      <c r="Z192" s="529" t="str">
        <f>+'学校用（完全版）'!Z192</f>
        <v>準拠</v>
      </c>
      <c r="AA192" s="104" t="str">
        <f>+'学校用（完全版）'!AA192</f>
        <v>新刊</v>
      </c>
      <c r="AB192" s="257" t="str">
        <f>+'学校用（完全版）'!AB192</f>
        <v>デジタル　　　　　　　　　　　　教科書</v>
      </c>
      <c r="AC192" s="211" t="str">
        <f>+'学校用（完全版）'!AC192</f>
        <v>※</v>
      </c>
      <c r="AD192" s="246" t="str">
        <f>+'学校用（完全版）'!AD192</f>
        <v>中学校デジタル教科書新編新しい社会　地理分野</v>
      </c>
      <c r="AE192" s="222" t="str">
        <f>+'学校用（完全版）'!AE192</f>
        <v>1.2年</v>
      </c>
      <c r="AF192" s="223">
        <f>+'学校用（完全版）'!AF192</f>
        <v>76000</v>
      </c>
      <c r="AG192" s="224">
        <f>+'学校用（完全版）'!AG192</f>
        <v>82080</v>
      </c>
      <c r="AH192" s="689"/>
      <c r="AI192" s="521">
        <f t="shared" si="3"/>
        <v>0</v>
      </c>
    </row>
    <row r="193" spans="1:36" s="6" customFormat="1" ht="23.1" customHeight="1" x14ac:dyDescent="0.15">
      <c r="A193" s="28"/>
      <c r="B193" s="28"/>
      <c r="C193" s="28"/>
      <c r="D193" s="28"/>
      <c r="E193" s="28" t="s">
        <v>1136</v>
      </c>
      <c r="F193" s="28" t="s">
        <v>1136</v>
      </c>
      <c r="G193" s="28" t="s">
        <v>1136</v>
      </c>
      <c r="H193" s="28"/>
      <c r="I193" s="28" t="s">
        <v>1136</v>
      </c>
      <c r="J193" s="28"/>
      <c r="K193" s="28"/>
      <c r="L193" s="28" t="s">
        <v>1136</v>
      </c>
      <c r="M193" s="28" t="s">
        <v>1136</v>
      </c>
      <c r="N193" s="28"/>
      <c r="O193" s="28"/>
      <c r="P193" s="28"/>
      <c r="Q193" s="28" t="s">
        <v>1136</v>
      </c>
      <c r="R193" s="28"/>
      <c r="S193" s="28"/>
      <c r="T193" s="28"/>
      <c r="U193" s="170" t="str">
        <f>+'学校用（完全版）'!U193</f>
        <v>地理</v>
      </c>
      <c r="V193" s="503" t="str">
        <f>+'学校用（完全版）'!V193</f>
        <v>東京書籍</v>
      </c>
      <c r="W193" s="448" t="str">
        <f>+'学校用（完全版）'!W193</f>
        <v>●</v>
      </c>
      <c r="X193" s="81"/>
      <c r="Y193" s="425" t="str">
        <f>+'学校用（完全版）'!Y193</f>
        <v>●</v>
      </c>
      <c r="Z193" s="532" t="str">
        <f>+'学校用（完全版）'!Z193</f>
        <v>準拠</v>
      </c>
      <c r="AA193" s="67" t="str">
        <f>+'学校用（完全版）'!AA193</f>
        <v>新刊</v>
      </c>
      <c r="AB193" s="258" t="str">
        <f>+'学校用（完全版）'!AB193</f>
        <v>デジタル　　　　　　　　　　　　教科書</v>
      </c>
      <c r="AC193" s="100" t="str">
        <f>+'学校用（完全版）'!AC193</f>
        <v>※</v>
      </c>
      <c r="AD193" s="236" t="str">
        <f>+'学校用（完全版）'!AD193</f>
        <v>中学校デジタル教科書新編新しい社会　地理分野　指導者用＋学習者用</v>
      </c>
      <c r="AE193" s="72" t="str">
        <f>+'学校用（完全版）'!AE193</f>
        <v>1.2年</v>
      </c>
      <c r="AF193" s="73">
        <f>+'学校用（完全版）'!AF193</f>
        <v>96000</v>
      </c>
      <c r="AG193" s="74">
        <f>+'学校用（完全版）'!AG193</f>
        <v>103680</v>
      </c>
      <c r="AH193" s="690"/>
      <c r="AI193" s="355">
        <f t="shared" si="3"/>
        <v>0</v>
      </c>
    </row>
    <row r="194" spans="1:36" s="6" customFormat="1" ht="23.1" customHeight="1" x14ac:dyDescent="0.15">
      <c r="A194" s="28"/>
      <c r="B194" s="28"/>
      <c r="C194" s="28"/>
      <c r="D194" s="28"/>
      <c r="E194" s="28" t="s">
        <v>1136</v>
      </c>
      <c r="F194" s="28" t="s">
        <v>1136</v>
      </c>
      <c r="G194" s="28" t="s">
        <v>1136</v>
      </c>
      <c r="H194" s="28"/>
      <c r="I194" s="28" t="s">
        <v>1136</v>
      </c>
      <c r="J194" s="28"/>
      <c r="K194" s="28"/>
      <c r="L194" s="28" t="s">
        <v>1136</v>
      </c>
      <c r="M194" s="28" t="s">
        <v>1136</v>
      </c>
      <c r="N194" s="28"/>
      <c r="O194" s="28"/>
      <c r="P194" s="28"/>
      <c r="Q194" s="28" t="s">
        <v>1136</v>
      </c>
      <c r="R194" s="28"/>
      <c r="S194" s="28"/>
      <c r="T194" s="28"/>
      <c r="U194" s="170" t="str">
        <f>+'学校用（完全版）'!U194</f>
        <v>地理</v>
      </c>
      <c r="V194" s="503" t="str">
        <f>+'学校用（完全版）'!V194</f>
        <v>東京書籍</v>
      </c>
      <c r="W194" s="448" t="str">
        <f>+'学校用（完全版）'!W194</f>
        <v>●</v>
      </c>
      <c r="X194" s="81"/>
      <c r="Y194" s="81" t="str">
        <f>+'学校用（完全版）'!Y194</f>
        <v>●</v>
      </c>
      <c r="Z194" s="66" t="str">
        <f>+'学校用（完全版）'!Z194</f>
        <v>準拠</v>
      </c>
      <c r="AA194" s="67" t="str">
        <f>+'学校用（完全版）'!AA194</f>
        <v>新刊</v>
      </c>
      <c r="AB194" s="258" t="str">
        <f>+'学校用（完全版）'!AB194</f>
        <v>デジタル　　　　　　　　　　　　教科書</v>
      </c>
      <c r="AC194" s="100" t="str">
        <f>+'学校用（完全版）'!AC194</f>
        <v>※</v>
      </c>
      <c r="AD194" s="236" t="str">
        <f>+'学校用（完全版）'!AD194</f>
        <v>中学校デジタル教科書新編新しい社会　地理分野　Ｗｅｂ配信版　（単年）</v>
      </c>
      <c r="AE194" s="72" t="str">
        <f>+'学校用（完全版）'!AE194</f>
        <v>1.2年</v>
      </c>
      <c r="AF194" s="73">
        <f>+'学校用（完全版）'!AF194</f>
        <v>20000</v>
      </c>
      <c r="AG194" s="82">
        <f>+'学校用（完全版）'!AG194</f>
        <v>21600</v>
      </c>
      <c r="AH194" s="690"/>
      <c r="AI194" s="355">
        <f t="shared" si="3"/>
        <v>0</v>
      </c>
    </row>
    <row r="195" spans="1:36" s="6" customFormat="1" ht="23.1" customHeight="1" x14ac:dyDescent="0.15">
      <c r="A195" s="28"/>
      <c r="B195" s="28"/>
      <c r="C195" s="28"/>
      <c r="D195" s="28"/>
      <c r="E195" s="28" t="s">
        <v>1136</v>
      </c>
      <c r="F195" s="28" t="s">
        <v>1136</v>
      </c>
      <c r="G195" s="28" t="s">
        <v>1136</v>
      </c>
      <c r="H195" s="28"/>
      <c r="I195" s="28" t="s">
        <v>1136</v>
      </c>
      <c r="J195" s="28"/>
      <c r="K195" s="28"/>
      <c r="L195" s="28" t="s">
        <v>1136</v>
      </c>
      <c r="M195" s="28" t="s">
        <v>1136</v>
      </c>
      <c r="N195" s="28"/>
      <c r="O195" s="28"/>
      <c r="P195" s="28"/>
      <c r="Q195" s="28" t="s">
        <v>1136</v>
      </c>
      <c r="R195" s="28"/>
      <c r="S195" s="28"/>
      <c r="T195" s="28"/>
      <c r="U195" s="264" t="str">
        <f>+'学校用（完全版）'!U195</f>
        <v>地理</v>
      </c>
      <c r="V195" s="505" t="str">
        <f>+'学校用（完全版）'!V195</f>
        <v>東京書籍</v>
      </c>
      <c r="W195" s="449" t="str">
        <f>+'学校用（完全版）'!W195</f>
        <v>●</v>
      </c>
      <c r="X195" s="265"/>
      <c r="Y195" s="265" t="str">
        <f>+'学校用（完全版）'!Y195</f>
        <v>●</v>
      </c>
      <c r="Z195" s="122" t="str">
        <f>+'学校用（完全版）'!Z195</f>
        <v>準拠</v>
      </c>
      <c r="AA195" s="123" t="str">
        <f>+'学校用（完全版）'!AA195</f>
        <v>新刊</v>
      </c>
      <c r="AB195" s="261" t="str">
        <f>+'学校用（完全版）'!AB195</f>
        <v>デジタル　　　　　　　　　　　　教科書</v>
      </c>
      <c r="AC195" s="204" t="str">
        <f>+'学校用（完全版）'!AC195</f>
        <v>※</v>
      </c>
      <c r="AD195" s="249" t="str">
        <f>+'学校用（完全版）'!AD195</f>
        <v>中学校デジタル教科書新編新しい社会 地理分野 Ｗｅｂ配信版 指導者用＋学習者用（単年）</v>
      </c>
      <c r="AE195" s="226" t="str">
        <f>+'学校用（完全版）'!AE195</f>
        <v>1.2年</v>
      </c>
      <c r="AF195" s="227">
        <f>+'学校用（完全版）'!AF195</f>
        <v>40000</v>
      </c>
      <c r="AG195" s="266">
        <f>+'学校用（完全版）'!AG195</f>
        <v>43200</v>
      </c>
      <c r="AH195" s="693"/>
      <c r="AI195" s="356">
        <f t="shared" si="3"/>
        <v>0</v>
      </c>
    </row>
    <row r="196" spans="1:36" s="6" customFormat="1" ht="23.1" customHeight="1" x14ac:dyDescent="0.15">
      <c r="A196" s="28"/>
      <c r="B196" s="28"/>
      <c r="C196" s="28"/>
      <c r="D196" s="28"/>
      <c r="E196" s="28" t="s">
        <v>1199</v>
      </c>
      <c r="F196" s="28" t="s">
        <v>1199</v>
      </c>
      <c r="G196" s="28" t="s">
        <v>1199</v>
      </c>
      <c r="H196" s="28"/>
      <c r="I196" s="28" t="s">
        <v>1199</v>
      </c>
      <c r="J196" s="28"/>
      <c r="K196" s="28"/>
      <c r="L196" s="28" t="s">
        <v>1199</v>
      </c>
      <c r="M196" s="28" t="s">
        <v>1199</v>
      </c>
      <c r="N196" s="28"/>
      <c r="O196" s="28"/>
      <c r="P196" s="28"/>
      <c r="Q196" s="28" t="s">
        <v>1199</v>
      </c>
      <c r="R196" s="28"/>
      <c r="S196" s="28"/>
      <c r="T196" s="28"/>
      <c r="U196" s="501" t="str">
        <f>+'学校用（完全版）'!U196</f>
        <v>地理</v>
      </c>
      <c r="V196" s="502" t="str">
        <f>+'学校用（完全版）'!V196</f>
        <v>東京書籍</v>
      </c>
      <c r="W196" s="452" t="str">
        <f>+'学校用（完全版）'!W196</f>
        <v>●</v>
      </c>
      <c r="X196" s="267"/>
      <c r="Y196" s="267">
        <f>+'学校用（完全版）'!Y196</f>
        <v>0</v>
      </c>
      <c r="Z196" s="132" t="str">
        <f>+'学校用（完全版）'!Z196</f>
        <v>準拠</v>
      </c>
      <c r="AA196" s="104">
        <f>+'学校用（完全版）'!AA196</f>
        <v>0</v>
      </c>
      <c r="AB196" s="314" t="str">
        <f>+'学校用（完全版）'!AB196</f>
        <v>ＤＶＤ</v>
      </c>
      <c r="AC196" s="105" t="str">
        <f>+'学校用（完全版）'!AC196</f>
        <v>※</v>
      </c>
      <c r="AD196" s="283" t="str">
        <f>+'学校用（完全版）'!AD196</f>
        <v>NEW VS　中学校社会　地理①世界各地の人々の生活と環境</v>
      </c>
      <c r="AE196" s="106" t="str">
        <f>+'学校用（完全版）'!AE196</f>
        <v>1.2年</v>
      </c>
      <c r="AF196" s="107">
        <f>+'学校用（完全版）'!AF196</f>
        <v>18000</v>
      </c>
      <c r="AG196" s="284">
        <f>+'学校用（完全版）'!AG196</f>
        <v>19440</v>
      </c>
      <c r="AH196" s="689"/>
      <c r="AI196" s="521">
        <f t="shared" si="3"/>
        <v>0</v>
      </c>
    </row>
    <row r="197" spans="1:36" s="6" customFormat="1" ht="23.1" customHeight="1" x14ac:dyDescent="0.15">
      <c r="A197" s="28"/>
      <c r="B197" s="28"/>
      <c r="C197" s="28"/>
      <c r="D197" s="28"/>
      <c r="E197" s="28" t="s">
        <v>1199</v>
      </c>
      <c r="F197" s="28" t="s">
        <v>1199</v>
      </c>
      <c r="G197" s="28" t="s">
        <v>1199</v>
      </c>
      <c r="H197" s="28"/>
      <c r="I197" s="28" t="s">
        <v>1199</v>
      </c>
      <c r="J197" s="28"/>
      <c r="K197" s="28"/>
      <c r="L197" s="28" t="s">
        <v>1199</v>
      </c>
      <c r="M197" s="28" t="s">
        <v>1199</v>
      </c>
      <c r="N197" s="28"/>
      <c r="O197" s="28"/>
      <c r="P197" s="28"/>
      <c r="Q197" s="28" t="s">
        <v>1199</v>
      </c>
      <c r="R197" s="28"/>
      <c r="S197" s="28"/>
      <c r="T197" s="28"/>
      <c r="U197" s="170" t="str">
        <f>+'学校用（完全版）'!U197</f>
        <v>地理</v>
      </c>
      <c r="V197" s="503" t="str">
        <f>+'学校用（完全版）'!V197</f>
        <v>東京書籍</v>
      </c>
      <c r="W197" s="448" t="str">
        <f>+'学校用（完全版）'!W197</f>
        <v>●</v>
      </c>
      <c r="X197" s="81"/>
      <c r="Y197" s="81">
        <f>+'学校用（完全版）'!Y197</f>
        <v>0</v>
      </c>
      <c r="Z197" s="66" t="str">
        <f>+'学校用（完全版）'!Z197</f>
        <v>準拠</v>
      </c>
      <c r="AA197" s="67">
        <f>+'学校用（完全版）'!AA197</f>
        <v>0</v>
      </c>
      <c r="AB197" s="256" t="str">
        <f>+'学校用（完全版）'!AB197</f>
        <v>ＤＶＤ</v>
      </c>
      <c r="AC197" s="90" t="str">
        <f>+'学校用（完全版）'!AC197</f>
        <v>※</v>
      </c>
      <c r="AD197" s="237" t="str">
        <f>+'学校用（完全版）'!AD197</f>
        <v>NEW VS　中学校社会　地理②アジア州</v>
      </c>
      <c r="AE197" s="21" t="str">
        <f>+'学校用（完全版）'!AE197</f>
        <v>1.2年</v>
      </c>
      <c r="AF197" s="69">
        <f>+'学校用（完全版）'!AF197</f>
        <v>18000</v>
      </c>
      <c r="AG197" s="89">
        <f>+'学校用（完全版）'!AG197</f>
        <v>19440</v>
      </c>
      <c r="AH197" s="690"/>
      <c r="AI197" s="355">
        <f t="shared" si="3"/>
        <v>0</v>
      </c>
    </row>
    <row r="198" spans="1:36" s="6" customFormat="1" ht="23.1" customHeight="1" x14ac:dyDescent="0.15">
      <c r="A198" s="28"/>
      <c r="B198" s="28"/>
      <c r="C198" s="28"/>
      <c r="D198" s="28"/>
      <c r="E198" s="28" t="s">
        <v>1199</v>
      </c>
      <c r="F198" s="28" t="s">
        <v>1199</v>
      </c>
      <c r="G198" s="28" t="s">
        <v>1199</v>
      </c>
      <c r="H198" s="28"/>
      <c r="I198" s="28" t="s">
        <v>1199</v>
      </c>
      <c r="J198" s="28"/>
      <c r="K198" s="28"/>
      <c r="L198" s="28" t="s">
        <v>1199</v>
      </c>
      <c r="M198" s="28" t="s">
        <v>1199</v>
      </c>
      <c r="N198" s="28"/>
      <c r="O198" s="28"/>
      <c r="P198" s="28"/>
      <c r="Q198" s="28" t="s">
        <v>1199</v>
      </c>
      <c r="R198" s="28"/>
      <c r="S198" s="28"/>
      <c r="T198" s="28"/>
      <c r="U198" s="170" t="str">
        <f>+'学校用（完全版）'!U198</f>
        <v>地理</v>
      </c>
      <c r="V198" s="503" t="str">
        <f>+'学校用（完全版）'!V198</f>
        <v>東京書籍</v>
      </c>
      <c r="W198" s="448" t="str">
        <f>+'学校用（完全版）'!W198</f>
        <v>●</v>
      </c>
      <c r="X198" s="81"/>
      <c r="Y198" s="425">
        <f>+'学校用（完全版）'!Y198</f>
        <v>0</v>
      </c>
      <c r="Z198" s="532" t="str">
        <f>+'学校用（完全版）'!Z198</f>
        <v>準拠</v>
      </c>
      <c r="AA198" s="67">
        <f>+'学校用（完全版）'!AA198</f>
        <v>0</v>
      </c>
      <c r="AB198" s="256" t="str">
        <f>+'学校用（完全版）'!AB198</f>
        <v>ＤＶＤ</v>
      </c>
      <c r="AC198" s="90" t="str">
        <f>+'学校用（完全版）'!AC198</f>
        <v>※</v>
      </c>
      <c r="AD198" s="237" t="str">
        <f>+'学校用（完全版）'!AD198</f>
        <v>NEW VS　中学校社会　地理③ヨーロッパ州</v>
      </c>
      <c r="AE198" s="21" t="str">
        <f>+'学校用（完全版）'!AE198</f>
        <v>1.2年</v>
      </c>
      <c r="AF198" s="69">
        <f>+'学校用（完全版）'!AF198</f>
        <v>18000</v>
      </c>
      <c r="AG198" s="89">
        <f>+'学校用（完全版）'!AG198</f>
        <v>19440</v>
      </c>
      <c r="AH198" s="690"/>
      <c r="AI198" s="355">
        <f t="shared" si="3"/>
        <v>0</v>
      </c>
    </row>
    <row r="199" spans="1:36" s="6" customFormat="1" ht="23.1" customHeight="1" x14ac:dyDescent="0.15">
      <c r="A199" s="28"/>
      <c r="B199" s="28"/>
      <c r="C199" s="28"/>
      <c r="D199" s="28"/>
      <c r="E199" s="28" t="s">
        <v>1199</v>
      </c>
      <c r="F199" s="28" t="s">
        <v>1199</v>
      </c>
      <c r="G199" s="28" t="s">
        <v>1199</v>
      </c>
      <c r="H199" s="28"/>
      <c r="I199" s="28" t="s">
        <v>1199</v>
      </c>
      <c r="J199" s="28"/>
      <c r="K199" s="28"/>
      <c r="L199" s="28" t="s">
        <v>1199</v>
      </c>
      <c r="M199" s="28" t="s">
        <v>1199</v>
      </c>
      <c r="N199" s="28"/>
      <c r="O199" s="28"/>
      <c r="P199" s="28"/>
      <c r="Q199" s="28" t="s">
        <v>1199</v>
      </c>
      <c r="R199" s="28"/>
      <c r="S199" s="28"/>
      <c r="T199" s="28"/>
      <c r="U199" s="170" t="str">
        <f>+'学校用（完全版）'!U199</f>
        <v>地理</v>
      </c>
      <c r="V199" s="503" t="str">
        <f>+'学校用（完全版）'!V199</f>
        <v>東京書籍</v>
      </c>
      <c r="W199" s="448" t="str">
        <f>+'学校用（完全版）'!W199</f>
        <v>●</v>
      </c>
      <c r="X199" s="81"/>
      <c r="Y199" s="425">
        <f>+'学校用（完全版）'!Y199</f>
        <v>0</v>
      </c>
      <c r="Z199" s="532" t="str">
        <f>+'学校用（完全版）'!Z199</f>
        <v>準拠</v>
      </c>
      <c r="AA199" s="67">
        <f>+'学校用（完全版）'!AA199</f>
        <v>0</v>
      </c>
      <c r="AB199" s="256" t="str">
        <f>+'学校用（完全版）'!AB199</f>
        <v>ＤＶＤ</v>
      </c>
      <c r="AC199" s="90" t="str">
        <f>+'学校用（完全版）'!AC199</f>
        <v>※</v>
      </c>
      <c r="AD199" s="237" t="str">
        <f>+'学校用（完全版）'!AD199</f>
        <v>NEW VS　中学校社会　地理④アフリカ州</v>
      </c>
      <c r="AE199" s="21" t="str">
        <f>+'学校用（完全版）'!AE199</f>
        <v>1.2年</v>
      </c>
      <c r="AF199" s="69">
        <f>+'学校用（完全版）'!AF199</f>
        <v>18000</v>
      </c>
      <c r="AG199" s="89">
        <f>+'学校用（完全版）'!AG199</f>
        <v>19440</v>
      </c>
      <c r="AH199" s="690"/>
      <c r="AI199" s="355">
        <f t="shared" si="3"/>
        <v>0</v>
      </c>
    </row>
    <row r="200" spans="1:36" s="6" customFormat="1" ht="23.1" customHeight="1" x14ac:dyDescent="0.15">
      <c r="A200" s="28"/>
      <c r="B200" s="28"/>
      <c r="C200" s="28"/>
      <c r="D200" s="28"/>
      <c r="E200" s="28" t="s">
        <v>1199</v>
      </c>
      <c r="F200" s="28" t="s">
        <v>1199</v>
      </c>
      <c r="G200" s="28" t="s">
        <v>1199</v>
      </c>
      <c r="H200" s="28"/>
      <c r="I200" s="28" t="s">
        <v>1199</v>
      </c>
      <c r="J200" s="28"/>
      <c r="K200" s="28"/>
      <c r="L200" s="28" t="s">
        <v>1199</v>
      </c>
      <c r="M200" s="28" t="s">
        <v>1199</v>
      </c>
      <c r="N200" s="28"/>
      <c r="O200" s="28"/>
      <c r="P200" s="28"/>
      <c r="Q200" s="28" t="s">
        <v>1199</v>
      </c>
      <c r="R200" s="28"/>
      <c r="S200" s="28"/>
      <c r="T200" s="28"/>
      <c r="U200" s="170" t="str">
        <f>+'学校用（完全版）'!U200</f>
        <v>地理</v>
      </c>
      <c r="V200" s="503" t="str">
        <f>+'学校用（完全版）'!V200</f>
        <v>東京書籍</v>
      </c>
      <c r="W200" s="448" t="str">
        <f>+'学校用（完全版）'!W200</f>
        <v>●</v>
      </c>
      <c r="X200" s="81"/>
      <c r="Y200" s="425">
        <f>+'学校用（完全版）'!Y200</f>
        <v>0</v>
      </c>
      <c r="Z200" s="532" t="str">
        <f>+'学校用（完全版）'!Z200</f>
        <v>準拠</v>
      </c>
      <c r="AA200" s="67">
        <f>+'学校用（完全版）'!AA200</f>
        <v>0</v>
      </c>
      <c r="AB200" s="256" t="str">
        <f>+'学校用（完全版）'!AB200</f>
        <v>ＤＶＤ</v>
      </c>
      <c r="AC200" s="90" t="str">
        <f>+'学校用（完全版）'!AC200</f>
        <v>※</v>
      </c>
      <c r="AD200" s="237" t="str">
        <f>+'学校用（完全版）'!AD200</f>
        <v>NEW VS　中学校社会　地理⑤北アメリカ州</v>
      </c>
      <c r="AE200" s="21" t="str">
        <f>+'学校用（完全版）'!AE200</f>
        <v>1.2年</v>
      </c>
      <c r="AF200" s="69">
        <f>+'学校用（完全版）'!AF200</f>
        <v>18000</v>
      </c>
      <c r="AG200" s="89">
        <f>+'学校用（完全版）'!AG200</f>
        <v>19440</v>
      </c>
      <c r="AH200" s="690"/>
      <c r="AI200" s="355">
        <f t="shared" si="3"/>
        <v>0</v>
      </c>
    </row>
    <row r="201" spans="1:36" s="6" customFormat="1" ht="23.1" customHeight="1" x14ac:dyDescent="0.15">
      <c r="A201" s="28"/>
      <c r="B201" s="28"/>
      <c r="C201" s="28"/>
      <c r="D201" s="28"/>
      <c r="E201" s="28" t="s">
        <v>1199</v>
      </c>
      <c r="F201" s="28" t="s">
        <v>1199</v>
      </c>
      <c r="G201" s="28" t="s">
        <v>1199</v>
      </c>
      <c r="H201" s="28"/>
      <c r="I201" s="28" t="s">
        <v>1199</v>
      </c>
      <c r="J201" s="28"/>
      <c r="K201" s="28"/>
      <c r="L201" s="28" t="s">
        <v>1199</v>
      </c>
      <c r="M201" s="28" t="s">
        <v>1199</v>
      </c>
      <c r="N201" s="28"/>
      <c r="O201" s="28"/>
      <c r="P201" s="28"/>
      <c r="Q201" s="28" t="s">
        <v>1199</v>
      </c>
      <c r="R201" s="28"/>
      <c r="S201" s="28"/>
      <c r="T201" s="28"/>
      <c r="U201" s="170" t="str">
        <f>+'学校用（完全版）'!U201</f>
        <v>地理</v>
      </c>
      <c r="V201" s="503" t="str">
        <f>+'学校用（完全版）'!V201</f>
        <v>東京書籍</v>
      </c>
      <c r="W201" s="448" t="str">
        <f>+'学校用（完全版）'!W201</f>
        <v>●</v>
      </c>
      <c r="X201" s="81"/>
      <c r="Y201" s="425">
        <f>+'学校用（完全版）'!Y201</f>
        <v>0</v>
      </c>
      <c r="Z201" s="532" t="str">
        <f>+'学校用（完全版）'!Z201</f>
        <v>準拠</v>
      </c>
      <c r="AA201" s="67" t="str">
        <f>+'学校用（完全版）'!AA201</f>
        <v>改訂</v>
      </c>
      <c r="AB201" s="258" t="str">
        <f>+'学校用（完全版）'!AB201</f>
        <v>ＤＶＤ</v>
      </c>
      <c r="AC201" s="100" t="str">
        <f>+'学校用（完全版）'!AC201</f>
        <v>※</v>
      </c>
      <c r="AD201" s="236" t="str">
        <f>+'学校用（完全版）'!AD201</f>
        <v>NEW VS　中学校社会　地理⑥南アメリカ州</v>
      </c>
      <c r="AE201" s="72" t="str">
        <f>+'学校用（完全版）'!AE201</f>
        <v>1.2年</v>
      </c>
      <c r="AF201" s="73">
        <f>+'学校用（完全版）'!AF201</f>
        <v>18000</v>
      </c>
      <c r="AG201" s="82">
        <f>+'学校用（完全版）'!AG201</f>
        <v>19440</v>
      </c>
      <c r="AH201" s="690"/>
      <c r="AI201" s="355">
        <f t="shared" si="3"/>
        <v>0</v>
      </c>
    </row>
    <row r="202" spans="1:36" s="6" customFormat="1" ht="23.1" customHeight="1" x14ac:dyDescent="0.15">
      <c r="A202" s="28"/>
      <c r="B202" s="28"/>
      <c r="C202" s="28"/>
      <c r="D202" s="28"/>
      <c r="E202" s="28" t="s">
        <v>1199</v>
      </c>
      <c r="F202" s="28" t="s">
        <v>1199</v>
      </c>
      <c r="G202" s="28" t="s">
        <v>1199</v>
      </c>
      <c r="H202" s="28"/>
      <c r="I202" s="28" t="s">
        <v>1199</v>
      </c>
      <c r="J202" s="28"/>
      <c r="K202" s="28"/>
      <c r="L202" s="28" t="s">
        <v>1199</v>
      </c>
      <c r="M202" s="28" t="s">
        <v>1199</v>
      </c>
      <c r="N202" s="28"/>
      <c r="O202" s="28"/>
      <c r="P202" s="28"/>
      <c r="Q202" s="28" t="s">
        <v>1199</v>
      </c>
      <c r="R202" s="28"/>
      <c r="S202" s="28"/>
      <c r="T202" s="28"/>
      <c r="U202" s="170" t="str">
        <f>+'学校用（完全版）'!U202</f>
        <v>地理</v>
      </c>
      <c r="V202" s="503" t="str">
        <f>+'学校用（完全版）'!V202</f>
        <v>東京書籍</v>
      </c>
      <c r="W202" s="448" t="str">
        <f>+'学校用（完全版）'!W202</f>
        <v>●</v>
      </c>
      <c r="X202" s="81"/>
      <c r="Y202" s="425">
        <f>+'学校用（完全版）'!Y202</f>
        <v>0</v>
      </c>
      <c r="Z202" s="532" t="str">
        <f>+'学校用（完全版）'!Z202</f>
        <v>準拠</v>
      </c>
      <c r="AA202" s="67">
        <f>+'学校用（完全版）'!AA202</f>
        <v>0</v>
      </c>
      <c r="AB202" s="256" t="str">
        <f>+'学校用（完全版）'!AB202</f>
        <v>ＤＶＤ</v>
      </c>
      <c r="AC202" s="90" t="str">
        <f>+'学校用（完全版）'!AC202</f>
        <v>※</v>
      </c>
      <c r="AD202" s="237" t="str">
        <f>+'学校用（完全版）'!AD202</f>
        <v>NEW VS　中学校社会　地理⑦オセアニア州</v>
      </c>
      <c r="AE202" s="21" t="str">
        <f>+'学校用（完全版）'!AE202</f>
        <v>1.2年</v>
      </c>
      <c r="AF202" s="69">
        <f>+'学校用（完全版）'!AF202</f>
        <v>18000</v>
      </c>
      <c r="AG202" s="89">
        <f>+'学校用（完全版）'!AG202</f>
        <v>19440</v>
      </c>
      <c r="AH202" s="690"/>
      <c r="AI202" s="355">
        <f t="shared" si="3"/>
        <v>0</v>
      </c>
      <c r="AJ202" s="593"/>
    </row>
    <row r="203" spans="1:36" s="6" customFormat="1" ht="23.1" customHeight="1" x14ac:dyDescent="0.15">
      <c r="A203" s="28"/>
      <c r="B203" s="28"/>
      <c r="C203" s="28"/>
      <c r="D203" s="28"/>
      <c r="E203" s="28" t="s">
        <v>1199</v>
      </c>
      <c r="F203" s="28" t="s">
        <v>1199</v>
      </c>
      <c r="G203" s="28" t="s">
        <v>1199</v>
      </c>
      <c r="H203" s="28"/>
      <c r="I203" s="28" t="s">
        <v>1199</v>
      </c>
      <c r="J203" s="28"/>
      <c r="K203" s="28"/>
      <c r="L203" s="28" t="s">
        <v>1199</v>
      </c>
      <c r="M203" s="28" t="s">
        <v>1199</v>
      </c>
      <c r="N203" s="28"/>
      <c r="O203" s="28"/>
      <c r="P203" s="28"/>
      <c r="Q203" s="28" t="s">
        <v>1199</v>
      </c>
      <c r="R203" s="28"/>
      <c r="S203" s="28"/>
      <c r="T203" s="28"/>
      <c r="U203" s="170" t="str">
        <f>+'学校用（完全版）'!U203</f>
        <v>地理</v>
      </c>
      <c r="V203" s="503" t="str">
        <f>+'学校用（完全版）'!V203</f>
        <v>東京書籍</v>
      </c>
      <c r="W203" s="448" t="str">
        <f>+'学校用（完全版）'!W203</f>
        <v>●</v>
      </c>
      <c r="X203" s="81"/>
      <c r="Y203" s="425">
        <f>+'学校用（完全版）'!Y203</f>
        <v>0</v>
      </c>
      <c r="Z203" s="532" t="str">
        <f>+'学校用（完全版）'!Z203</f>
        <v>準拠</v>
      </c>
      <c r="AA203" s="67">
        <f>+'学校用（完全版）'!AA203</f>
        <v>0</v>
      </c>
      <c r="AB203" s="256" t="str">
        <f>+'学校用（完全版）'!AB203</f>
        <v>ＤＶＤ</v>
      </c>
      <c r="AC203" s="90" t="str">
        <f>+'学校用（完全版）'!AC203</f>
        <v>※</v>
      </c>
      <c r="AD203" s="237" t="str">
        <f>+'学校用（完全版）'!AD203</f>
        <v>NEW VS　中学校社会　地理⑧九州地方</v>
      </c>
      <c r="AE203" s="21" t="str">
        <f>+'学校用（完全版）'!AE203</f>
        <v>1.2年</v>
      </c>
      <c r="AF203" s="69">
        <f>+'学校用（完全版）'!AF203</f>
        <v>18000</v>
      </c>
      <c r="AG203" s="89">
        <f>+'学校用（完全版）'!AG203</f>
        <v>19440</v>
      </c>
      <c r="AH203" s="690"/>
      <c r="AI203" s="355">
        <f t="shared" si="3"/>
        <v>0</v>
      </c>
      <c r="AJ203" s="593"/>
    </row>
    <row r="204" spans="1:36" s="6" customFormat="1" ht="23.1" customHeight="1" x14ac:dyDescent="0.15">
      <c r="A204" s="28"/>
      <c r="B204" s="28"/>
      <c r="C204" s="28"/>
      <c r="D204" s="28"/>
      <c r="E204" s="28" t="s">
        <v>1199</v>
      </c>
      <c r="F204" s="28" t="s">
        <v>1199</v>
      </c>
      <c r="G204" s="28" t="s">
        <v>1199</v>
      </c>
      <c r="H204" s="28"/>
      <c r="I204" s="28" t="s">
        <v>1199</v>
      </c>
      <c r="J204" s="28"/>
      <c r="K204" s="28"/>
      <c r="L204" s="28" t="s">
        <v>1199</v>
      </c>
      <c r="M204" s="28" t="s">
        <v>1199</v>
      </c>
      <c r="N204" s="28"/>
      <c r="O204" s="28"/>
      <c r="P204" s="28"/>
      <c r="Q204" s="28" t="s">
        <v>1199</v>
      </c>
      <c r="R204" s="28"/>
      <c r="S204" s="28"/>
      <c r="T204" s="28"/>
      <c r="U204" s="170" t="str">
        <f>+'学校用（完全版）'!U204</f>
        <v>地理</v>
      </c>
      <c r="V204" s="503" t="str">
        <f>+'学校用（完全版）'!V204</f>
        <v>東京書籍</v>
      </c>
      <c r="W204" s="448" t="str">
        <f>+'学校用（完全版）'!W204</f>
        <v>●</v>
      </c>
      <c r="X204" s="81"/>
      <c r="Y204" s="425">
        <f>+'学校用（完全版）'!Y204</f>
        <v>0</v>
      </c>
      <c r="Z204" s="532" t="str">
        <f>+'学校用（完全版）'!Z204</f>
        <v>準拠</v>
      </c>
      <c r="AA204" s="67" t="str">
        <f>+'学校用（完全版）'!AA204</f>
        <v>改訂</v>
      </c>
      <c r="AB204" s="258" t="str">
        <f>+'学校用（完全版）'!AB204</f>
        <v>ＤＶＤ</v>
      </c>
      <c r="AC204" s="100" t="str">
        <f>+'学校用（完全版）'!AC204</f>
        <v>※</v>
      </c>
      <c r="AD204" s="236" t="str">
        <f>+'学校用（完全版）'!AD204</f>
        <v>NEW VS　中学校社会　地理⑨中国・四国地方</v>
      </c>
      <c r="AE204" s="72" t="str">
        <f>+'学校用（完全版）'!AE204</f>
        <v>1.2年</v>
      </c>
      <c r="AF204" s="73">
        <f>+'学校用（完全版）'!AF204</f>
        <v>18000</v>
      </c>
      <c r="AG204" s="82">
        <f>+'学校用（完全版）'!AG204</f>
        <v>19440</v>
      </c>
      <c r="AH204" s="690"/>
      <c r="AI204" s="355">
        <f t="shared" si="3"/>
        <v>0</v>
      </c>
    </row>
    <row r="205" spans="1:36" s="6" customFormat="1" ht="23.1" customHeight="1" x14ac:dyDescent="0.15">
      <c r="A205" s="28"/>
      <c r="B205" s="28"/>
      <c r="C205" s="28"/>
      <c r="D205" s="28"/>
      <c r="E205" s="28" t="s">
        <v>1199</v>
      </c>
      <c r="F205" s="28" t="s">
        <v>1199</v>
      </c>
      <c r="G205" s="28" t="s">
        <v>1199</v>
      </c>
      <c r="H205" s="28"/>
      <c r="I205" s="28" t="s">
        <v>1199</v>
      </c>
      <c r="J205" s="28"/>
      <c r="K205" s="28"/>
      <c r="L205" s="28" t="s">
        <v>1199</v>
      </c>
      <c r="M205" s="28" t="s">
        <v>1199</v>
      </c>
      <c r="N205" s="28"/>
      <c r="O205" s="28"/>
      <c r="P205" s="28"/>
      <c r="Q205" s="28" t="s">
        <v>1199</v>
      </c>
      <c r="R205" s="28"/>
      <c r="S205" s="28"/>
      <c r="T205" s="28"/>
      <c r="U205" s="170" t="str">
        <f>+'学校用（完全版）'!U205</f>
        <v>地理</v>
      </c>
      <c r="V205" s="503" t="str">
        <f>+'学校用（完全版）'!V205</f>
        <v>東京書籍</v>
      </c>
      <c r="W205" s="448" t="str">
        <f>+'学校用（完全版）'!W205</f>
        <v>●</v>
      </c>
      <c r="X205" s="81"/>
      <c r="Y205" s="425">
        <f>+'学校用（完全版）'!Y205</f>
        <v>0</v>
      </c>
      <c r="Z205" s="532" t="str">
        <f>+'学校用（完全版）'!Z205</f>
        <v>準拠</v>
      </c>
      <c r="AA205" s="67" t="str">
        <f>+'学校用（完全版）'!AA205</f>
        <v>改訂</v>
      </c>
      <c r="AB205" s="258" t="str">
        <f>+'学校用（完全版）'!AB205</f>
        <v>ＤＶＤ</v>
      </c>
      <c r="AC205" s="100" t="str">
        <f>+'学校用（完全版）'!AC205</f>
        <v>※</v>
      </c>
      <c r="AD205" s="236" t="str">
        <f>+'学校用（完全版）'!AD205</f>
        <v>NEW VS　中学校社会　地理⑩近畿地方</v>
      </c>
      <c r="AE205" s="72" t="str">
        <f>+'学校用（完全版）'!AE205</f>
        <v>1.2年</v>
      </c>
      <c r="AF205" s="73">
        <f>+'学校用（完全版）'!AF205</f>
        <v>18000</v>
      </c>
      <c r="AG205" s="82">
        <f>+'学校用（完全版）'!AG205</f>
        <v>19440</v>
      </c>
      <c r="AH205" s="690"/>
      <c r="AI205" s="355">
        <f t="shared" si="3"/>
        <v>0</v>
      </c>
    </row>
    <row r="206" spans="1:36" s="6" customFormat="1" ht="23.1" customHeight="1" x14ac:dyDescent="0.15">
      <c r="A206" s="28"/>
      <c r="B206" s="28"/>
      <c r="C206" s="28"/>
      <c r="D206" s="28"/>
      <c r="E206" s="28" t="s">
        <v>1199</v>
      </c>
      <c r="F206" s="28" t="s">
        <v>1199</v>
      </c>
      <c r="G206" s="28" t="s">
        <v>1199</v>
      </c>
      <c r="H206" s="28"/>
      <c r="I206" s="28" t="s">
        <v>1199</v>
      </c>
      <c r="J206" s="28"/>
      <c r="K206" s="28"/>
      <c r="L206" s="28" t="s">
        <v>1199</v>
      </c>
      <c r="M206" s="28" t="s">
        <v>1199</v>
      </c>
      <c r="N206" s="28"/>
      <c r="O206" s="28"/>
      <c r="P206" s="28"/>
      <c r="Q206" s="28" t="s">
        <v>1199</v>
      </c>
      <c r="R206" s="28"/>
      <c r="S206" s="28"/>
      <c r="T206" s="28"/>
      <c r="U206" s="170" t="str">
        <f>+'学校用（完全版）'!U206</f>
        <v>地理</v>
      </c>
      <c r="V206" s="503" t="str">
        <f>+'学校用（完全版）'!V206</f>
        <v>東京書籍</v>
      </c>
      <c r="W206" s="448" t="str">
        <f>+'学校用（完全版）'!W206</f>
        <v>●</v>
      </c>
      <c r="X206" s="81"/>
      <c r="Y206" s="425">
        <f>+'学校用（完全版）'!Y206</f>
        <v>0</v>
      </c>
      <c r="Z206" s="532" t="str">
        <f>+'学校用（完全版）'!Z206</f>
        <v>準拠</v>
      </c>
      <c r="AA206" s="67" t="str">
        <f>+'学校用（完全版）'!AA206</f>
        <v>改訂</v>
      </c>
      <c r="AB206" s="258" t="str">
        <f>+'学校用（完全版）'!AB206</f>
        <v>ＤＶＤ</v>
      </c>
      <c r="AC206" s="100" t="str">
        <f>+'学校用（完全版）'!AC206</f>
        <v>※</v>
      </c>
      <c r="AD206" s="236" t="str">
        <f>+'学校用（完全版）'!AD206</f>
        <v>NEW VS　中学校社会　地理⑪中部地方</v>
      </c>
      <c r="AE206" s="72" t="str">
        <f>+'学校用（完全版）'!AE206</f>
        <v>1.2年</v>
      </c>
      <c r="AF206" s="73">
        <f>+'学校用（完全版）'!AF206</f>
        <v>18000</v>
      </c>
      <c r="AG206" s="82">
        <f>+'学校用（完全版）'!AG206</f>
        <v>19440</v>
      </c>
      <c r="AH206" s="690"/>
      <c r="AI206" s="355">
        <f t="shared" si="3"/>
        <v>0</v>
      </c>
    </row>
    <row r="207" spans="1:36" s="6" customFormat="1" ht="23.1" customHeight="1" x14ac:dyDescent="0.15">
      <c r="A207" s="28"/>
      <c r="B207" s="28"/>
      <c r="C207" s="28"/>
      <c r="D207" s="28"/>
      <c r="E207" s="28" t="s">
        <v>1199</v>
      </c>
      <c r="F207" s="28" t="s">
        <v>1199</v>
      </c>
      <c r="G207" s="28" t="s">
        <v>1199</v>
      </c>
      <c r="H207" s="28"/>
      <c r="I207" s="28" t="s">
        <v>1199</v>
      </c>
      <c r="J207" s="28"/>
      <c r="K207" s="28"/>
      <c r="L207" s="28" t="s">
        <v>1199</v>
      </c>
      <c r="M207" s="28" t="s">
        <v>1199</v>
      </c>
      <c r="N207" s="28"/>
      <c r="O207" s="28"/>
      <c r="P207" s="28"/>
      <c r="Q207" s="28" t="s">
        <v>1199</v>
      </c>
      <c r="R207" s="28"/>
      <c r="S207" s="28"/>
      <c r="T207" s="28"/>
      <c r="U207" s="170" t="str">
        <f>+'学校用（完全版）'!U207</f>
        <v>地理</v>
      </c>
      <c r="V207" s="503" t="str">
        <f>+'学校用（完全版）'!V207</f>
        <v>東京書籍</v>
      </c>
      <c r="W207" s="448" t="str">
        <f>+'学校用（完全版）'!W207</f>
        <v>●</v>
      </c>
      <c r="X207" s="81"/>
      <c r="Y207" s="425">
        <f>+'学校用（完全版）'!Y207</f>
        <v>0</v>
      </c>
      <c r="Z207" s="532" t="str">
        <f>+'学校用（完全版）'!Z207</f>
        <v>準拠</v>
      </c>
      <c r="AA207" s="67">
        <f>+'学校用（完全版）'!AA207</f>
        <v>0</v>
      </c>
      <c r="AB207" s="256" t="str">
        <f>+'学校用（完全版）'!AB207</f>
        <v>ＤＶＤ</v>
      </c>
      <c r="AC207" s="90" t="str">
        <f>+'学校用（完全版）'!AC207</f>
        <v>※</v>
      </c>
      <c r="AD207" s="237" t="str">
        <f>+'学校用（完全版）'!AD207</f>
        <v>NEW VS　中学校社会　地理⑫関東地方</v>
      </c>
      <c r="AE207" s="21" t="str">
        <f>+'学校用（完全版）'!AE207</f>
        <v>1.2年</v>
      </c>
      <c r="AF207" s="69">
        <f>+'学校用（完全版）'!AF207</f>
        <v>18000</v>
      </c>
      <c r="AG207" s="89">
        <f>+'学校用（完全版）'!AG207</f>
        <v>19440</v>
      </c>
      <c r="AH207" s="690"/>
      <c r="AI207" s="355">
        <f t="shared" si="3"/>
        <v>0</v>
      </c>
    </row>
    <row r="208" spans="1:36" s="6" customFormat="1" ht="23.1" customHeight="1" x14ac:dyDescent="0.15">
      <c r="A208" s="28"/>
      <c r="B208" s="28"/>
      <c r="C208" s="28"/>
      <c r="D208" s="28"/>
      <c r="E208" s="28" t="s">
        <v>1199</v>
      </c>
      <c r="F208" s="28" t="s">
        <v>1199</v>
      </c>
      <c r="G208" s="28" t="s">
        <v>1199</v>
      </c>
      <c r="H208" s="28"/>
      <c r="I208" s="28" t="s">
        <v>1199</v>
      </c>
      <c r="J208" s="28"/>
      <c r="K208" s="28"/>
      <c r="L208" s="28" t="s">
        <v>1199</v>
      </c>
      <c r="M208" s="28" t="s">
        <v>1199</v>
      </c>
      <c r="N208" s="28"/>
      <c r="O208" s="28"/>
      <c r="P208" s="28"/>
      <c r="Q208" s="28" t="s">
        <v>1199</v>
      </c>
      <c r="R208" s="28"/>
      <c r="S208" s="28"/>
      <c r="T208" s="28"/>
      <c r="U208" s="170" t="str">
        <f>+'学校用（完全版）'!U208</f>
        <v>地理</v>
      </c>
      <c r="V208" s="503" t="str">
        <f>+'学校用（完全版）'!V208</f>
        <v>東京書籍</v>
      </c>
      <c r="W208" s="448" t="str">
        <f>+'学校用（完全版）'!W208</f>
        <v>●</v>
      </c>
      <c r="X208" s="81"/>
      <c r="Y208" s="425">
        <f>+'学校用（完全版）'!Y208</f>
        <v>0</v>
      </c>
      <c r="Z208" s="532" t="str">
        <f>+'学校用（完全版）'!Z208</f>
        <v>準拠</v>
      </c>
      <c r="AA208" s="67" t="str">
        <f>+'学校用（完全版）'!AA208</f>
        <v>改訂</v>
      </c>
      <c r="AB208" s="258" t="str">
        <f>+'学校用（完全版）'!AB208</f>
        <v>ＤＶＤ</v>
      </c>
      <c r="AC208" s="100" t="str">
        <f>+'学校用（完全版）'!AC208</f>
        <v>※</v>
      </c>
      <c r="AD208" s="236" t="str">
        <f>+'学校用（完全版）'!AD208</f>
        <v>NEW VS　中学校社会　地理⑬東北地方</v>
      </c>
      <c r="AE208" s="72" t="str">
        <f>+'学校用（完全版）'!AE208</f>
        <v>1.2年</v>
      </c>
      <c r="AF208" s="73">
        <f>+'学校用（完全版）'!AF208</f>
        <v>18000</v>
      </c>
      <c r="AG208" s="82">
        <f>+'学校用（完全版）'!AG208</f>
        <v>19440</v>
      </c>
      <c r="AH208" s="690"/>
      <c r="AI208" s="355">
        <f t="shared" si="3"/>
        <v>0</v>
      </c>
    </row>
    <row r="209" spans="1:35" s="6" customFormat="1" ht="23.1" customHeight="1" x14ac:dyDescent="0.15">
      <c r="A209" s="28"/>
      <c r="B209" s="28"/>
      <c r="C209" s="28"/>
      <c r="D209" s="28"/>
      <c r="E209" s="28" t="s">
        <v>1199</v>
      </c>
      <c r="F209" s="28" t="s">
        <v>1199</v>
      </c>
      <c r="G209" s="28" t="s">
        <v>1199</v>
      </c>
      <c r="H209" s="28"/>
      <c r="I209" s="28" t="s">
        <v>1199</v>
      </c>
      <c r="J209" s="28"/>
      <c r="K209" s="28"/>
      <c r="L209" s="28" t="s">
        <v>1199</v>
      </c>
      <c r="M209" s="28" t="s">
        <v>1199</v>
      </c>
      <c r="N209" s="28"/>
      <c r="O209" s="28"/>
      <c r="P209" s="28"/>
      <c r="Q209" s="28" t="s">
        <v>1199</v>
      </c>
      <c r="R209" s="28"/>
      <c r="S209" s="28"/>
      <c r="T209" s="28"/>
      <c r="U209" s="170" t="str">
        <f>+'学校用（完全版）'!U209</f>
        <v>地理</v>
      </c>
      <c r="V209" s="503" t="str">
        <f>+'学校用（完全版）'!V209</f>
        <v>東京書籍</v>
      </c>
      <c r="W209" s="448" t="str">
        <f>+'学校用（完全版）'!W209</f>
        <v>●</v>
      </c>
      <c r="X209" s="81"/>
      <c r="Y209" s="425">
        <f>+'学校用（完全版）'!Y209</f>
        <v>0</v>
      </c>
      <c r="Z209" s="532" t="str">
        <f>+'学校用（完全版）'!Z209</f>
        <v>準拠</v>
      </c>
      <c r="AA209" s="67">
        <f>+'学校用（完全版）'!AA209</f>
        <v>0</v>
      </c>
      <c r="AB209" s="256" t="str">
        <f>+'学校用（完全版）'!AB209</f>
        <v>ＤＶＤ</v>
      </c>
      <c r="AC209" s="90" t="str">
        <f>+'学校用（完全版）'!AC209</f>
        <v>※</v>
      </c>
      <c r="AD209" s="237" t="str">
        <f>+'学校用（完全版）'!AD209</f>
        <v>NEW VS　中学校社会　地理⑭北海道地方</v>
      </c>
      <c r="AE209" s="21" t="str">
        <f>+'学校用（完全版）'!AE209</f>
        <v>1.2年</v>
      </c>
      <c r="AF209" s="69">
        <f>+'学校用（完全版）'!AF209</f>
        <v>18000</v>
      </c>
      <c r="AG209" s="89">
        <f>+'学校用（完全版）'!AG209</f>
        <v>19440</v>
      </c>
      <c r="AH209" s="690"/>
      <c r="AI209" s="355">
        <f t="shared" si="3"/>
        <v>0</v>
      </c>
    </row>
    <row r="210" spans="1:35" s="6" customFormat="1" ht="23.1" customHeight="1" thickBo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554" t="str">
        <f>+'学校用（完全版）'!U210</f>
        <v>地理</v>
      </c>
      <c r="V210" s="547" t="str">
        <f>+'学校用（完全版）'!V210</f>
        <v>東京書籍</v>
      </c>
      <c r="W210" s="450" t="str">
        <f>+'学校用（完全版）'!W210</f>
        <v>●</v>
      </c>
      <c r="X210" s="93"/>
      <c r="Y210" s="427">
        <f>+'学校用（完全版）'!Y210</f>
        <v>0</v>
      </c>
      <c r="Z210" s="550" t="str">
        <f>+'学校用（完全版）'!Z210</f>
        <v>標準</v>
      </c>
      <c r="AA210" s="95" t="str">
        <f>+'学校用（完全版）'!AA210</f>
        <v>改訂</v>
      </c>
      <c r="AB210" s="309" t="str">
        <f>+'学校用（完全版）'!AB210</f>
        <v>パソコン　　　　　　　　ソフト</v>
      </c>
      <c r="AC210" s="229" t="str">
        <f>+'学校用（完全版）'!AC210</f>
        <v/>
      </c>
      <c r="AD210" s="250" t="str">
        <f>+'学校用（完全版）'!AD210</f>
        <v>映像データベースＰＣ版中学校社会　地理</v>
      </c>
      <c r="AE210" s="230" t="str">
        <f>+'学校用（完全版）'!AE210</f>
        <v>1.2年</v>
      </c>
      <c r="AF210" s="231">
        <f>+'学校用（完全版）'!AF210</f>
        <v>200000</v>
      </c>
      <c r="AG210" s="404">
        <f>+'学校用（完全版）'!AG210</f>
        <v>216000</v>
      </c>
      <c r="AH210" s="696"/>
      <c r="AI210" s="551">
        <f>+AG210*AH210</f>
        <v>0</v>
      </c>
    </row>
    <row r="211" spans="1:35" s="6" customFormat="1" ht="23.1" customHeight="1" thickTop="1" thickBot="1" x14ac:dyDescent="0.2">
      <c r="A211" s="28"/>
      <c r="B211" s="28"/>
      <c r="C211" s="28"/>
      <c r="D211" s="28"/>
      <c r="E211" s="28" t="s">
        <v>1199</v>
      </c>
      <c r="F211" s="28" t="s">
        <v>1199</v>
      </c>
      <c r="G211" s="28" t="s">
        <v>1199</v>
      </c>
      <c r="H211" s="28"/>
      <c r="I211" s="28" t="s">
        <v>1199</v>
      </c>
      <c r="J211" s="28"/>
      <c r="K211" s="28"/>
      <c r="L211" s="28" t="s">
        <v>1199</v>
      </c>
      <c r="M211" s="28" t="s">
        <v>1199</v>
      </c>
      <c r="N211" s="28"/>
      <c r="O211" s="28"/>
      <c r="P211" s="28"/>
      <c r="Q211" s="28" t="s">
        <v>1199</v>
      </c>
      <c r="R211" s="28"/>
      <c r="S211" s="28"/>
      <c r="T211" s="28"/>
      <c r="U211" s="337" t="str">
        <f>+'学校用（完全版）'!U211</f>
        <v>地理</v>
      </c>
      <c r="V211" s="492" t="str">
        <f>+'学校用（完全版）'!V211</f>
        <v>東京書籍</v>
      </c>
      <c r="W211" s="702">
        <f>+'学校用（完全版）'!W211</f>
        <v>0</v>
      </c>
      <c r="X211" s="703"/>
      <c r="Y211" s="703">
        <f>+'学校用（完全版）'!Y211</f>
        <v>0</v>
      </c>
      <c r="Z211" s="668">
        <f>+'学校用（完全版）'!Z211</f>
        <v>0</v>
      </c>
      <c r="AA211" s="669">
        <f>+'学校用（完全版）'!AA211</f>
        <v>0</v>
      </c>
      <c r="AB211" s="670">
        <f>+'学校用（完全版）'!AB211</f>
        <v>0</v>
      </c>
      <c r="AC211" s="667">
        <f>+'学校用（完全版）'!AC211</f>
        <v>0</v>
      </c>
      <c r="AD211" s="671">
        <f>+'学校用（完全版）'!AD211</f>
        <v>0</v>
      </c>
      <c r="AE211" s="672">
        <f>+'学校用（完全版）'!AE211</f>
        <v>0</v>
      </c>
      <c r="AF211" s="1513" t="str">
        <f>+'学校用（完全版）'!AF211</f>
        <v>地理　東書　計</v>
      </c>
      <c r="AG211" s="1514">
        <f>+'学校用（完全版）'!AG211</f>
        <v>0</v>
      </c>
      <c r="AH211" s="613">
        <f>SUM(AH188:AH210)</f>
        <v>0</v>
      </c>
      <c r="AI211" s="666">
        <f>SUM(AI188:AI210)</f>
        <v>0</v>
      </c>
    </row>
    <row r="212" spans="1:35" s="6" customFormat="1" ht="23.1" customHeight="1" x14ac:dyDescent="0.15">
      <c r="A212" s="28" t="s">
        <v>1136</v>
      </c>
      <c r="B212" s="28" t="s">
        <v>1136</v>
      </c>
      <c r="C212" s="28" t="s">
        <v>1136</v>
      </c>
      <c r="D212" s="28" t="s">
        <v>1136</v>
      </c>
      <c r="E212" s="28"/>
      <c r="F212" s="28"/>
      <c r="G212" s="28"/>
      <c r="H212" s="28" t="s">
        <v>1136</v>
      </c>
      <c r="I212" s="28"/>
      <c r="J212" s="28" t="s">
        <v>1136</v>
      </c>
      <c r="K212" s="28" t="s">
        <v>1136</v>
      </c>
      <c r="L212" s="28"/>
      <c r="M212" s="28"/>
      <c r="N212" s="28" t="s">
        <v>1136</v>
      </c>
      <c r="O212" s="28" t="s">
        <v>1136</v>
      </c>
      <c r="P212" s="28" t="s">
        <v>1136</v>
      </c>
      <c r="Q212" s="28"/>
      <c r="R212" s="28" t="s">
        <v>1136</v>
      </c>
      <c r="S212" s="28" t="s">
        <v>1136</v>
      </c>
      <c r="T212" s="28" t="s">
        <v>1136</v>
      </c>
      <c r="U212" s="80" t="str">
        <f>+'学校用（完全版）'!U212</f>
        <v>地理</v>
      </c>
      <c r="V212" s="506" t="str">
        <f>+'学校用（完全版）'!V212</f>
        <v>帝国書院</v>
      </c>
      <c r="W212" s="454">
        <f>+'学校用（完全版）'!W212</f>
        <v>0</v>
      </c>
      <c r="X212" s="109"/>
      <c r="Y212" s="109">
        <f>+'学校用（完全版）'!Y212</f>
        <v>0</v>
      </c>
      <c r="Z212" s="343">
        <f>+'学校用（完全版）'!Z212</f>
        <v>0</v>
      </c>
      <c r="AA212" s="359" t="str">
        <f>+'学校用（完全版）'!AA212</f>
        <v>新刊</v>
      </c>
      <c r="AB212" s="360" t="str">
        <f>+'学校用（完全版）'!AB212</f>
        <v>教科書</v>
      </c>
      <c r="AC212" s="280" t="str">
        <f>+'学校用（完全版）'!AC212</f>
        <v>○</v>
      </c>
      <c r="AD212" s="361" t="str">
        <f>+'学校用（完全版）'!AD212</f>
        <v>社会科中学生の地理　世界の姿と日本の国土</v>
      </c>
      <c r="AE212" s="362" t="str">
        <f>+'学校用（完全版）'!AE212</f>
        <v>1.2年</v>
      </c>
      <c r="AF212" s="363">
        <f>+'学校用（完全版）'!AF212</f>
        <v>758</v>
      </c>
      <c r="AG212" s="623">
        <f>+'学校用（完全版）'!AG212</f>
        <v>758</v>
      </c>
      <c r="AH212" s="695"/>
      <c r="AI212" s="365">
        <f t="shared" ref="AI212:AI234" si="4">+AG212*AH212</f>
        <v>0</v>
      </c>
    </row>
    <row r="213" spans="1:35" s="6" customFormat="1" ht="23.1" customHeight="1" x14ac:dyDescent="0.15">
      <c r="A213" s="28" t="s">
        <v>1136</v>
      </c>
      <c r="B213" s="28" t="s">
        <v>1136</v>
      </c>
      <c r="C213" s="28" t="s">
        <v>1136</v>
      </c>
      <c r="D213" s="28" t="s">
        <v>1136</v>
      </c>
      <c r="E213" s="28"/>
      <c r="F213" s="28"/>
      <c r="G213" s="28"/>
      <c r="H213" s="28" t="s">
        <v>1136</v>
      </c>
      <c r="I213" s="28"/>
      <c r="J213" s="28" t="s">
        <v>1136</v>
      </c>
      <c r="K213" s="28" t="s">
        <v>1136</v>
      </c>
      <c r="L213" s="28"/>
      <c r="M213" s="28"/>
      <c r="N213" s="28" t="s">
        <v>1136</v>
      </c>
      <c r="O213" s="28" t="s">
        <v>1136</v>
      </c>
      <c r="P213" s="28" t="s">
        <v>1136</v>
      </c>
      <c r="Q213" s="28"/>
      <c r="R213" s="28" t="s">
        <v>1136</v>
      </c>
      <c r="S213" s="28" t="s">
        <v>1136</v>
      </c>
      <c r="T213" s="28" t="s">
        <v>1136</v>
      </c>
      <c r="U213" s="554" t="str">
        <f>+'学校用（完全版）'!U213</f>
        <v>地理</v>
      </c>
      <c r="V213" s="547" t="str">
        <f>+'学校用（完全版）'!V213</f>
        <v>帝国書院</v>
      </c>
      <c r="W213" s="450">
        <f>+'学校用（完全版）'!W213</f>
        <v>0</v>
      </c>
      <c r="X213" s="93"/>
      <c r="Y213" s="93">
        <f>+'学校用（完全版）'!Y213</f>
        <v>0</v>
      </c>
      <c r="Z213" s="270">
        <f>+'学校用（完全版）'!Z213</f>
        <v>0</v>
      </c>
      <c r="AA213" s="271" t="str">
        <f>+'学校用（完全版）'!AA213</f>
        <v>新刊</v>
      </c>
      <c r="AB213" s="312" t="str">
        <f>+'学校用（完全版）'!AB213</f>
        <v>指導書</v>
      </c>
      <c r="AC213" s="229" t="str">
        <f>+'学校用（完全版）'!AC213</f>
        <v>○</v>
      </c>
      <c r="AD213" s="272" t="str">
        <f>+'学校用（完全版）'!AD213</f>
        <v>社会科中学生の地理　世界の姿と日本の国土　指導書</v>
      </c>
      <c r="AE213" s="273" t="str">
        <f>+'学校用（完全版）'!AE213</f>
        <v>1.2年</v>
      </c>
      <c r="AF213" s="274">
        <f>+'学校用（完全版）'!AF213</f>
        <v>14000</v>
      </c>
      <c r="AG213" s="275">
        <f>+'学校用（完全版）'!AG213</f>
        <v>15120.000000000002</v>
      </c>
      <c r="AH213" s="685"/>
      <c r="AI213" s="515">
        <f t="shared" si="4"/>
        <v>0</v>
      </c>
    </row>
    <row r="214" spans="1:35" s="6" customFormat="1" ht="23.1" customHeight="1" x14ac:dyDescent="0.15">
      <c r="A214" s="28" t="s">
        <v>1199</v>
      </c>
      <c r="B214" s="28" t="s">
        <v>1199</v>
      </c>
      <c r="C214" s="28" t="s">
        <v>1199</v>
      </c>
      <c r="D214" s="28" t="s">
        <v>1199</v>
      </c>
      <c r="E214" s="28"/>
      <c r="F214" s="28"/>
      <c r="G214" s="28"/>
      <c r="H214" s="28" t="s">
        <v>1199</v>
      </c>
      <c r="I214" s="28"/>
      <c r="J214" s="28" t="s">
        <v>1199</v>
      </c>
      <c r="K214" s="28" t="s">
        <v>1199</v>
      </c>
      <c r="L214" s="28"/>
      <c r="M214" s="28"/>
      <c r="N214" s="28" t="s">
        <v>1199</v>
      </c>
      <c r="O214" s="28" t="s">
        <v>1199</v>
      </c>
      <c r="P214" s="28" t="s">
        <v>1199</v>
      </c>
      <c r="Q214" s="28"/>
      <c r="R214" s="28" t="s">
        <v>1199</v>
      </c>
      <c r="S214" s="28" t="s">
        <v>1199</v>
      </c>
      <c r="T214" s="28" t="s">
        <v>1199</v>
      </c>
      <c r="U214" s="501" t="str">
        <f>+'学校用（完全版）'!U214</f>
        <v>地理</v>
      </c>
      <c r="V214" s="502" t="str">
        <f>+'学校用（完全版）'!V214</f>
        <v>帝国書院</v>
      </c>
      <c r="W214" s="452" t="str">
        <f>+'学校用（完全版）'!W214</f>
        <v>●</v>
      </c>
      <c r="X214" s="267"/>
      <c r="Y214" s="267" t="str">
        <f>+'学校用（完全版）'!Y214</f>
        <v>●</v>
      </c>
      <c r="Z214" s="132" t="str">
        <f>+'学校用（完全版）'!Z214</f>
        <v>準拠</v>
      </c>
      <c r="AA214" s="104" t="str">
        <f>+'学校用（完全版）'!AA214</f>
        <v>新刊</v>
      </c>
      <c r="AB214" s="257" t="str">
        <f>+'学校用（完全版）'!AB214</f>
        <v>デジタル　　　　　　　　　　　　教科書</v>
      </c>
      <c r="AC214" s="211" t="str">
        <f>+'学校用（完全版）'!AC214</f>
        <v>※</v>
      </c>
      <c r="AD214" s="246" t="str">
        <f>+'学校用（完全版）'!AD214</f>
        <v>指導者用デジタル教科書　社会科　中学生の地理　校内フリーライセンス　Windows版</v>
      </c>
      <c r="AE214" s="222" t="str">
        <f>+'学校用（完全版）'!AE214</f>
        <v>1.2年</v>
      </c>
      <c r="AF214" s="223">
        <f>+'学校用（完全版）'!AF214</f>
        <v>75000</v>
      </c>
      <c r="AG214" s="268">
        <f>+'学校用（完全版）'!AG214</f>
        <v>81000</v>
      </c>
      <c r="AH214" s="689"/>
      <c r="AI214" s="521">
        <f t="shared" si="4"/>
        <v>0</v>
      </c>
    </row>
    <row r="215" spans="1:35" s="6" customFormat="1" ht="23.1" customHeight="1" x14ac:dyDescent="0.15">
      <c r="A215" s="28" t="s">
        <v>1199</v>
      </c>
      <c r="B215" s="28" t="s">
        <v>1199</v>
      </c>
      <c r="C215" s="28" t="s">
        <v>1199</v>
      </c>
      <c r="D215" s="28" t="s">
        <v>1199</v>
      </c>
      <c r="E215" s="28"/>
      <c r="F215" s="28"/>
      <c r="G215" s="28"/>
      <c r="H215" s="28" t="s">
        <v>1199</v>
      </c>
      <c r="I215" s="28"/>
      <c r="J215" s="28" t="s">
        <v>1199</v>
      </c>
      <c r="K215" s="28" t="s">
        <v>1199</v>
      </c>
      <c r="L215" s="28"/>
      <c r="M215" s="28"/>
      <c r="N215" s="28" t="s">
        <v>1199</v>
      </c>
      <c r="O215" s="28" t="s">
        <v>1199</v>
      </c>
      <c r="P215" s="28" t="s">
        <v>1199</v>
      </c>
      <c r="Q215" s="28"/>
      <c r="R215" s="28" t="s">
        <v>1199</v>
      </c>
      <c r="S215" s="28" t="s">
        <v>1199</v>
      </c>
      <c r="T215" s="28" t="s">
        <v>1199</v>
      </c>
      <c r="U215" s="170" t="str">
        <f>+'学校用（完全版）'!U215</f>
        <v>地理</v>
      </c>
      <c r="V215" s="503" t="str">
        <f>+'学校用（完全版）'!V215</f>
        <v>帝国書院</v>
      </c>
      <c r="W215" s="448" t="str">
        <f>+'学校用（完全版）'!W215</f>
        <v>●</v>
      </c>
      <c r="X215" s="81"/>
      <c r="Y215" s="81" t="str">
        <f>+'学校用（完全版）'!Y215</f>
        <v>●</v>
      </c>
      <c r="Z215" s="66" t="str">
        <f>+'学校用（完全版）'!Z215</f>
        <v>準拠</v>
      </c>
      <c r="AA215" s="67" t="str">
        <f>+'学校用（完全版）'!AA215</f>
        <v>新刊</v>
      </c>
      <c r="AB215" s="258" t="str">
        <f>+'学校用（完全版）'!AB215</f>
        <v>デジタル　　　　　　　　　　　　教科書</v>
      </c>
      <c r="AC215" s="100" t="str">
        <f>+'学校用（完全版）'!AC215</f>
        <v>※</v>
      </c>
      <c r="AD215" s="590" t="str">
        <f>+'学校用（完全版）'!AD215</f>
        <v>指導者用デジタル教科書　社会科　中学生の地理　校内フリーライセンス　　　　　　　　　　　　　　　　　　　　ダウンロード版（単年）</v>
      </c>
      <c r="AE215" s="72" t="str">
        <f>+'学校用（完全版）'!AE215</f>
        <v>1.2年</v>
      </c>
      <c r="AF215" s="591">
        <f>+'学校用（完全版）'!AF215</f>
        <v>20000</v>
      </c>
      <c r="AG215" s="592">
        <f>+'学校用（完全版）'!AG215</f>
        <v>21600</v>
      </c>
      <c r="AH215" s="690"/>
      <c r="AI215" s="355">
        <f t="shared" si="4"/>
        <v>0</v>
      </c>
    </row>
    <row r="216" spans="1:35" s="6" customFormat="1" ht="23.1" customHeight="1" x14ac:dyDescent="0.15">
      <c r="A216" s="28"/>
      <c r="B216" s="28" t="s">
        <v>1199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170" t="str">
        <f>+'学校用（完全版）'!U216</f>
        <v>地理</v>
      </c>
      <c r="V216" s="503" t="str">
        <f>+'学校用（完全版）'!V216</f>
        <v>帝国書院</v>
      </c>
      <c r="W216" s="448" t="str">
        <f>+'学校用（完全版）'!W216</f>
        <v>●</v>
      </c>
      <c r="X216" s="81"/>
      <c r="Y216" s="81" t="str">
        <f>+'学校用（完全版）'!Y216</f>
        <v>●</v>
      </c>
      <c r="Z216" s="66" t="str">
        <f>+'学校用（完全版）'!Z216</f>
        <v>準拠</v>
      </c>
      <c r="AA216" s="67" t="str">
        <f>+'学校用（完全版）'!AA216</f>
        <v>新刊</v>
      </c>
      <c r="AB216" s="258" t="str">
        <f>+'学校用（完全版）'!AB216</f>
        <v>デジタル　　　　　　　　　　　　教科書</v>
      </c>
      <c r="AC216" s="100" t="str">
        <f>+'学校用（完全版）'!AC216</f>
        <v>※</v>
      </c>
      <c r="AD216" s="236" t="str">
        <f>+'学校用（完全版）'!AD216</f>
        <v>指導者用デジタル教科書　地理･歴史セット　校内フリーライセンス　Windows版</v>
      </c>
      <c r="AE216" s="72" t="str">
        <f>+'学校用（完全版）'!AE216</f>
        <v>1.2.3年</v>
      </c>
      <c r="AF216" s="73">
        <f>+'学校用（完全版）'!AF216</f>
        <v>120000</v>
      </c>
      <c r="AG216" s="82">
        <f>+'学校用（完全版）'!AG216</f>
        <v>129600.00000000001</v>
      </c>
      <c r="AH216" s="690"/>
      <c r="AI216" s="355">
        <f>+AG216*AH216</f>
        <v>0</v>
      </c>
    </row>
    <row r="217" spans="1:35" s="6" customFormat="1" ht="23.1" customHeight="1" x14ac:dyDescent="0.15">
      <c r="A217" s="28"/>
      <c r="B217" s="28"/>
      <c r="C217" s="28"/>
      <c r="D217" s="28"/>
      <c r="E217" s="28"/>
      <c r="F217" s="28"/>
      <c r="G217" s="28"/>
      <c r="H217" s="28" t="s">
        <v>1199</v>
      </c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 t="s">
        <v>1199</v>
      </c>
      <c r="U217" s="170" t="str">
        <f>+'学校用（完全版）'!U217</f>
        <v>地理</v>
      </c>
      <c r="V217" s="503" t="str">
        <f>+'学校用（完全版）'!V217</f>
        <v>帝国書院</v>
      </c>
      <c r="W217" s="448" t="str">
        <f>+'学校用（完全版）'!W217</f>
        <v>●</v>
      </c>
      <c r="X217" s="81"/>
      <c r="Y217" s="81" t="str">
        <f>+'学校用（完全版）'!Y217</f>
        <v>●</v>
      </c>
      <c r="Z217" s="66" t="str">
        <f>+'学校用（完全版）'!Z217</f>
        <v>準拠</v>
      </c>
      <c r="AA217" s="67" t="str">
        <f>+'学校用（完全版）'!AA217</f>
        <v>新刊</v>
      </c>
      <c r="AB217" s="258" t="str">
        <f>+'学校用（完全版）'!AB217</f>
        <v>デジタル　　　　　　　　　　　　教科書</v>
      </c>
      <c r="AC217" s="100" t="str">
        <f>+'学校用（完全版）'!AC217</f>
        <v>※</v>
      </c>
      <c r="AD217" s="236" t="str">
        <f>+'学校用（完全版）'!AD217</f>
        <v>指導者用デジタル教科書　地理･公民セット　校内フリーライセンス　Windows版</v>
      </c>
      <c r="AE217" s="72" t="str">
        <f>+'学校用（完全版）'!AE217</f>
        <v>1.2.3年</v>
      </c>
      <c r="AF217" s="73">
        <f>+'学校用（完全版）'!AF217</f>
        <v>120000</v>
      </c>
      <c r="AG217" s="82">
        <f>+'学校用（完全版）'!AG217</f>
        <v>129600.00000000001</v>
      </c>
      <c r="AH217" s="690"/>
      <c r="AI217" s="355">
        <f>+AG217*AH217</f>
        <v>0</v>
      </c>
    </row>
    <row r="218" spans="1:35" s="6" customFormat="1" ht="23.1" customHeight="1" x14ac:dyDescent="0.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 t="s">
        <v>1199</v>
      </c>
      <c r="O218" s="28"/>
      <c r="P218" s="28"/>
      <c r="Q218" s="28"/>
      <c r="R218" s="28"/>
      <c r="S218" s="28"/>
      <c r="T218" s="28"/>
      <c r="U218" s="388" t="str">
        <f>+'学校用（完全版）'!U218</f>
        <v>地理</v>
      </c>
      <c r="V218" s="504" t="str">
        <f>+'学校用（完全版）'!V218</f>
        <v>帝国書院</v>
      </c>
      <c r="W218" s="453" t="str">
        <f>+'学校用（完全版）'!W218</f>
        <v>●</v>
      </c>
      <c r="X218" s="83"/>
      <c r="Y218" s="430" t="str">
        <f>+'学校用（完全版）'!Y218</f>
        <v>●</v>
      </c>
      <c r="Z218" s="530" t="str">
        <f>+'学校用（完全版）'!Z218</f>
        <v>準拠</v>
      </c>
      <c r="AA218" s="77" t="str">
        <f>+'学校用（完全版）'!AA218</f>
        <v>新刊</v>
      </c>
      <c r="AB218" s="259" t="str">
        <f>+'学校用（完全版）'!AB218</f>
        <v>デジタル　　　　　　　　　　　　教科書</v>
      </c>
      <c r="AC218" s="84" t="str">
        <f>+'学校用（完全版）'!AC218</f>
        <v>※</v>
      </c>
      <c r="AD218" s="247" t="str">
        <f>+'学校用（完全版）'!AD218</f>
        <v>指導者用デジタル教科書　地理･歴史･公民セット　校内フリーライセンス　Windows版</v>
      </c>
      <c r="AE218" s="85" t="str">
        <f>+'学校用（完全版）'!AE218</f>
        <v>1.2.3年</v>
      </c>
      <c r="AF218" s="86">
        <f>+'学校用（完全版）'!AF218</f>
        <v>160000</v>
      </c>
      <c r="AG218" s="87">
        <f>+'学校用（完全版）'!AG218</f>
        <v>172800</v>
      </c>
      <c r="AH218" s="691"/>
      <c r="AI218" s="358">
        <f>+AG218*AH218</f>
        <v>0</v>
      </c>
    </row>
    <row r="219" spans="1:35" s="6" customFormat="1" ht="23.1" customHeight="1" x14ac:dyDescent="0.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63" t="str">
        <f>+'学校用（完全版）'!U219</f>
        <v>地理</v>
      </c>
      <c r="V219" s="473" t="str">
        <f>+'学校用（完全版）'!V219</f>
        <v>帝国書院</v>
      </c>
      <c r="W219" s="451" t="str">
        <f>+'学校用（完全版）'!W219</f>
        <v>●</v>
      </c>
      <c r="X219" s="88"/>
      <c r="Y219" s="88">
        <f>+'学校用（完全版）'!Y219</f>
        <v>0</v>
      </c>
      <c r="Z219" s="61" t="str">
        <f>+'学校用（完全版）'!Z219</f>
        <v>標準</v>
      </c>
      <c r="AA219" s="62" t="str">
        <f>+'学校用（完全版）'!AA219</f>
        <v>改訂</v>
      </c>
      <c r="AB219" s="260" t="str">
        <f>+'学校用（完全版）'!AB219</f>
        <v>ＤＶＤ</v>
      </c>
      <c r="AC219" s="71" t="str">
        <f>+'学校用（完全版）'!AC219</f>
        <v>※</v>
      </c>
      <c r="AD219" s="248" t="str">
        <f>+'学校用（完全版）'!AD219</f>
        <v>帝国書院・NHK　地理DVD　世界の諸地域　7巻セット</v>
      </c>
      <c r="AE219" s="75" t="str">
        <f>+'学校用（完全版）'!AE219</f>
        <v>1.2年</v>
      </c>
      <c r="AF219" s="98">
        <f>+'学校用（完全版）'!AF219</f>
        <v>126000</v>
      </c>
      <c r="AG219" s="117">
        <f>+'学校用（完全版）'!AG219</f>
        <v>136080</v>
      </c>
      <c r="AH219" s="692"/>
      <c r="AI219" s="354">
        <f t="shared" si="4"/>
        <v>0</v>
      </c>
    </row>
    <row r="220" spans="1:35" s="6" customFormat="1" ht="23.1" customHeight="1" x14ac:dyDescent="0.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170" t="str">
        <f>+'学校用（完全版）'!U220</f>
        <v>地理</v>
      </c>
      <c r="V220" s="503" t="str">
        <f>+'学校用（完全版）'!V220</f>
        <v>帝国書院</v>
      </c>
      <c r="W220" s="448" t="str">
        <f>+'学校用（完全版）'!W220</f>
        <v>●</v>
      </c>
      <c r="X220" s="81"/>
      <c r="Y220" s="81">
        <f>+'学校用（完全版）'!Y220</f>
        <v>0</v>
      </c>
      <c r="Z220" s="66" t="str">
        <f>+'学校用（完全版）'!Z220</f>
        <v>標準</v>
      </c>
      <c r="AA220" s="67" t="str">
        <f>+'学校用（完全版）'!AA220</f>
        <v>改訂</v>
      </c>
      <c r="AB220" s="258" t="str">
        <f>+'学校用（完全版）'!AB220</f>
        <v>ＤＶＤ</v>
      </c>
      <c r="AC220" s="100" t="str">
        <f>+'学校用（完全版）'!AC220</f>
        <v/>
      </c>
      <c r="AD220" s="236" t="str">
        <f>+'学校用（完全版）'!AD220</f>
        <v>帝国書院・NHK　地理DVD　世界の諸地域　①世界各地の人々の生活と環境</v>
      </c>
      <c r="AE220" s="72" t="str">
        <f>+'学校用（完全版）'!AE220</f>
        <v>1.2年</v>
      </c>
      <c r="AF220" s="73">
        <f>+'学校用（完全版）'!AF220</f>
        <v>18000</v>
      </c>
      <c r="AG220" s="82">
        <f>+'学校用（完全版）'!AG220</f>
        <v>19440</v>
      </c>
      <c r="AH220" s="690"/>
      <c r="AI220" s="355">
        <f t="shared" si="4"/>
        <v>0</v>
      </c>
    </row>
    <row r="221" spans="1:35" s="6" customFormat="1" ht="23.1" customHeight="1" x14ac:dyDescent="0.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70" t="str">
        <f>+'学校用（完全版）'!U221</f>
        <v>地理</v>
      </c>
      <c r="V221" s="503" t="str">
        <f>+'学校用（完全版）'!V221</f>
        <v>帝国書院</v>
      </c>
      <c r="W221" s="448" t="str">
        <f>+'学校用（完全版）'!W221</f>
        <v>●</v>
      </c>
      <c r="X221" s="81"/>
      <c r="Y221" s="81">
        <f>+'学校用（完全版）'!Y221</f>
        <v>0</v>
      </c>
      <c r="Z221" s="66" t="str">
        <f>+'学校用（完全版）'!Z221</f>
        <v>標準</v>
      </c>
      <c r="AA221" s="67">
        <f>+'学校用（完全版）'!AA221</f>
        <v>0</v>
      </c>
      <c r="AB221" s="256" t="str">
        <f>+'学校用（完全版）'!AB221</f>
        <v>ＤＶＤ</v>
      </c>
      <c r="AC221" s="90" t="str">
        <f>+'学校用（完全版）'!AC221</f>
        <v/>
      </c>
      <c r="AD221" s="237" t="str">
        <f>+'学校用（完全版）'!AD221</f>
        <v>帝国書院・NHK　地理DVD　世界の諸地域　②アジア州</v>
      </c>
      <c r="AE221" s="21" t="str">
        <f>+'学校用（完全版）'!AE221</f>
        <v>1.2年</v>
      </c>
      <c r="AF221" s="69">
        <f>+'学校用（完全版）'!AF221</f>
        <v>18000</v>
      </c>
      <c r="AG221" s="89">
        <f>+'学校用（完全版）'!AG221</f>
        <v>19440</v>
      </c>
      <c r="AH221" s="690"/>
      <c r="AI221" s="355">
        <f t="shared" si="4"/>
        <v>0</v>
      </c>
    </row>
    <row r="222" spans="1:35" s="6" customFormat="1" ht="23.1" customHeight="1" x14ac:dyDescent="0.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170" t="str">
        <f>+'学校用（完全版）'!U222</f>
        <v>地理</v>
      </c>
      <c r="V222" s="503" t="str">
        <f>+'学校用（完全版）'!V222</f>
        <v>帝国書院</v>
      </c>
      <c r="W222" s="448" t="str">
        <f>+'学校用（完全版）'!W222</f>
        <v>●</v>
      </c>
      <c r="X222" s="81"/>
      <c r="Y222" s="425">
        <f>+'学校用（完全版）'!Y222</f>
        <v>0</v>
      </c>
      <c r="Z222" s="532" t="str">
        <f>+'学校用（完全版）'!Z222</f>
        <v>標準</v>
      </c>
      <c r="AA222" s="67">
        <f>+'学校用（完全版）'!AA222</f>
        <v>0</v>
      </c>
      <c r="AB222" s="256" t="str">
        <f>+'学校用（完全版）'!AB222</f>
        <v>ＤＶＤ</v>
      </c>
      <c r="AC222" s="90" t="str">
        <f>+'学校用（完全版）'!AC222</f>
        <v/>
      </c>
      <c r="AD222" s="237" t="str">
        <f>+'学校用（完全版）'!AD222</f>
        <v>帝国書院・NHK　地理DVD　世界の諸地域　③ヨーロッパ州</v>
      </c>
      <c r="AE222" s="21" t="str">
        <f>+'学校用（完全版）'!AE222</f>
        <v>1.2年</v>
      </c>
      <c r="AF222" s="69">
        <f>+'学校用（完全版）'!AF222</f>
        <v>18000</v>
      </c>
      <c r="AG222" s="89">
        <f>+'学校用（完全版）'!AG222</f>
        <v>19440</v>
      </c>
      <c r="AH222" s="690"/>
      <c r="AI222" s="355">
        <f t="shared" si="4"/>
        <v>0</v>
      </c>
    </row>
    <row r="223" spans="1:35" s="6" customFormat="1" ht="23.1" customHeight="1" x14ac:dyDescent="0.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170" t="str">
        <f>+'学校用（完全版）'!U223</f>
        <v>地理</v>
      </c>
      <c r="V223" s="503" t="str">
        <f>+'学校用（完全版）'!V223</f>
        <v>帝国書院</v>
      </c>
      <c r="W223" s="448" t="str">
        <f>+'学校用（完全版）'!W223</f>
        <v>●</v>
      </c>
      <c r="X223" s="81"/>
      <c r="Y223" s="425">
        <f>+'学校用（完全版）'!Y223</f>
        <v>0</v>
      </c>
      <c r="Z223" s="532" t="str">
        <f>+'学校用（完全版）'!Z223</f>
        <v>標準</v>
      </c>
      <c r="AA223" s="67" t="str">
        <f>+'学校用（完全版）'!AA223</f>
        <v>改訂</v>
      </c>
      <c r="AB223" s="258" t="str">
        <f>+'学校用（完全版）'!AB223</f>
        <v>ＤＶＤ</v>
      </c>
      <c r="AC223" s="100" t="str">
        <f>+'学校用（完全版）'!AC223</f>
        <v/>
      </c>
      <c r="AD223" s="236" t="str">
        <f>+'学校用（完全版）'!AD223</f>
        <v>帝国書院・NHK　地理DVD　世界の諸地域　④アフリカ州</v>
      </c>
      <c r="AE223" s="72" t="str">
        <f>+'学校用（完全版）'!AE223</f>
        <v>1.2年</v>
      </c>
      <c r="AF223" s="73">
        <f>+'学校用（完全版）'!AF223</f>
        <v>18000</v>
      </c>
      <c r="AG223" s="82">
        <f>+'学校用（完全版）'!AG223</f>
        <v>19440</v>
      </c>
      <c r="AH223" s="690"/>
      <c r="AI223" s="355">
        <f t="shared" si="4"/>
        <v>0</v>
      </c>
    </row>
    <row r="224" spans="1:35" s="6" customFormat="1" ht="23.1" customHeight="1" x14ac:dyDescent="0.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170" t="str">
        <f>+'学校用（完全版）'!U224</f>
        <v>地理</v>
      </c>
      <c r="V224" s="503" t="str">
        <f>+'学校用（完全版）'!V224</f>
        <v>帝国書院</v>
      </c>
      <c r="W224" s="448" t="str">
        <f>+'学校用（完全版）'!W224</f>
        <v>●</v>
      </c>
      <c r="X224" s="81"/>
      <c r="Y224" s="425">
        <f>+'学校用（完全版）'!Y224</f>
        <v>0</v>
      </c>
      <c r="Z224" s="532" t="str">
        <f>+'学校用（完全版）'!Z224</f>
        <v>標準</v>
      </c>
      <c r="AA224" s="67" t="str">
        <f>+'学校用（完全版）'!AA224</f>
        <v>改訂</v>
      </c>
      <c r="AB224" s="258" t="str">
        <f>+'学校用（完全版）'!AB224</f>
        <v>ＤＶＤ</v>
      </c>
      <c r="AC224" s="100" t="str">
        <f>+'学校用（完全版）'!AC224</f>
        <v/>
      </c>
      <c r="AD224" s="236" t="str">
        <f>+'学校用（完全版）'!AD224</f>
        <v>帝国書院・NHK　地理DVD　世界の諸地域　⑤北アメリカ州</v>
      </c>
      <c r="AE224" s="72" t="str">
        <f>+'学校用（完全版）'!AE224</f>
        <v>1.2年</v>
      </c>
      <c r="AF224" s="73">
        <f>+'学校用（完全版）'!AF224</f>
        <v>18000</v>
      </c>
      <c r="AG224" s="82">
        <f>+'学校用（完全版）'!AG224</f>
        <v>19440</v>
      </c>
      <c r="AH224" s="690"/>
      <c r="AI224" s="355">
        <f t="shared" si="4"/>
        <v>0</v>
      </c>
    </row>
    <row r="225" spans="1:35" s="6" customFormat="1" ht="23.1" customHeight="1" x14ac:dyDescent="0.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170" t="str">
        <f>+'学校用（完全版）'!U225</f>
        <v>地理</v>
      </c>
      <c r="V225" s="503" t="str">
        <f>+'学校用（完全版）'!V225</f>
        <v>帝国書院</v>
      </c>
      <c r="W225" s="448" t="str">
        <f>+'学校用（完全版）'!W225</f>
        <v>●</v>
      </c>
      <c r="X225" s="81"/>
      <c r="Y225" s="425">
        <f>+'学校用（完全版）'!Y225</f>
        <v>0</v>
      </c>
      <c r="Z225" s="532" t="str">
        <f>+'学校用（完全版）'!Z225</f>
        <v>標準</v>
      </c>
      <c r="AA225" s="67" t="str">
        <f>+'学校用（完全版）'!AA225</f>
        <v>改訂</v>
      </c>
      <c r="AB225" s="258" t="str">
        <f>+'学校用（完全版）'!AB225</f>
        <v>ＤＶＤ</v>
      </c>
      <c r="AC225" s="100" t="str">
        <f>+'学校用（完全版）'!AC225</f>
        <v/>
      </c>
      <c r="AD225" s="236" t="str">
        <f>+'学校用（完全版）'!AD225</f>
        <v>帝国書院・NHK　地理DVD　世界の諸地域　⑥南アメリカ州</v>
      </c>
      <c r="AE225" s="72" t="str">
        <f>+'学校用（完全版）'!AE225</f>
        <v>1.2年</v>
      </c>
      <c r="AF225" s="73">
        <f>+'学校用（完全版）'!AF225</f>
        <v>18000</v>
      </c>
      <c r="AG225" s="82">
        <f>+'学校用（完全版）'!AG225</f>
        <v>19440</v>
      </c>
      <c r="AH225" s="690"/>
      <c r="AI225" s="355">
        <f t="shared" si="4"/>
        <v>0</v>
      </c>
    </row>
    <row r="226" spans="1:35" s="6" customFormat="1" ht="23.1" customHeight="1" x14ac:dyDescent="0.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170" t="str">
        <f>+'学校用（完全版）'!U226</f>
        <v>地理</v>
      </c>
      <c r="V226" s="503" t="str">
        <f>+'学校用（完全版）'!V226</f>
        <v>帝国書院</v>
      </c>
      <c r="W226" s="448" t="str">
        <f>+'学校用（完全版）'!W226</f>
        <v>●</v>
      </c>
      <c r="X226" s="81"/>
      <c r="Y226" s="425">
        <f>+'学校用（完全版）'!Y226</f>
        <v>0</v>
      </c>
      <c r="Z226" s="532" t="str">
        <f>+'学校用（完全版）'!Z226</f>
        <v>標準</v>
      </c>
      <c r="AA226" s="67" t="str">
        <f>+'学校用（完全版）'!AA226</f>
        <v>改訂</v>
      </c>
      <c r="AB226" s="258" t="str">
        <f>+'学校用（完全版）'!AB226</f>
        <v>ＤＶＤ</v>
      </c>
      <c r="AC226" s="100" t="str">
        <f>+'学校用（完全版）'!AC226</f>
        <v/>
      </c>
      <c r="AD226" s="236" t="str">
        <f>+'学校用（完全版）'!AD226</f>
        <v>帝国書院・NHK　地理DVD　世界の諸地域　⑦オセアニア州</v>
      </c>
      <c r="AE226" s="72" t="str">
        <f>+'学校用（完全版）'!AE226</f>
        <v>1.2年</v>
      </c>
      <c r="AF226" s="73">
        <f>+'学校用（完全版）'!AF226</f>
        <v>18000</v>
      </c>
      <c r="AG226" s="82">
        <f>+'学校用（完全版）'!AG226</f>
        <v>19440</v>
      </c>
      <c r="AH226" s="690"/>
      <c r="AI226" s="355">
        <f t="shared" si="4"/>
        <v>0</v>
      </c>
    </row>
    <row r="227" spans="1:35" s="6" customFormat="1" ht="23.1" customHeight="1" x14ac:dyDescent="0.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170" t="str">
        <f>+'学校用（完全版）'!U227</f>
        <v>地理</v>
      </c>
      <c r="V227" s="503" t="str">
        <f>+'学校用（完全版）'!V227</f>
        <v>帝国書院</v>
      </c>
      <c r="W227" s="448" t="str">
        <f>+'学校用（完全版）'!W227</f>
        <v>●</v>
      </c>
      <c r="X227" s="81"/>
      <c r="Y227" s="425">
        <f>+'学校用（完全版）'!Y227</f>
        <v>0</v>
      </c>
      <c r="Z227" s="532" t="str">
        <f>+'学校用（完全版）'!Z227</f>
        <v>標準</v>
      </c>
      <c r="AA227" s="67">
        <f>+'学校用（完全版）'!AA227</f>
        <v>0</v>
      </c>
      <c r="AB227" s="256" t="str">
        <f>+'学校用（完全版）'!AB227</f>
        <v>ＤＶＤ</v>
      </c>
      <c r="AC227" s="90" t="str">
        <f>+'学校用（完全版）'!AC227</f>
        <v>※</v>
      </c>
      <c r="AD227" s="237" t="str">
        <f>+'学校用（完全版）'!AD227</f>
        <v>帝国書院・NHK　地理DVD　日本の諸地域　7巻セット</v>
      </c>
      <c r="AE227" s="21" t="str">
        <f>+'学校用（完全版）'!AE227</f>
        <v>1.2年</v>
      </c>
      <c r="AF227" s="69">
        <f>+'学校用（完全版）'!AF227</f>
        <v>126000</v>
      </c>
      <c r="AG227" s="89">
        <f>+'学校用（完全版）'!AG227</f>
        <v>136080</v>
      </c>
      <c r="AH227" s="690"/>
      <c r="AI227" s="355">
        <f t="shared" si="4"/>
        <v>0</v>
      </c>
    </row>
    <row r="228" spans="1:35" s="6" customFormat="1" ht="23.1" customHeight="1" x14ac:dyDescent="0.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170" t="str">
        <f>+'学校用（完全版）'!U228</f>
        <v>地理</v>
      </c>
      <c r="V228" s="503" t="str">
        <f>+'学校用（完全版）'!V228</f>
        <v>帝国書院</v>
      </c>
      <c r="W228" s="448" t="str">
        <f>+'学校用（完全版）'!W228</f>
        <v>●</v>
      </c>
      <c r="X228" s="81"/>
      <c r="Y228" s="425">
        <f>+'学校用（完全版）'!Y228</f>
        <v>0</v>
      </c>
      <c r="Z228" s="532" t="str">
        <f>+'学校用（完全版）'!Z228</f>
        <v>標準</v>
      </c>
      <c r="AA228" s="67">
        <f>+'学校用（完全版）'!AA228</f>
        <v>0</v>
      </c>
      <c r="AB228" s="256" t="str">
        <f>+'学校用（完全版）'!AB228</f>
        <v>ＤＶＤ</v>
      </c>
      <c r="AC228" s="90" t="str">
        <f>+'学校用（完全版）'!AC228</f>
        <v/>
      </c>
      <c r="AD228" s="237" t="str">
        <f>+'学校用（完全版）'!AD228</f>
        <v>帝国書院・NHK　地理DVD　日本の諸地域　①九州地方</v>
      </c>
      <c r="AE228" s="21" t="str">
        <f>+'学校用（完全版）'!AE228</f>
        <v>1.2年</v>
      </c>
      <c r="AF228" s="69">
        <f>+'学校用（完全版）'!AF228</f>
        <v>18000</v>
      </c>
      <c r="AG228" s="89">
        <f>+'学校用（完全版）'!AG228</f>
        <v>19440</v>
      </c>
      <c r="AH228" s="690"/>
      <c r="AI228" s="355">
        <f t="shared" si="4"/>
        <v>0</v>
      </c>
    </row>
    <row r="229" spans="1:35" s="6" customFormat="1" ht="23.1" customHeight="1" x14ac:dyDescent="0.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170" t="str">
        <f>+'学校用（完全版）'!U229</f>
        <v>地理</v>
      </c>
      <c r="V229" s="503" t="str">
        <f>+'学校用（完全版）'!V229</f>
        <v>帝国書院</v>
      </c>
      <c r="W229" s="448" t="str">
        <f>+'学校用（完全版）'!W229</f>
        <v>●</v>
      </c>
      <c r="X229" s="81"/>
      <c r="Y229" s="425">
        <f>+'学校用（完全版）'!Y229</f>
        <v>0</v>
      </c>
      <c r="Z229" s="532" t="str">
        <f>+'学校用（完全版）'!Z229</f>
        <v>標準</v>
      </c>
      <c r="AA229" s="67">
        <f>+'学校用（完全版）'!AA229</f>
        <v>0</v>
      </c>
      <c r="AB229" s="256" t="str">
        <f>+'学校用（完全版）'!AB229</f>
        <v>ＤＶＤ</v>
      </c>
      <c r="AC229" s="90" t="str">
        <f>+'学校用（完全版）'!AC229</f>
        <v/>
      </c>
      <c r="AD229" s="237" t="str">
        <f>+'学校用（完全版）'!AD229</f>
        <v>帝国書院・NHK　地理DVD　日本の諸地域　②中国・四国地方</v>
      </c>
      <c r="AE229" s="21" t="str">
        <f>+'学校用（完全版）'!AE229</f>
        <v>1.2年</v>
      </c>
      <c r="AF229" s="69">
        <f>+'学校用（完全版）'!AF229</f>
        <v>18000</v>
      </c>
      <c r="AG229" s="89">
        <f>+'学校用（完全版）'!AG229</f>
        <v>19440</v>
      </c>
      <c r="AH229" s="690"/>
      <c r="AI229" s="355">
        <f t="shared" si="4"/>
        <v>0</v>
      </c>
    </row>
    <row r="230" spans="1:35" s="6" customFormat="1" ht="23.1" customHeight="1" x14ac:dyDescent="0.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170" t="str">
        <f>+'学校用（完全版）'!U230</f>
        <v>地理</v>
      </c>
      <c r="V230" s="503" t="str">
        <f>+'学校用（完全版）'!V230</f>
        <v>帝国書院</v>
      </c>
      <c r="W230" s="448" t="str">
        <f>+'学校用（完全版）'!W230</f>
        <v>●</v>
      </c>
      <c r="X230" s="81"/>
      <c r="Y230" s="425">
        <f>+'学校用（完全版）'!Y230</f>
        <v>0</v>
      </c>
      <c r="Z230" s="532" t="str">
        <f>+'学校用（完全版）'!Z230</f>
        <v>標準</v>
      </c>
      <c r="AA230" s="67">
        <f>+'学校用（完全版）'!AA230</f>
        <v>0</v>
      </c>
      <c r="AB230" s="256" t="str">
        <f>+'学校用（完全版）'!AB230</f>
        <v>ＤＶＤ</v>
      </c>
      <c r="AC230" s="90" t="str">
        <f>+'学校用（完全版）'!AC230</f>
        <v/>
      </c>
      <c r="AD230" s="237" t="str">
        <f>+'学校用（完全版）'!AD230</f>
        <v>帝国書院・NHK　地理DVD　日本の諸地域　③近畿地方</v>
      </c>
      <c r="AE230" s="21" t="str">
        <f>+'学校用（完全版）'!AE230</f>
        <v>1.2年</v>
      </c>
      <c r="AF230" s="69">
        <f>+'学校用（完全版）'!AF230</f>
        <v>18000</v>
      </c>
      <c r="AG230" s="89">
        <f>+'学校用（完全版）'!AG230</f>
        <v>19440</v>
      </c>
      <c r="AH230" s="690"/>
      <c r="AI230" s="355">
        <f t="shared" si="4"/>
        <v>0</v>
      </c>
    </row>
    <row r="231" spans="1:35" s="6" customFormat="1" ht="23.1" customHeight="1" x14ac:dyDescent="0.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170" t="str">
        <f>+'学校用（完全版）'!U231</f>
        <v>地理</v>
      </c>
      <c r="V231" s="503" t="str">
        <f>+'学校用（完全版）'!V231</f>
        <v>帝国書院</v>
      </c>
      <c r="W231" s="448" t="str">
        <f>+'学校用（完全版）'!W231</f>
        <v>●</v>
      </c>
      <c r="X231" s="81"/>
      <c r="Y231" s="425">
        <f>+'学校用（完全版）'!Y231</f>
        <v>0</v>
      </c>
      <c r="Z231" s="532" t="str">
        <f>+'学校用（完全版）'!Z231</f>
        <v>標準</v>
      </c>
      <c r="AA231" s="67">
        <f>+'学校用（完全版）'!AA231</f>
        <v>0</v>
      </c>
      <c r="AB231" s="256" t="str">
        <f>+'学校用（完全版）'!AB231</f>
        <v>ＤＶＤ</v>
      </c>
      <c r="AC231" s="90" t="str">
        <f>+'学校用（完全版）'!AC231</f>
        <v/>
      </c>
      <c r="AD231" s="237" t="str">
        <f>+'学校用（完全版）'!AD231</f>
        <v>帝国書院・NHK　地理DVD　日本の諸地域　④中部地方</v>
      </c>
      <c r="AE231" s="21" t="str">
        <f>+'学校用（完全版）'!AE231</f>
        <v>1.2年</v>
      </c>
      <c r="AF231" s="69">
        <f>+'学校用（完全版）'!AF231</f>
        <v>18000</v>
      </c>
      <c r="AG231" s="89">
        <f>+'学校用（完全版）'!AG231</f>
        <v>19440</v>
      </c>
      <c r="AH231" s="690"/>
      <c r="AI231" s="355">
        <f t="shared" si="4"/>
        <v>0</v>
      </c>
    </row>
    <row r="232" spans="1:35" s="6" customFormat="1" ht="23.1" customHeight="1" x14ac:dyDescent="0.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170" t="str">
        <f>+'学校用（完全版）'!U232</f>
        <v>地理</v>
      </c>
      <c r="V232" s="503" t="str">
        <f>+'学校用（完全版）'!V232</f>
        <v>帝国書院</v>
      </c>
      <c r="W232" s="448" t="str">
        <f>+'学校用（完全版）'!W232</f>
        <v>●</v>
      </c>
      <c r="X232" s="81"/>
      <c r="Y232" s="425">
        <f>+'学校用（完全版）'!Y232</f>
        <v>0</v>
      </c>
      <c r="Z232" s="532" t="str">
        <f>+'学校用（完全版）'!Z232</f>
        <v>標準</v>
      </c>
      <c r="AA232" s="67">
        <f>+'学校用（完全版）'!AA232</f>
        <v>0</v>
      </c>
      <c r="AB232" s="256" t="str">
        <f>+'学校用（完全版）'!AB232</f>
        <v>ＤＶＤ</v>
      </c>
      <c r="AC232" s="90" t="str">
        <f>+'学校用（完全版）'!AC232</f>
        <v/>
      </c>
      <c r="AD232" s="237" t="str">
        <f>+'学校用（完全版）'!AD232</f>
        <v>帝国書院・NHK　地理DVD　日本の諸地域　⑤関東地方</v>
      </c>
      <c r="AE232" s="21" t="str">
        <f>+'学校用（完全版）'!AE232</f>
        <v>1.2年</v>
      </c>
      <c r="AF232" s="69">
        <f>+'学校用（完全版）'!AF232</f>
        <v>18000</v>
      </c>
      <c r="AG232" s="89">
        <f>+'学校用（完全版）'!AG232</f>
        <v>19440</v>
      </c>
      <c r="AH232" s="690"/>
      <c r="AI232" s="355">
        <f t="shared" si="4"/>
        <v>0</v>
      </c>
    </row>
    <row r="233" spans="1:35" s="6" customFormat="1" ht="23.1" customHeight="1" x14ac:dyDescent="0.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170" t="str">
        <f>+'学校用（完全版）'!U233</f>
        <v>地理</v>
      </c>
      <c r="V233" s="503" t="str">
        <f>+'学校用（完全版）'!V233</f>
        <v>帝国書院</v>
      </c>
      <c r="W233" s="448" t="str">
        <f>+'学校用（完全版）'!W233</f>
        <v>●</v>
      </c>
      <c r="X233" s="81"/>
      <c r="Y233" s="425">
        <f>+'学校用（完全版）'!Y233</f>
        <v>0</v>
      </c>
      <c r="Z233" s="532" t="str">
        <f>+'学校用（完全版）'!Z233</f>
        <v>標準</v>
      </c>
      <c r="AA233" s="67">
        <f>+'学校用（完全版）'!AA233</f>
        <v>0</v>
      </c>
      <c r="AB233" s="256" t="str">
        <f>+'学校用（完全版）'!AB233</f>
        <v>ＤＶＤ</v>
      </c>
      <c r="AC233" s="90" t="str">
        <f>+'学校用（完全版）'!AC233</f>
        <v/>
      </c>
      <c r="AD233" s="237" t="str">
        <f>+'学校用（完全版）'!AD233</f>
        <v>帝国書院・NHK　地理DVD　日本の諸地域　⑥東北地方</v>
      </c>
      <c r="AE233" s="21" t="str">
        <f>+'学校用（完全版）'!AE233</f>
        <v>1.2年</v>
      </c>
      <c r="AF233" s="69">
        <f>+'学校用（完全版）'!AF233</f>
        <v>18000</v>
      </c>
      <c r="AG233" s="89">
        <f>+'学校用（完全版）'!AG233</f>
        <v>19440</v>
      </c>
      <c r="AH233" s="690"/>
      <c r="AI233" s="355">
        <f t="shared" si="4"/>
        <v>0</v>
      </c>
    </row>
    <row r="234" spans="1:35" s="6" customFormat="1" ht="23.1" customHeight="1" thickBo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170" t="str">
        <f>+'学校用（完全版）'!U234</f>
        <v>地理</v>
      </c>
      <c r="V234" s="503" t="str">
        <f>+'学校用（完全版）'!V234</f>
        <v>帝国書院</v>
      </c>
      <c r="W234" s="448" t="str">
        <f>+'学校用（完全版）'!W234</f>
        <v>●</v>
      </c>
      <c r="X234" s="81"/>
      <c r="Y234" s="425">
        <f>+'学校用（完全版）'!Y234</f>
        <v>0</v>
      </c>
      <c r="Z234" s="532" t="str">
        <f>+'学校用（完全版）'!Z234</f>
        <v>標準</v>
      </c>
      <c r="AA234" s="67">
        <f>+'学校用（完全版）'!AA234</f>
        <v>0</v>
      </c>
      <c r="AB234" s="256" t="str">
        <f>+'学校用（完全版）'!AB234</f>
        <v>ＤＶＤ</v>
      </c>
      <c r="AC234" s="90" t="str">
        <f>+'学校用（完全版）'!AC234</f>
        <v/>
      </c>
      <c r="AD234" s="237" t="str">
        <f>+'学校用（完全版）'!AD234</f>
        <v>帝国書院・NHK　地理DVD　日本の諸地域　⑦北海道地方</v>
      </c>
      <c r="AE234" s="21" t="str">
        <f>+'学校用（完全版）'!AE234</f>
        <v>1.2年</v>
      </c>
      <c r="AF234" s="69">
        <f>+'学校用（完全版）'!AF234</f>
        <v>18000</v>
      </c>
      <c r="AG234" s="89">
        <f>+'学校用（完全版）'!AG234</f>
        <v>19440</v>
      </c>
      <c r="AH234" s="690"/>
      <c r="AI234" s="355">
        <f t="shared" si="4"/>
        <v>0</v>
      </c>
    </row>
    <row r="235" spans="1:35" s="6" customFormat="1" ht="23.1" customHeight="1" thickTop="1" thickBot="1" x14ac:dyDescent="0.2">
      <c r="A235" s="28" t="s">
        <v>1199</v>
      </c>
      <c r="B235" s="28" t="s">
        <v>1199</v>
      </c>
      <c r="C235" s="28" t="s">
        <v>1199</v>
      </c>
      <c r="D235" s="28" t="s">
        <v>1199</v>
      </c>
      <c r="E235" s="28"/>
      <c r="F235" s="28"/>
      <c r="G235" s="28"/>
      <c r="H235" s="28" t="s">
        <v>1199</v>
      </c>
      <c r="I235" s="28"/>
      <c r="J235" s="28" t="s">
        <v>1199</v>
      </c>
      <c r="K235" s="28" t="s">
        <v>1199</v>
      </c>
      <c r="L235" s="28"/>
      <c r="M235" s="28"/>
      <c r="N235" s="28" t="s">
        <v>1199</v>
      </c>
      <c r="O235" s="28" t="s">
        <v>1199</v>
      </c>
      <c r="P235" s="28" t="s">
        <v>1199</v>
      </c>
      <c r="Q235" s="28"/>
      <c r="R235" s="28" t="s">
        <v>1199</v>
      </c>
      <c r="S235" s="28" t="s">
        <v>1199</v>
      </c>
      <c r="T235" s="28" t="s">
        <v>1199</v>
      </c>
      <c r="U235" s="337" t="str">
        <f>+'学校用（完全版）'!U235</f>
        <v>地理</v>
      </c>
      <c r="V235" s="492" t="str">
        <f>+'学校用（完全版）'!V235</f>
        <v>帝国書院</v>
      </c>
      <c r="W235" s="610">
        <f>+'学校用（完全版）'!W235</f>
        <v>0</v>
      </c>
      <c r="X235" s="611"/>
      <c r="Y235" s="611">
        <f>+'学校用（完全版）'!Y235</f>
        <v>0</v>
      </c>
      <c r="Z235" s="668">
        <f>+'学校用（完全版）'!Z235</f>
        <v>0</v>
      </c>
      <c r="AA235" s="669">
        <f>+'学校用（完全版）'!AA235</f>
        <v>0</v>
      </c>
      <c r="AB235" s="670">
        <f>+'学校用（完全版）'!AB235</f>
        <v>0</v>
      </c>
      <c r="AC235" s="667">
        <f>+'学校用（完全版）'!AC235</f>
        <v>0</v>
      </c>
      <c r="AD235" s="671">
        <f>+'学校用（完全版）'!AD235</f>
        <v>0</v>
      </c>
      <c r="AE235" s="672">
        <f>+'学校用（完全版）'!AE235</f>
        <v>0</v>
      </c>
      <c r="AF235" s="1513" t="str">
        <f>+'学校用（完全版）'!AF235</f>
        <v>地理　帝国 　計</v>
      </c>
      <c r="AG235" s="1514">
        <f>+'学校用（完全版）'!AG235</f>
        <v>0</v>
      </c>
      <c r="AH235" s="613">
        <f>SUM(AH212:AH234)</f>
        <v>0</v>
      </c>
      <c r="AI235" s="666">
        <f>SUM(AI212:AI234)</f>
        <v>0</v>
      </c>
    </row>
    <row r="236" spans="1:35" s="6" customFormat="1" ht="23.1" customHeight="1" x14ac:dyDescent="0.15">
      <c r="A236" s="28" t="s">
        <v>1136</v>
      </c>
      <c r="B236" s="28"/>
      <c r="C236" s="28" t="s">
        <v>1136</v>
      </c>
      <c r="D236" s="28" t="s">
        <v>1136</v>
      </c>
      <c r="E236" s="28"/>
      <c r="F236" s="28" t="s">
        <v>1136</v>
      </c>
      <c r="G236" s="28" t="s">
        <v>1136</v>
      </c>
      <c r="H236" s="28" t="s">
        <v>1136</v>
      </c>
      <c r="I236" s="28" t="s">
        <v>1136</v>
      </c>
      <c r="J236" s="28" t="s">
        <v>1136</v>
      </c>
      <c r="K236" s="28" t="s">
        <v>1136</v>
      </c>
      <c r="L236" s="28" t="s">
        <v>1136</v>
      </c>
      <c r="M236" s="28" t="s">
        <v>1136</v>
      </c>
      <c r="N236" s="28"/>
      <c r="O236" s="28" t="s">
        <v>1136</v>
      </c>
      <c r="P236" s="28" t="s">
        <v>1136</v>
      </c>
      <c r="Q236" s="28" t="s">
        <v>1136</v>
      </c>
      <c r="R236" s="28" t="s">
        <v>1136</v>
      </c>
      <c r="S236" s="28" t="s">
        <v>1136</v>
      </c>
      <c r="T236" s="28" t="s">
        <v>1136</v>
      </c>
      <c r="U236" s="225" t="str">
        <f>+'学校用（完全版）'!U236</f>
        <v>歴史</v>
      </c>
      <c r="V236" s="505" t="str">
        <f>+'学校用（完全版）'!V236</f>
        <v>東京書籍</v>
      </c>
      <c r="W236" s="446">
        <f>+'学校用（完全版）'!W236</f>
        <v>0</v>
      </c>
      <c r="X236" s="122"/>
      <c r="Y236" s="423">
        <f>+'学校用（完全版）'!Y236</f>
        <v>0</v>
      </c>
      <c r="Z236" s="525">
        <f>+'学校用（完全版）'!Z236</f>
        <v>0</v>
      </c>
      <c r="AA236" s="203" t="str">
        <f>+'学校用（完全版）'!AA236</f>
        <v>新刊</v>
      </c>
      <c r="AB236" s="305" t="str">
        <f>+'学校用（完全版）'!AB236</f>
        <v>教科書</v>
      </c>
      <c r="AC236" s="204" t="str">
        <f>+'学校用（完全版）'!AC236</f>
        <v>○</v>
      </c>
      <c r="AD236" s="243" t="str">
        <f>+'学校用（完全版）'!AD236</f>
        <v>新編　新しい社会　歴史</v>
      </c>
      <c r="AE236" s="205" t="str">
        <f>+'学校用（完全版）'!AE236</f>
        <v>1.2.3年</v>
      </c>
      <c r="AF236" s="206">
        <f>+'学校用（完全版）'!AF236</f>
        <v>758</v>
      </c>
      <c r="AG236" s="623">
        <f>+'学校用（完全版）'!AG236</f>
        <v>758</v>
      </c>
      <c r="AH236" s="684"/>
      <c r="AI236" s="352">
        <f t="shared" ref="AI236:AI258" si="5">+AG236*AH236</f>
        <v>0</v>
      </c>
    </row>
    <row r="237" spans="1:35" s="6" customFormat="1" ht="23.1" customHeight="1" x14ac:dyDescent="0.15">
      <c r="A237" s="28" t="s">
        <v>1136</v>
      </c>
      <c r="B237" s="28"/>
      <c r="C237" s="28" t="s">
        <v>1136</v>
      </c>
      <c r="D237" s="28" t="s">
        <v>1136</v>
      </c>
      <c r="E237" s="28"/>
      <c r="F237" s="28" t="s">
        <v>1136</v>
      </c>
      <c r="G237" s="28" t="s">
        <v>1136</v>
      </c>
      <c r="H237" s="28" t="s">
        <v>1136</v>
      </c>
      <c r="I237" s="28" t="s">
        <v>1136</v>
      </c>
      <c r="J237" s="28" t="s">
        <v>1136</v>
      </c>
      <c r="K237" s="28" t="s">
        <v>1136</v>
      </c>
      <c r="L237" s="28" t="s">
        <v>1136</v>
      </c>
      <c r="M237" s="28" t="s">
        <v>1136</v>
      </c>
      <c r="N237" s="28"/>
      <c r="O237" s="28" t="s">
        <v>1136</v>
      </c>
      <c r="P237" s="28" t="s">
        <v>1136</v>
      </c>
      <c r="Q237" s="28" t="s">
        <v>1136</v>
      </c>
      <c r="R237" s="28" t="s">
        <v>1136</v>
      </c>
      <c r="S237" s="28" t="s">
        <v>1136</v>
      </c>
      <c r="T237" s="28" t="s">
        <v>1136</v>
      </c>
      <c r="U237" s="546" t="str">
        <f>+'学校用（完全版）'!U237</f>
        <v>歴史</v>
      </c>
      <c r="V237" s="547" t="str">
        <f>+'学校用（完全版）'!V237</f>
        <v>東京書籍</v>
      </c>
      <c r="W237" s="443">
        <f>+'学校用（完全版）'!W237</f>
        <v>0</v>
      </c>
      <c r="X237" s="92"/>
      <c r="Y237" s="420">
        <f>+'学校用（完全版）'!Y237</f>
        <v>0</v>
      </c>
      <c r="Z237" s="557">
        <f>+'学校用（完全版）'!Z237</f>
        <v>0</v>
      </c>
      <c r="AA237" s="271" t="str">
        <f>+'学校用（完全版）'!AA237</f>
        <v>新刊</v>
      </c>
      <c r="AB237" s="312" t="str">
        <f>+'学校用（完全版）'!AB237</f>
        <v>指導書</v>
      </c>
      <c r="AC237" s="229" t="str">
        <f>+'学校用（完全版）'!AC237</f>
        <v>○</v>
      </c>
      <c r="AD237" s="272" t="str">
        <f>+'学校用（完全版）'!AD237</f>
        <v>新編　新しい社会　歴史　教師用指導書</v>
      </c>
      <c r="AE237" s="273" t="str">
        <f>+'学校用（完全版）'!AE237</f>
        <v>1.2.3年</v>
      </c>
      <c r="AF237" s="274">
        <f>+'学校用（完全版）'!AF237</f>
        <v>13000</v>
      </c>
      <c r="AG237" s="275">
        <f>+'学校用（完全版）'!AG237</f>
        <v>14040.000000000002</v>
      </c>
      <c r="AH237" s="685"/>
      <c r="AI237" s="515">
        <f t="shared" si="5"/>
        <v>0</v>
      </c>
    </row>
    <row r="238" spans="1:35" s="6" customFormat="1" ht="23.1" customHeight="1" x14ac:dyDescent="0.15">
      <c r="A238" s="28" t="s">
        <v>1136</v>
      </c>
      <c r="B238" s="28"/>
      <c r="C238" s="28" t="s">
        <v>1136</v>
      </c>
      <c r="D238" s="28" t="s">
        <v>1136</v>
      </c>
      <c r="E238" s="28"/>
      <c r="F238" s="28" t="s">
        <v>1136</v>
      </c>
      <c r="G238" s="28" t="s">
        <v>1136</v>
      </c>
      <c r="H238" s="28" t="s">
        <v>1136</v>
      </c>
      <c r="I238" s="28" t="s">
        <v>1136</v>
      </c>
      <c r="J238" s="28" t="s">
        <v>1136</v>
      </c>
      <c r="K238" s="28" t="s">
        <v>1136</v>
      </c>
      <c r="L238" s="28" t="s">
        <v>1136</v>
      </c>
      <c r="M238" s="28" t="s">
        <v>1136</v>
      </c>
      <c r="N238" s="28"/>
      <c r="O238" s="28" t="s">
        <v>1136</v>
      </c>
      <c r="P238" s="28" t="s">
        <v>1136</v>
      </c>
      <c r="Q238" s="28" t="s">
        <v>1136</v>
      </c>
      <c r="R238" s="28" t="s">
        <v>1136</v>
      </c>
      <c r="S238" s="28" t="s">
        <v>1136</v>
      </c>
      <c r="T238" s="28" t="s">
        <v>1136</v>
      </c>
      <c r="U238" s="263" t="str">
        <f>+'学校用（完全版）'!U238</f>
        <v>歴史</v>
      </c>
      <c r="V238" s="473" t="str">
        <f>+'学校用（完全版）'!V238</f>
        <v>東京書籍</v>
      </c>
      <c r="W238" s="451" t="str">
        <f>+'学校用（完全版）'!W238</f>
        <v>●</v>
      </c>
      <c r="X238" s="88"/>
      <c r="Y238" s="428">
        <f>+'学校用（完全版）'!Y238</f>
        <v>0</v>
      </c>
      <c r="Z238" s="484" t="str">
        <f>+'学校用（完全版）'!Z238</f>
        <v>準拠</v>
      </c>
      <c r="AA238" s="62" t="str">
        <f>+'学校用（完全版）'!AA238</f>
        <v>改訂</v>
      </c>
      <c r="AB238" s="655" t="str">
        <f>+'学校用（完全版）'!AB238</f>
        <v>掛図・ボード・カード</v>
      </c>
      <c r="AC238" s="71" t="str">
        <f>+'学校用（完全版）'!AC238</f>
        <v>※</v>
      </c>
      <c r="AD238" s="248" t="str">
        <f>+'学校用（完全版）'!AD238</f>
        <v>新編　新しい社会　歴史　上</v>
      </c>
      <c r="AE238" s="75" t="str">
        <f>+'学校用（完全版）'!AE238</f>
        <v>1.2年</v>
      </c>
      <c r="AF238" s="98">
        <f>+'学校用（完全版）'!AF238</f>
        <v>35000</v>
      </c>
      <c r="AG238" s="117">
        <f>+'学校用（完全版）'!AG238</f>
        <v>37800</v>
      </c>
      <c r="AH238" s="692"/>
      <c r="AI238" s="354">
        <f t="shared" si="5"/>
        <v>0</v>
      </c>
    </row>
    <row r="239" spans="1:35" s="6" customFormat="1" ht="23.1" customHeight="1" x14ac:dyDescent="0.15">
      <c r="A239" s="28" t="s">
        <v>1136</v>
      </c>
      <c r="B239" s="28"/>
      <c r="C239" s="28" t="s">
        <v>1136</v>
      </c>
      <c r="D239" s="28" t="s">
        <v>1136</v>
      </c>
      <c r="E239" s="28"/>
      <c r="F239" s="28" t="s">
        <v>1136</v>
      </c>
      <c r="G239" s="28" t="s">
        <v>1136</v>
      </c>
      <c r="H239" s="28" t="s">
        <v>1136</v>
      </c>
      <c r="I239" s="28" t="s">
        <v>1136</v>
      </c>
      <c r="J239" s="28" t="s">
        <v>1136</v>
      </c>
      <c r="K239" s="28" t="s">
        <v>1136</v>
      </c>
      <c r="L239" s="28" t="s">
        <v>1136</v>
      </c>
      <c r="M239" s="28" t="s">
        <v>1136</v>
      </c>
      <c r="N239" s="28"/>
      <c r="O239" s="28" t="s">
        <v>1136</v>
      </c>
      <c r="P239" s="28" t="s">
        <v>1136</v>
      </c>
      <c r="Q239" s="28" t="s">
        <v>1136</v>
      </c>
      <c r="R239" s="28" t="s">
        <v>1136</v>
      </c>
      <c r="S239" s="28" t="s">
        <v>1136</v>
      </c>
      <c r="T239" s="28" t="s">
        <v>1136</v>
      </c>
      <c r="U239" s="264" t="str">
        <f>+'学校用（完全版）'!U239</f>
        <v>歴史</v>
      </c>
      <c r="V239" s="505" t="str">
        <f>+'学校用（完全版）'!V239</f>
        <v>東京書籍</v>
      </c>
      <c r="W239" s="449" t="str">
        <f>+'学校用（完全版）'!W239</f>
        <v>●</v>
      </c>
      <c r="X239" s="265"/>
      <c r="Y239" s="426">
        <f>+'学校用（完全版）'!Y239</f>
        <v>0</v>
      </c>
      <c r="Z239" s="528" t="str">
        <f>+'学校用（完全版）'!Z239</f>
        <v>準拠</v>
      </c>
      <c r="AA239" s="123" t="str">
        <f>+'学校用（完全版）'!AA239</f>
        <v>改訂</v>
      </c>
      <c r="AB239" s="656" t="str">
        <f>+'学校用（完全版）'!AB239</f>
        <v>掛図・ボード・カード</v>
      </c>
      <c r="AC239" s="204" t="str">
        <f>+'学校用（完全版）'!AC239</f>
        <v>※</v>
      </c>
      <c r="AD239" s="249" t="str">
        <f>+'学校用（完全版）'!AD239</f>
        <v>新編　新しい社会　歴史　下</v>
      </c>
      <c r="AE239" s="226" t="str">
        <f>+'学校用（完全版）'!AE239</f>
        <v>1.2.3年</v>
      </c>
      <c r="AF239" s="227">
        <f>+'学校用（完全版）'!AF239</f>
        <v>35000</v>
      </c>
      <c r="AG239" s="266">
        <f>+'学校用（完全版）'!AG239</f>
        <v>37800</v>
      </c>
      <c r="AH239" s="693"/>
      <c r="AI239" s="356">
        <f t="shared" si="5"/>
        <v>0</v>
      </c>
    </row>
    <row r="240" spans="1:35" s="6" customFormat="1" ht="23.1" customHeight="1" x14ac:dyDescent="0.15">
      <c r="A240" s="28" t="s">
        <v>1136</v>
      </c>
      <c r="B240" s="28"/>
      <c r="C240" s="28" t="s">
        <v>1136</v>
      </c>
      <c r="D240" s="28" t="s">
        <v>1136</v>
      </c>
      <c r="E240" s="28"/>
      <c r="F240" s="28" t="s">
        <v>1136</v>
      </c>
      <c r="G240" s="28" t="s">
        <v>1136</v>
      </c>
      <c r="H240" s="28" t="s">
        <v>1136</v>
      </c>
      <c r="I240" s="28" t="s">
        <v>1136</v>
      </c>
      <c r="J240" s="28" t="s">
        <v>1136</v>
      </c>
      <c r="K240" s="28" t="s">
        <v>1136</v>
      </c>
      <c r="L240" s="28" t="s">
        <v>1136</v>
      </c>
      <c r="M240" s="28" t="s">
        <v>1136</v>
      </c>
      <c r="N240" s="28"/>
      <c r="O240" s="28" t="s">
        <v>1136</v>
      </c>
      <c r="P240" s="28" t="s">
        <v>1136</v>
      </c>
      <c r="Q240" s="28" t="s">
        <v>1136</v>
      </c>
      <c r="R240" s="28" t="s">
        <v>1136</v>
      </c>
      <c r="S240" s="28" t="s">
        <v>1136</v>
      </c>
      <c r="T240" s="28" t="s">
        <v>1136</v>
      </c>
      <c r="U240" s="501" t="str">
        <f>+'学校用（完全版）'!U240</f>
        <v>歴史</v>
      </c>
      <c r="V240" s="502" t="str">
        <f>+'学校用（完全版）'!V240</f>
        <v>東京書籍</v>
      </c>
      <c r="W240" s="452" t="str">
        <f>+'学校用（完全版）'!W240</f>
        <v>●</v>
      </c>
      <c r="X240" s="267"/>
      <c r="Y240" s="429" t="str">
        <f>+'学校用（完全版）'!Y240</f>
        <v>●</v>
      </c>
      <c r="Z240" s="529" t="str">
        <f>+'学校用（完全版）'!Z240</f>
        <v>準拠</v>
      </c>
      <c r="AA240" s="104" t="str">
        <f>+'学校用（完全版）'!AA240</f>
        <v>新刊</v>
      </c>
      <c r="AB240" s="257" t="str">
        <f>+'学校用（完全版）'!AB240</f>
        <v>デジタル　　　　　　　　　　　　教科書</v>
      </c>
      <c r="AC240" s="211" t="str">
        <f>+'学校用（完全版）'!AC240</f>
        <v>※</v>
      </c>
      <c r="AD240" s="246" t="str">
        <f>+'学校用（完全版）'!AD240</f>
        <v>中学校デジタル教科書新編新しい社会　歴史分野</v>
      </c>
      <c r="AE240" s="222" t="str">
        <f>+'学校用（完全版）'!AE240</f>
        <v>1.2.3年</v>
      </c>
      <c r="AF240" s="223">
        <f>+'学校用（完全版）'!AF240</f>
        <v>76000</v>
      </c>
      <c r="AG240" s="268">
        <f>+'学校用（完全版）'!AG240</f>
        <v>82080</v>
      </c>
      <c r="AH240" s="689"/>
      <c r="AI240" s="521">
        <f t="shared" si="5"/>
        <v>0</v>
      </c>
    </row>
    <row r="241" spans="1:36" s="6" customFormat="1" ht="23.1" customHeight="1" x14ac:dyDescent="0.15">
      <c r="A241" s="28" t="s">
        <v>1136</v>
      </c>
      <c r="B241" s="28"/>
      <c r="C241" s="28" t="s">
        <v>1136</v>
      </c>
      <c r="D241" s="28" t="s">
        <v>1136</v>
      </c>
      <c r="E241" s="28"/>
      <c r="F241" s="28" t="s">
        <v>1136</v>
      </c>
      <c r="G241" s="28" t="s">
        <v>1136</v>
      </c>
      <c r="H241" s="28" t="s">
        <v>1136</v>
      </c>
      <c r="I241" s="28" t="s">
        <v>1136</v>
      </c>
      <c r="J241" s="28" t="s">
        <v>1136</v>
      </c>
      <c r="K241" s="28" t="s">
        <v>1136</v>
      </c>
      <c r="L241" s="28" t="s">
        <v>1136</v>
      </c>
      <c r="M241" s="28" t="s">
        <v>1136</v>
      </c>
      <c r="N241" s="28"/>
      <c r="O241" s="28" t="s">
        <v>1136</v>
      </c>
      <c r="P241" s="28" t="s">
        <v>1136</v>
      </c>
      <c r="Q241" s="28" t="s">
        <v>1136</v>
      </c>
      <c r="R241" s="28" t="s">
        <v>1136</v>
      </c>
      <c r="S241" s="28" t="s">
        <v>1136</v>
      </c>
      <c r="T241" s="28" t="s">
        <v>1136</v>
      </c>
      <c r="U241" s="170" t="str">
        <f>+'学校用（完全版）'!U241</f>
        <v>歴史</v>
      </c>
      <c r="V241" s="503" t="str">
        <f>+'学校用（完全版）'!V241</f>
        <v>東京書籍</v>
      </c>
      <c r="W241" s="448" t="str">
        <f>+'学校用（完全版）'!W241</f>
        <v>●</v>
      </c>
      <c r="X241" s="81"/>
      <c r="Y241" s="425" t="str">
        <f>+'学校用（完全版）'!Y241</f>
        <v>●</v>
      </c>
      <c r="Z241" s="532" t="str">
        <f>+'学校用（完全版）'!Z241</f>
        <v>準拠</v>
      </c>
      <c r="AA241" s="67" t="str">
        <f>+'学校用（完全版）'!AA241</f>
        <v>新刊</v>
      </c>
      <c r="AB241" s="258" t="str">
        <f>+'学校用（完全版）'!AB241</f>
        <v>デジタル　　　　　　　　　　　　教科書</v>
      </c>
      <c r="AC241" s="100" t="str">
        <f>+'学校用（完全版）'!AC241</f>
        <v>※</v>
      </c>
      <c r="AD241" s="236" t="str">
        <f>+'学校用（完全版）'!AD241</f>
        <v>中学校デジタル教科書新編新しい社会　歴史分野　指導者用＋学習者用</v>
      </c>
      <c r="AE241" s="72" t="str">
        <f>+'学校用（完全版）'!AE241</f>
        <v>1.2.3年</v>
      </c>
      <c r="AF241" s="73">
        <f>+'学校用（完全版）'!AF241</f>
        <v>96000</v>
      </c>
      <c r="AG241" s="82">
        <f>+'学校用（完全版）'!AG241</f>
        <v>103680</v>
      </c>
      <c r="AH241" s="690"/>
      <c r="AI241" s="355">
        <f t="shared" si="5"/>
        <v>0</v>
      </c>
      <c r="AJ241" s="594"/>
    </row>
    <row r="242" spans="1:36" s="6" customFormat="1" ht="23.1" customHeight="1" x14ac:dyDescent="0.15">
      <c r="A242" s="28" t="s">
        <v>1136</v>
      </c>
      <c r="B242" s="28"/>
      <c r="C242" s="28" t="s">
        <v>1136</v>
      </c>
      <c r="D242" s="28" t="s">
        <v>1136</v>
      </c>
      <c r="E242" s="28"/>
      <c r="F242" s="28" t="s">
        <v>1136</v>
      </c>
      <c r="G242" s="28" t="s">
        <v>1136</v>
      </c>
      <c r="H242" s="28" t="s">
        <v>1136</v>
      </c>
      <c r="I242" s="28" t="s">
        <v>1136</v>
      </c>
      <c r="J242" s="28" t="s">
        <v>1136</v>
      </c>
      <c r="K242" s="28" t="s">
        <v>1136</v>
      </c>
      <c r="L242" s="28" t="s">
        <v>1136</v>
      </c>
      <c r="M242" s="28" t="s">
        <v>1136</v>
      </c>
      <c r="N242" s="28"/>
      <c r="O242" s="28" t="s">
        <v>1136</v>
      </c>
      <c r="P242" s="28" t="s">
        <v>1136</v>
      </c>
      <c r="Q242" s="28" t="s">
        <v>1136</v>
      </c>
      <c r="R242" s="28" t="s">
        <v>1136</v>
      </c>
      <c r="S242" s="28" t="s">
        <v>1136</v>
      </c>
      <c r="T242" s="28" t="s">
        <v>1136</v>
      </c>
      <c r="U242" s="170" t="str">
        <f>+'学校用（完全版）'!U242</f>
        <v>歴史</v>
      </c>
      <c r="V242" s="503" t="str">
        <f>+'学校用（完全版）'!V242</f>
        <v>東京書籍</v>
      </c>
      <c r="W242" s="448" t="str">
        <f>+'学校用（完全版）'!W242</f>
        <v>●</v>
      </c>
      <c r="X242" s="81"/>
      <c r="Y242" s="425" t="str">
        <f>+'学校用（完全版）'!Y242</f>
        <v>●</v>
      </c>
      <c r="Z242" s="532" t="str">
        <f>+'学校用（完全版）'!Z242</f>
        <v>準拠</v>
      </c>
      <c r="AA242" s="67" t="str">
        <f>+'学校用（完全版）'!AA242</f>
        <v>新刊</v>
      </c>
      <c r="AB242" s="258" t="str">
        <f>+'学校用（完全版）'!AB242</f>
        <v>デジタル　　　　　　　　　　　　教科書</v>
      </c>
      <c r="AC242" s="100" t="str">
        <f>+'学校用（完全版）'!AC242</f>
        <v>※</v>
      </c>
      <c r="AD242" s="236" t="str">
        <f>+'学校用（完全版）'!AD242</f>
        <v>中学校デジタル教科書新編新しい社会　歴史分野　Ｗｅｂ配信版　（単年）</v>
      </c>
      <c r="AE242" s="72" t="str">
        <f>+'学校用（完全版）'!AE242</f>
        <v>1.2.3年</v>
      </c>
      <c r="AF242" s="73">
        <f>+'学校用（完全版）'!AF242</f>
        <v>20000</v>
      </c>
      <c r="AG242" s="82">
        <f>+'学校用（完全版）'!AG242</f>
        <v>21600</v>
      </c>
      <c r="AH242" s="690"/>
      <c r="AI242" s="355">
        <f t="shared" si="5"/>
        <v>0</v>
      </c>
      <c r="AJ242" s="594"/>
    </row>
    <row r="243" spans="1:36" s="6" customFormat="1" ht="23.1" customHeight="1" x14ac:dyDescent="0.15">
      <c r="A243" s="28" t="s">
        <v>1136</v>
      </c>
      <c r="B243" s="28"/>
      <c r="C243" s="28" t="s">
        <v>1136</v>
      </c>
      <c r="D243" s="28" t="s">
        <v>1136</v>
      </c>
      <c r="E243" s="28"/>
      <c r="F243" s="28" t="s">
        <v>1136</v>
      </c>
      <c r="G243" s="28" t="s">
        <v>1136</v>
      </c>
      <c r="H243" s="28" t="s">
        <v>1136</v>
      </c>
      <c r="I243" s="28" t="s">
        <v>1136</v>
      </c>
      <c r="J243" s="28" t="s">
        <v>1136</v>
      </c>
      <c r="K243" s="28" t="s">
        <v>1136</v>
      </c>
      <c r="L243" s="28" t="s">
        <v>1136</v>
      </c>
      <c r="M243" s="28" t="s">
        <v>1136</v>
      </c>
      <c r="N243" s="28"/>
      <c r="O243" s="28" t="s">
        <v>1136</v>
      </c>
      <c r="P243" s="28" t="s">
        <v>1136</v>
      </c>
      <c r="Q243" s="28" t="s">
        <v>1136</v>
      </c>
      <c r="R243" s="28" t="s">
        <v>1136</v>
      </c>
      <c r="S243" s="28" t="s">
        <v>1136</v>
      </c>
      <c r="T243" s="28" t="s">
        <v>1136</v>
      </c>
      <c r="U243" s="388" t="str">
        <f>+'学校用（完全版）'!U243</f>
        <v>歴史</v>
      </c>
      <c r="V243" s="504" t="str">
        <f>+'学校用（完全版）'!V243</f>
        <v>東京書籍</v>
      </c>
      <c r="W243" s="453" t="str">
        <f>+'学校用（完全版）'!W243</f>
        <v>●</v>
      </c>
      <c r="X243" s="83"/>
      <c r="Y243" s="430" t="str">
        <f>+'学校用（完全版）'!Y243</f>
        <v>●</v>
      </c>
      <c r="Z243" s="530" t="str">
        <f>+'学校用（完全版）'!Z243</f>
        <v>準拠</v>
      </c>
      <c r="AA243" s="77" t="str">
        <f>+'学校用（完全版）'!AA243</f>
        <v>新刊</v>
      </c>
      <c r="AB243" s="259" t="str">
        <f>+'学校用（完全版）'!AB243</f>
        <v>デジタル　　　　　　　　　　　　教科書</v>
      </c>
      <c r="AC243" s="84" t="str">
        <f>+'学校用（完全版）'!AC243</f>
        <v>※</v>
      </c>
      <c r="AD243" s="247" t="str">
        <f>+'学校用（完全版）'!AD243</f>
        <v>中学校デジタル教科書新編新しい社会 歴史分野 Ｗｅｂ配信版 指導者用＋学習者用（単年）</v>
      </c>
      <c r="AE243" s="85" t="str">
        <f>+'学校用（完全版）'!AE243</f>
        <v>1.2.3年</v>
      </c>
      <c r="AF243" s="86">
        <f>+'学校用（完全版）'!AF243</f>
        <v>40000</v>
      </c>
      <c r="AG243" s="87">
        <f>+'学校用（完全版）'!AG243</f>
        <v>43200</v>
      </c>
      <c r="AH243" s="691"/>
      <c r="AI243" s="358">
        <f t="shared" si="5"/>
        <v>0</v>
      </c>
      <c r="AJ243" s="594"/>
    </row>
    <row r="244" spans="1:36" s="6" customFormat="1" ht="23.1" customHeight="1" x14ac:dyDescent="0.15">
      <c r="A244" s="28" t="s">
        <v>1199</v>
      </c>
      <c r="B244" s="28"/>
      <c r="C244" s="28" t="s">
        <v>1199</v>
      </c>
      <c r="D244" s="28" t="s">
        <v>1199</v>
      </c>
      <c r="E244" s="28"/>
      <c r="F244" s="28" t="s">
        <v>1199</v>
      </c>
      <c r="G244" s="28" t="s">
        <v>1199</v>
      </c>
      <c r="H244" s="28" t="s">
        <v>1199</v>
      </c>
      <c r="I244" s="28" t="s">
        <v>1199</v>
      </c>
      <c r="J244" s="28" t="s">
        <v>1199</v>
      </c>
      <c r="K244" s="28" t="s">
        <v>1199</v>
      </c>
      <c r="L244" s="28" t="s">
        <v>1199</v>
      </c>
      <c r="M244" s="28" t="s">
        <v>1199</v>
      </c>
      <c r="N244" s="28"/>
      <c r="O244" s="28" t="s">
        <v>1199</v>
      </c>
      <c r="P244" s="28" t="s">
        <v>1199</v>
      </c>
      <c r="Q244" s="28" t="s">
        <v>1199</v>
      </c>
      <c r="R244" s="28" t="s">
        <v>1199</v>
      </c>
      <c r="S244" s="28" t="s">
        <v>1199</v>
      </c>
      <c r="T244" s="28" t="s">
        <v>1199</v>
      </c>
      <c r="U244" s="263" t="str">
        <f>+'学校用（完全版）'!U244</f>
        <v>歴史</v>
      </c>
      <c r="V244" s="473" t="str">
        <f>+'学校用（完全版）'!V244</f>
        <v>東京書籍</v>
      </c>
      <c r="W244" s="451" t="str">
        <f>+'学校用（完全版）'!W244</f>
        <v>●</v>
      </c>
      <c r="X244" s="88"/>
      <c r="Y244" s="428">
        <f>+'学校用（完全版）'!Y244</f>
        <v>0</v>
      </c>
      <c r="Z244" s="484" t="str">
        <f>+'学校用（完全版）'!Z244</f>
        <v>準拠</v>
      </c>
      <c r="AA244" s="62">
        <f>+'学校用（完全版）'!AA244</f>
        <v>0</v>
      </c>
      <c r="AB244" s="310" t="str">
        <f>+'学校用（完全版）'!AB244</f>
        <v>ＤＶＤ</v>
      </c>
      <c r="AC244" s="63" t="str">
        <f>+'学校用（完全版）'!AC244</f>
        <v>※</v>
      </c>
      <c r="AD244" s="251" t="str">
        <f>+'学校用（完全版）'!AD244</f>
        <v>NEW VS　中学校社会　歴史　①文明のおこりと日本の成り立ち</v>
      </c>
      <c r="AE244" s="68" t="str">
        <f>+'学校用（完全版）'!AE244</f>
        <v>1.2.3年</v>
      </c>
      <c r="AF244" s="65">
        <f>+'学校用（完全版）'!AF244</f>
        <v>18000</v>
      </c>
      <c r="AG244" s="149">
        <f>+'学校用（完全版）'!AG244</f>
        <v>19440</v>
      </c>
      <c r="AH244" s="692"/>
      <c r="AI244" s="354">
        <f t="shared" si="5"/>
        <v>0</v>
      </c>
      <c r="AJ244" s="594"/>
    </row>
    <row r="245" spans="1:36" s="6" customFormat="1" ht="23.1" customHeight="1" x14ac:dyDescent="0.15">
      <c r="A245" s="28" t="s">
        <v>1199</v>
      </c>
      <c r="B245" s="28"/>
      <c r="C245" s="28" t="s">
        <v>1199</v>
      </c>
      <c r="D245" s="28" t="s">
        <v>1199</v>
      </c>
      <c r="E245" s="28"/>
      <c r="F245" s="28" t="s">
        <v>1199</v>
      </c>
      <c r="G245" s="28" t="s">
        <v>1199</v>
      </c>
      <c r="H245" s="28" t="s">
        <v>1199</v>
      </c>
      <c r="I245" s="28" t="s">
        <v>1199</v>
      </c>
      <c r="J245" s="28" t="s">
        <v>1199</v>
      </c>
      <c r="K245" s="28" t="s">
        <v>1199</v>
      </c>
      <c r="L245" s="28" t="s">
        <v>1199</v>
      </c>
      <c r="M245" s="28" t="s">
        <v>1199</v>
      </c>
      <c r="N245" s="28"/>
      <c r="O245" s="28" t="s">
        <v>1199</v>
      </c>
      <c r="P245" s="28" t="s">
        <v>1199</v>
      </c>
      <c r="Q245" s="28" t="s">
        <v>1199</v>
      </c>
      <c r="R245" s="28" t="s">
        <v>1199</v>
      </c>
      <c r="S245" s="28" t="s">
        <v>1199</v>
      </c>
      <c r="T245" s="28" t="s">
        <v>1199</v>
      </c>
      <c r="U245" s="170" t="str">
        <f>+'学校用（完全版）'!U245</f>
        <v>歴史</v>
      </c>
      <c r="V245" s="503" t="str">
        <f>+'学校用（完全版）'!V245</f>
        <v>東京書籍</v>
      </c>
      <c r="W245" s="448" t="str">
        <f>+'学校用（完全版）'!W245</f>
        <v>●</v>
      </c>
      <c r="X245" s="81"/>
      <c r="Y245" s="425">
        <f>+'学校用（完全版）'!Y245</f>
        <v>0</v>
      </c>
      <c r="Z245" s="532" t="str">
        <f>+'学校用（完全版）'!Z245</f>
        <v>準拠</v>
      </c>
      <c r="AA245" s="67">
        <f>+'学校用（完全版）'!AA245</f>
        <v>0</v>
      </c>
      <c r="AB245" s="256" t="str">
        <f>+'学校用（完全版）'!AB245</f>
        <v>ＤＶＤ</v>
      </c>
      <c r="AC245" s="90" t="str">
        <f>+'学校用（完全版）'!AC245</f>
        <v>※</v>
      </c>
      <c r="AD245" s="237" t="str">
        <f>+'学校用（完全版）'!AD245</f>
        <v>NEW VS　中学校社会　歴史　②古代国家の歩みと東アジア世界</v>
      </c>
      <c r="AE245" s="21" t="str">
        <f>+'学校用（完全版）'!AE245</f>
        <v>1.2.3年</v>
      </c>
      <c r="AF245" s="69">
        <f>+'学校用（完全版）'!AF245</f>
        <v>18000</v>
      </c>
      <c r="AG245" s="89">
        <f>+'学校用（完全版）'!AG245</f>
        <v>19440</v>
      </c>
      <c r="AH245" s="690"/>
      <c r="AI245" s="355">
        <f t="shared" si="5"/>
        <v>0</v>
      </c>
      <c r="AJ245" s="594"/>
    </row>
    <row r="246" spans="1:36" s="6" customFormat="1" ht="23.1" customHeight="1" x14ac:dyDescent="0.15">
      <c r="A246" s="28" t="s">
        <v>1199</v>
      </c>
      <c r="B246" s="28"/>
      <c r="C246" s="28" t="s">
        <v>1199</v>
      </c>
      <c r="D246" s="28" t="s">
        <v>1199</v>
      </c>
      <c r="E246" s="28"/>
      <c r="F246" s="28" t="s">
        <v>1199</v>
      </c>
      <c r="G246" s="28" t="s">
        <v>1199</v>
      </c>
      <c r="H246" s="28" t="s">
        <v>1199</v>
      </c>
      <c r="I246" s="28" t="s">
        <v>1199</v>
      </c>
      <c r="J246" s="28" t="s">
        <v>1199</v>
      </c>
      <c r="K246" s="28" t="s">
        <v>1199</v>
      </c>
      <c r="L246" s="28" t="s">
        <v>1199</v>
      </c>
      <c r="M246" s="28" t="s">
        <v>1199</v>
      </c>
      <c r="N246" s="28"/>
      <c r="O246" s="28" t="s">
        <v>1199</v>
      </c>
      <c r="P246" s="28" t="s">
        <v>1199</v>
      </c>
      <c r="Q246" s="28" t="s">
        <v>1199</v>
      </c>
      <c r="R246" s="28" t="s">
        <v>1199</v>
      </c>
      <c r="S246" s="28" t="s">
        <v>1199</v>
      </c>
      <c r="T246" s="28" t="s">
        <v>1199</v>
      </c>
      <c r="U246" s="170" t="str">
        <f>+'学校用（完全版）'!U246</f>
        <v>歴史</v>
      </c>
      <c r="V246" s="503" t="str">
        <f>+'学校用（完全版）'!V246</f>
        <v>東京書籍</v>
      </c>
      <c r="W246" s="448" t="str">
        <f>+'学校用（完全版）'!W246</f>
        <v>●</v>
      </c>
      <c r="X246" s="81"/>
      <c r="Y246" s="425">
        <f>+'学校用（完全版）'!Y246</f>
        <v>0</v>
      </c>
      <c r="Z246" s="532" t="str">
        <f>+'学校用（完全版）'!Z246</f>
        <v>準拠</v>
      </c>
      <c r="AA246" s="67">
        <f>+'学校用（完全版）'!AA246</f>
        <v>0</v>
      </c>
      <c r="AB246" s="256" t="str">
        <f>+'学校用（完全版）'!AB246</f>
        <v>ＤＶＤ</v>
      </c>
      <c r="AC246" s="90" t="str">
        <f>+'学校用（完全版）'!AC246</f>
        <v>※</v>
      </c>
      <c r="AD246" s="237" t="str">
        <f>+'学校用（完全版）'!AD246</f>
        <v>NEW VS　中学校社会　歴史　③武士の台頭と鎌倉幕府</v>
      </c>
      <c r="AE246" s="21" t="str">
        <f>+'学校用（完全版）'!AE246</f>
        <v>1.2.3年</v>
      </c>
      <c r="AF246" s="69">
        <f>+'学校用（完全版）'!AF246</f>
        <v>18000</v>
      </c>
      <c r="AG246" s="89">
        <f>+'学校用（完全版）'!AG246</f>
        <v>19440</v>
      </c>
      <c r="AH246" s="690"/>
      <c r="AI246" s="355">
        <f t="shared" si="5"/>
        <v>0</v>
      </c>
      <c r="AJ246" s="594"/>
    </row>
    <row r="247" spans="1:36" s="6" customFormat="1" ht="23.1" customHeight="1" x14ac:dyDescent="0.15">
      <c r="A247" s="28" t="s">
        <v>1199</v>
      </c>
      <c r="B247" s="28"/>
      <c r="C247" s="28" t="s">
        <v>1199</v>
      </c>
      <c r="D247" s="28" t="s">
        <v>1199</v>
      </c>
      <c r="E247" s="28"/>
      <c r="F247" s="28" t="s">
        <v>1199</v>
      </c>
      <c r="G247" s="28" t="s">
        <v>1199</v>
      </c>
      <c r="H247" s="28" t="s">
        <v>1199</v>
      </c>
      <c r="I247" s="28" t="s">
        <v>1199</v>
      </c>
      <c r="J247" s="28" t="s">
        <v>1199</v>
      </c>
      <c r="K247" s="28" t="s">
        <v>1199</v>
      </c>
      <c r="L247" s="28" t="s">
        <v>1199</v>
      </c>
      <c r="M247" s="28" t="s">
        <v>1199</v>
      </c>
      <c r="N247" s="28"/>
      <c r="O247" s="28" t="s">
        <v>1199</v>
      </c>
      <c r="P247" s="28" t="s">
        <v>1199</v>
      </c>
      <c r="Q247" s="28" t="s">
        <v>1199</v>
      </c>
      <c r="R247" s="28" t="s">
        <v>1199</v>
      </c>
      <c r="S247" s="28" t="s">
        <v>1199</v>
      </c>
      <c r="T247" s="28" t="s">
        <v>1199</v>
      </c>
      <c r="U247" s="170" t="str">
        <f>+'学校用（完全版）'!U247</f>
        <v>歴史</v>
      </c>
      <c r="V247" s="503" t="str">
        <f>+'学校用（完全版）'!V247</f>
        <v>東京書籍</v>
      </c>
      <c r="W247" s="448" t="str">
        <f>+'学校用（完全版）'!W247</f>
        <v>●</v>
      </c>
      <c r="X247" s="81"/>
      <c r="Y247" s="425">
        <f>+'学校用（完全版）'!Y247</f>
        <v>0</v>
      </c>
      <c r="Z247" s="532" t="str">
        <f>+'学校用（完全版）'!Z247</f>
        <v>準拠</v>
      </c>
      <c r="AA247" s="67">
        <f>+'学校用（完全版）'!AA247</f>
        <v>0</v>
      </c>
      <c r="AB247" s="256" t="str">
        <f>+'学校用（完全版）'!AB247</f>
        <v>ＤＶＤ</v>
      </c>
      <c r="AC247" s="90" t="str">
        <f>+'学校用（完全版）'!AC247</f>
        <v>※</v>
      </c>
      <c r="AD247" s="237" t="str">
        <f>+'学校用（完全版）'!AD247</f>
        <v>NEW VS　中学校社会　歴史　④東アジア世界とのかかわりと社会の変動</v>
      </c>
      <c r="AE247" s="21" t="str">
        <f>+'学校用（完全版）'!AE247</f>
        <v>1.2.3年</v>
      </c>
      <c r="AF247" s="69">
        <f>+'学校用（完全版）'!AF247</f>
        <v>18000</v>
      </c>
      <c r="AG247" s="89">
        <f>+'学校用（完全版）'!AG247</f>
        <v>19440</v>
      </c>
      <c r="AH247" s="690"/>
      <c r="AI247" s="355">
        <f t="shared" si="5"/>
        <v>0</v>
      </c>
    </row>
    <row r="248" spans="1:36" s="6" customFormat="1" ht="23.1" customHeight="1" x14ac:dyDescent="0.15">
      <c r="A248" s="28" t="s">
        <v>1199</v>
      </c>
      <c r="B248" s="28"/>
      <c r="C248" s="28" t="s">
        <v>1199</v>
      </c>
      <c r="D248" s="28" t="s">
        <v>1199</v>
      </c>
      <c r="E248" s="28"/>
      <c r="F248" s="28" t="s">
        <v>1199</v>
      </c>
      <c r="G248" s="28" t="s">
        <v>1199</v>
      </c>
      <c r="H248" s="28" t="s">
        <v>1199</v>
      </c>
      <c r="I248" s="28" t="s">
        <v>1199</v>
      </c>
      <c r="J248" s="28" t="s">
        <v>1199</v>
      </c>
      <c r="K248" s="28" t="s">
        <v>1199</v>
      </c>
      <c r="L248" s="28" t="s">
        <v>1199</v>
      </c>
      <c r="M248" s="28" t="s">
        <v>1199</v>
      </c>
      <c r="N248" s="28"/>
      <c r="O248" s="28" t="s">
        <v>1199</v>
      </c>
      <c r="P248" s="28" t="s">
        <v>1199</v>
      </c>
      <c r="Q248" s="28" t="s">
        <v>1199</v>
      </c>
      <c r="R248" s="28" t="s">
        <v>1199</v>
      </c>
      <c r="S248" s="28" t="s">
        <v>1199</v>
      </c>
      <c r="T248" s="28" t="s">
        <v>1199</v>
      </c>
      <c r="U248" s="170" t="str">
        <f>+'学校用（完全版）'!U248</f>
        <v>歴史</v>
      </c>
      <c r="V248" s="503" t="str">
        <f>+'学校用（完全版）'!V248</f>
        <v>東京書籍</v>
      </c>
      <c r="W248" s="448" t="str">
        <f>+'学校用（完全版）'!W248</f>
        <v>●</v>
      </c>
      <c r="X248" s="81"/>
      <c r="Y248" s="425">
        <f>+'学校用（完全版）'!Y248</f>
        <v>0</v>
      </c>
      <c r="Z248" s="532" t="str">
        <f>+'学校用（完全版）'!Z248</f>
        <v>準拠</v>
      </c>
      <c r="AA248" s="67">
        <f>+'学校用（完全版）'!AA248</f>
        <v>0</v>
      </c>
      <c r="AB248" s="256" t="str">
        <f>+'学校用（完全版）'!AB248</f>
        <v>ＤＶＤ</v>
      </c>
      <c r="AC248" s="90" t="str">
        <f>+'学校用（完全版）'!AC248</f>
        <v>※</v>
      </c>
      <c r="AD248" s="237" t="str">
        <f>+'学校用（完全版）'!AD248</f>
        <v>NEW VS　中学校社会　歴史　⑤ヨーロッパ人との出会いと全国統一</v>
      </c>
      <c r="AE248" s="21" t="str">
        <f>+'学校用（完全版）'!AE248</f>
        <v>1.2.3年</v>
      </c>
      <c r="AF248" s="69">
        <f>+'学校用（完全版）'!AF248</f>
        <v>18000</v>
      </c>
      <c r="AG248" s="89">
        <f>+'学校用（完全版）'!AG248</f>
        <v>19440</v>
      </c>
      <c r="AH248" s="690"/>
      <c r="AI248" s="355">
        <f t="shared" si="5"/>
        <v>0</v>
      </c>
    </row>
    <row r="249" spans="1:36" s="6" customFormat="1" ht="23.1" customHeight="1" x14ac:dyDescent="0.15">
      <c r="A249" s="28" t="s">
        <v>1199</v>
      </c>
      <c r="B249" s="28"/>
      <c r="C249" s="28" t="s">
        <v>1199</v>
      </c>
      <c r="D249" s="28" t="s">
        <v>1199</v>
      </c>
      <c r="E249" s="28"/>
      <c r="F249" s="28" t="s">
        <v>1199</v>
      </c>
      <c r="G249" s="28" t="s">
        <v>1199</v>
      </c>
      <c r="H249" s="28" t="s">
        <v>1199</v>
      </c>
      <c r="I249" s="28" t="s">
        <v>1199</v>
      </c>
      <c r="J249" s="28" t="s">
        <v>1199</v>
      </c>
      <c r="K249" s="28" t="s">
        <v>1199</v>
      </c>
      <c r="L249" s="28" t="s">
        <v>1199</v>
      </c>
      <c r="M249" s="28" t="s">
        <v>1199</v>
      </c>
      <c r="N249" s="28"/>
      <c r="O249" s="28" t="s">
        <v>1199</v>
      </c>
      <c r="P249" s="28" t="s">
        <v>1199</v>
      </c>
      <c r="Q249" s="28" t="s">
        <v>1199</v>
      </c>
      <c r="R249" s="28" t="s">
        <v>1199</v>
      </c>
      <c r="S249" s="28" t="s">
        <v>1199</v>
      </c>
      <c r="T249" s="28" t="s">
        <v>1199</v>
      </c>
      <c r="U249" s="170" t="str">
        <f>+'学校用（完全版）'!U249</f>
        <v>歴史</v>
      </c>
      <c r="V249" s="503" t="str">
        <f>+'学校用（完全版）'!V249</f>
        <v>東京書籍</v>
      </c>
      <c r="W249" s="448" t="str">
        <f>+'学校用（完全版）'!W249</f>
        <v>●</v>
      </c>
      <c r="X249" s="81"/>
      <c r="Y249" s="425">
        <f>+'学校用（完全版）'!Y249</f>
        <v>0</v>
      </c>
      <c r="Z249" s="532" t="str">
        <f>+'学校用（完全版）'!Z249</f>
        <v>準拠</v>
      </c>
      <c r="AA249" s="67">
        <f>+'学校用（完全版）'!AA249</f>
        <v>0</v>
      </c>
      <c r="AB249" s="256" t="str">
        <f>+'学校用（完全版）'!AB249</f>
        <v>ＤＶＤ</v>
      </c>
      <c r="AC249" s="90" t="str">
        <f>+'学校用（完全版）'!AC249</f>
        <v>※</v>
      </c>
      <c r="AD249" s="237" t="str">
        <f>+'学校用（完全版）'!AD249</f>
        <v>NEW VS　中学校社会　歴史　⑥江戸幕府の成立と鎖国</v>
      </c>
      <c r="AE249" s="21" t="str">
        <f>+'学校用（完全版）'!AE249</f>
        <v>1.2.3年</v>
      </c>
      <c r="AF249" s="69">
        <f>+'学校用（完全版）'!AF249</f>
        <v>18000</v>
      </c>
      <c r="AG249" s="89">
        <f>+'学校用（完全版）'!AG249</f>
        <v>19440</v>
      </c>
      <c r="AH249" s="690"/>
      <c r="AI249" s="355">
        <f t="shared" si="5"/>
        <v>0</v>
      </c>
    </row>
    <row r="250" spans="1:36" s="6" customFormat="1" ht="23.1" customHeight="1" x14ac:dyDescent="0.15">
      <c r="A250" s="28" t="s">
        <v>1199</v>
      </c>
      <c r="B250" s="28"/>
      <c r="C250" s="28" t="s">
        <v>1199</v>
      </c>
      <c r="D250" s="28" t="s">
        <v>1199</v>
      </c>
      <c r="E250" s="28"/>
      <c r="F250" s="28" t="s">
        <v>1199</v>
      </c>
      <c r="G250" s="28" t="s">
        <v>1199</v>
      </c>
      <c r="H250" s="28" t="s">
        <v>1199</v>
      </c>
      <c r="I250" s="28" t="s">
        <v>1199</v>
      </c>
      <c r="J250" s="28" t="s">
        <v>1199</v>
      </c>
      <c r="K250" s="28" t="s">
        <v>1199</v>
      </c>
      <c r="L250" s="28" t="s">
        <v>1199</v>
      </c>
      <c r="M250" s="28" t="s">
        <v>1199</v>
      </c>
      <c r="N250" s="28"/>
      <c r="O250" s="28" t="s">
        <v>1199</v>
      </c>
      <c r="P250" s="28" t="s">
        <v>1199</v>
      </c>
      <c r="Q250" s="28" t="s">
        <v>1199</v>
      </c>
      <c r="R250" s="28" t="s">
        <v>1199</v>
      </c>
      <c r="S250" s="28" t="s">
        <v>1199</v>
      </c>
      <c r="T250" s="28" t="s">
        <v>1199</v>
      </c>
      <c r="U250" s="170" t="str">
        <f>+'学校用（完全版）'!U250</f>
        <v>歴史</v>
      </c>
      <c r="V250" s="503" t="str">
        <f>+'学校用（完全版）'!V250</f>
        <v>東京書籍</v>
      </c>
      <c r="W250" s="448" t="str">
        <f>+'学校用（完全版）'!W250</f>
        <v>●</v>
      </c>
      <c r="X250" s="81"/>
      <c r="Y250" s="425">
        <f>+'学校用（完全版）'!Y250</f>
        <v>0</v>
      </c>
      <c r="Z250" s="532" t="str">
        <f>+'学校用（完全版）'!Z250</f>
        <v>準拠</v>
      </c>
      <c r="AA250" s="67">
        <f>+'学校用（完全版）'!AA250</f>
        <v>0</v>
      </c>
      <c r="AB250" s="256" t="str">
        <f>+'学校用（完全版）'!AB250</f>
        <v>ＤＶＤ</v>
      </c>
      <c r="AC250" s="90" t="str">
        <f>+'学校用（完全版）'!AC250</f>
        <v>※</v>
      </c>
      <c r="AD250" s="237" t="str">
        <f>+'学校用（完全版）'!AD250</f>
        <v>NEW VS　中学校社会　歴史　⑦産業の発展と幕府政治の動き</v>
      </c>
      <c r="AE250" s="21" t="str">
        <f>+'学校用（完全版）'!AE250</f>
        <v>1.2.3年</v>
      </c>
      <c r="AF250" s="69">
        <f>+'学校用（完全版）'!AF250</f>
        <v>18000</v>
      </c>
      <c r="AG250" s="89">
        <f>+'学校用（完全版）'!AG250</f>
        <v>19440</v>
      </c>
      <c r="AH250" s="690"/>
      <c r="AI250" s="355">
        <f t="shared" si="5"/>
        <v>0</v>
      </c>
    </row>
    <row r="251" spans="1:36" s="6" customFormat="1" ht="23.1" customHeight="1" x14ac:dyDescent="0.15">
      <c r="A251" s="28" t="s">
        <v>1199</v>
      </c>
      <c r="B251" s="28"/>
      <c r="C251" s="28" t="s">
        <v>1199</v>
      </c>
      <c r="D251" s="28" t="s">
        <v>1199</v>
      </c>
      <c r="E251" s="28"/>
      <c r="F251" s="28" t="s">
        <v>1199</v>
      </c>
      <c r="G251" s="28" t="s">
        <v>1199</v>
      </c>
      <c r="H251" s="28" t="s">
        <v>1199</v>
      </c>
      <c r="I251" s="28" t="s">
        <v>1199</v>
      </c>
      <c r="J251" s="28" t="s">
        <v>1199</v>
      </c>
      <c r="K251" s="28" t="s">
        <v>1199</v>
      </c>
      <c r="L251" s="28" t="s">
        <v>1199</v>
      </c>
      <c r="M251" s="28" t="s">
        <v>1199</v>
      </c>
      <c r="N251" s="28"/>
      <c r="O251" s="28" t="s">
        <v>1199</v>
      </c>
      <c r="P251" s="28" t="s">
        <v>1199</v>
      </c>
      <c r="Q251" s="28" t="s">
        <v>1199</v>
      </c>
      <c r="R251" s="28" t="s">
        <v>1199</v>
      </c>
      <c r="S251" s="28" t="s">
        <v>1199</v>
      </c>
      <c r="T251" s="28" t="s">
        <v>1199</v>
      </c>
      <c r="U251" s="170" t="str">
        <f>+'学校用（完全版）'!U251</f>
        <v>歴史</v>
      </c>
      <c r="V251" s="503" t="str">
        <f>+'学校用（完全版）'!V251</f>
        <v>東京書籍</v>
      </c>
      <c r="W251" s="448" t="str">
        <f>+'学校用（完全版）'!W251</f>
        <v>●</v>
      </c>
      <c r="X251" s="81"/>
      <c r="Y251" s="425">
        <f>+'学校用（完全版）'!Y251</f>
        <v>0</v>
      </c>
      <c r="Z251" s="532" t="str">
        <f>+'学校用（完全版）'!Z251</f>
        <v>準拠</v>
      </c>
      <c r="AA251" s="67">
        <f>+'学校用（完全版）'!AA251</f>
        <v>0</v>
      </c>
      <c r="AB251" s="256" t="str">
        <f>+'学校用（完全版）'!AB251</f>
        <v>ＤＶＤ</v>
      </c>
      <c r="AC251" s="90" t="str">
        <f>+'学校用（完全版）'!AC251</f>
        <v>※</v>
      </c>
      <c r="AD251" s="237" t="str">
        <f>+'学校用（完全版）'!AD251</f>
        <v>NEW VS　中学校社会　歴史　⑧欧米の進出と日本の開国</v>
      </c>
      <c r="AE251" s="21" t="str">
        <f>+'学校用（完全版）'!AE251</f>
        <v>1.2.3年</v>
      </c>
      <c r="AF251" s="70">
        <f>+'学校用（完全版）'!AF251</f>
        <v>18000</v>
      </c>
      <c r="AG251" s="612">
        <f>+'学校用（完全版）'!AG251</f>
        <v>19440</v>
      </c>
      <c r="AH251" s="690"/>
      <c r="AI251" s="355">
        <f t="shared" si="5"/>
        <v>0</v>
      </c>
    </row>
    <row r="252" spans="1:36" s="6" customFormat="1" ht="23.1" customHeight="1" x14ac:dyDescent="0.15">
      <c r="A252" s="28" t="s">
        <v>1199</v>
      </c>
      <c r="B252" s="28"/>
      <c r="C252" s="28" t="s">
        <v>1199</v>
      </c>
      <c r="D252" s="28" t="s">
        <v>1199</v>
      </c>
      <c r="E252" s="28"/>
      <c r="F252" s="28" t="s">
        <v>1199</v>
      </c>
      <c r="G252" s="28" t="s">
        <v>1199</v>
      </c>
      <c r="H252" s="28" t="s">
        <v>1199</v>
      </c>
      <c r="I252" s="28" t="s">
        <v>1199</v>
      </c>
      <c r="J252" s="28" t="s">
        <v>1199</v>
      </c>
      <c r="K252" s="28" t="s">
        <v>1199</v>
      </c>
      <c r="L252" s="28" t="s">
        <v>1199</v>
      </c>
      <c r="M252" s="28" t="s">
        <v>1199</v>
      </c>
      <c r="N252" s="28"/>
      <c r="O252" s="28" t="s">
        <v>1199</v>
      </c>
      <c r="P252" s="28" t="s">
        <v>1199</v>
      </c>
      <c r="Q252" s="28" t="s">
        <v>1199</v>
      </c>
      <c r="R252" s="28" t="s">
        <v>1199</v>
      </c>
      <c r="S252" s="28" t="s">
        <v>1199</v>
      </c>
      <c r="T252" s="28" t="s">
        <v>1199</v>
      </c>
      <c r="U252" s="170" t="str">
        <f>+'学校用（完全版）'!U252</f>
        <v>歴史</v>
      </c>
      <c r="V252" s="503" t="str">
        <f>+'学校用（完全版）'!V252</f>
        <v>東京書籍</v>
      </c>
      <c r="W252" s="448" t="str">
        <f>+'学校用（完全版）'!W252</f>
        <v>●</v>
      </c>
      <c r="X252" s="81"/>
      <c r="Y252" s="81">
        <f>+'学校用（完全版）'!Y252</f>
        <v>0</v>
      </c>
      <c r="Z252" s="66" t="str">
        <f>+'学校用（完全版）'!Z252</f>
        <v>準拠</v>
      </c>
      <c r="AA252" s="67">
        <f>+'学校用（完全版）'!AA252</f>
        <v>0</v>
      </c>
      <c r="AB252" s="256" t="str">
        <f>+'学校用（完全版）'!AB252</f>
        <v>ＤＶＤ</v>
      </c>
      <c r="AC252" s="90" t="str">
        <f>+'学校用（完全版）'!AC252</f>
        <v>※</v>
      </c>
      <c r="AD252" s="237" t="str">
        <f>+'学校用（完全版）'!AD252</f>
        <v>NEW VS　中学校社会　歴史　⑨明治維新</v>
      </c>
      <c r="AE252" s="21" t="str">
        <f>+'学校用（完全版）'!AE252</f>
        <v>1.2.3年</v>
      </c>
      <c r="AF252" s="70">
        <f>+'学校用（完全版）'!AF252</f>
        <v>18000</v>
      </c>
      <c r="AG252" s="612">
        <f>+'学校用（完全版）'!AG252</f>
        <v>19440</v>
      </c>
      <c r="AH252" s="690"/>
      <c r="AI252" s="355">
        <f t="shared" si="5"/>
        <v>0</v>
      </c>
    </row>
    <row r="253" spans="1:36" s="6" customFormat="1" ht="23.1" customHeight="1" x14ac:dyDescent="0.15">
      <c r="A253" s="28" t="s">
        <v>1199</v>
      </c>
      <c r="B253" s="28"/>
      <c r="C253" s="28" t="s">
        <v>1199</v>
      </c>
      <c r="D253" s="28" t="s">
        <v>1199</v>
      </c>
      <c r="E253" s="28"/>
      <c r="F253" s="28" t="s">
        <v>1199</v>
      </c>
      <c r="G253" s="28" t="s">
        <v>1199</v>
      </c>
      <c r="H253" s="28" t="s">
        <v>1199</v>
      </c>
      <c r="I253" s="28" t="s">
        <v>1199</v>
      </c>
      <c r="J253" s="28" t="s">
        <v>1199</v>
      </c>
      <c r="K253" s="28" t="s">
        <v>1199</v>
      </c>
      <c r="L253" s="28" t="s">
        <v>1199</v>
      </c>
      <c r="M253" s="28" t="s">
        <v>1199</v>
      </c>
      <c r="N253" s="28"/>
      <c r="O253" s="28" t="s">
        <v>1199</v>
      </c>
      <c r="P253" s="28" t="s">
        <v>1199</v>
      </c>
      <c r="Q253" s="28" t="s">
        <v>1199</v>
      </c>
      <c r="R253" s="28" t="s">
        <v>1199</v>
      </c>
      <c r="S253" s="28" t="s">
        <v>1199</v>
      </c>
      <c r="T253" s="28" t="s">
        <v>1199</v>
      </c>
      <c r="U253" s="170" t="str">
        <f>+'学校用（完全版）'!U253</f>
        <v>歴史</v>
      </c>
      <c r="V253" s="503" t="str">
        <f>+'学校用（完全版）'!V253</f>
        <v>東京書籍</v>
      </c>
      <c r="W253" s="448" t="str">
        <f>+'学校用（完全版）'!W253</f>
        <v>●</v>
      </c>
      <c r="X253" s="81"/>
      <c r="Y253" s="81">
        <f>+'学校用（完全版）'!Y253</f>
        <v>0</v>
      </c>
      <c r="Z253" s="66" t="str">
        <f>+'学校用（完全版）'!Z253</f>
        <v>準拠</v>
      </c>
      <c r="AA253" s="67">
        <f>+'学校用（完全版）'!AA253</f>
        <v>0</v>
      </c>
      <c r="AB253" s="256" t="str">
        <f>+'学校用（完全版）'!AB253</f>
        <v>ＤＶＤ</v>
      </c>
      <c r="AC253" s="90" t="str">
        <f>+'学校用（完全版）'!AC253</f>
        <v>※</v>
      </c>
      <c r="AD253" s="237" t="str">
        <f>+'学校用（完全版）'!AD253</f>
        <v>NEW VS　中学校社会　歴史　⑩日清・日露戦争と近代産業</v>
      </c>
      <c r="AE253" s="21" t="str">
        <f>+'学校用（完全版）'!AE253</f>
        <v>1.2.3年</v>
      </c>
      <c r="AF253" s="70">
        <f>+'学校用（完全版）'!AF253</f>
        <v>18000</v>
      </c>
      <c r="AG253" s="612">
        <f>+'学校用（完全版）'!AG253</f>
        <v>19440</v>
      </c>
      <c r="AH253" s="690"/>
      <c r="AI253" s="355">
        <f t="shared" si="5"/>
        <v>0</v>
      </c>
    </row>
    <row r="254" spans="1:36" s="6" customFormat="1" ht="23.1" customHeight="1" x14ac:dyDescent="0.15">
      <c r="A254" s="28" t="s">
        <v>1199</v>
      </c>
      <c r="B254" s="28"/>
      <c r="C254" s="28" t="s">
        <v>1199</v>
      </c>
      <c r="D254" s="28" t="s">
        <v>1199</v>
      </c>
      <c r="E254" s="28"/>
      <c r="F254" s="28" t="s">
        <v>1199</v>
      </c>
      <c r="G254" s="28" t="s">
        <v>1199</v>
      </c>
      <c r="H254" s="28" t="s">
        <v>1199</v>
      </c>
      <c r="I254" s="28" t="s">
        <v>1199</v>
      </c>
      <c r="J254" s="28" t="s">
        <v>1199</v>
      </c>
      <c r="K254" s="28" t="s">
        <v>1199</v>
      </c>
      <c r="L254" s="28" t="s">
        <v>1199</v>
      </c>
      <c r="M254" s="28" t="s">
        <v>1199</v>
      </c>
      <c r="N254" s="28"/>
      <c r="O254" s="28" t="s">
        <v>1199</v>
      </c>
      <c r="P254" s="28" t="s">
        <v>1199</v>
      </c>
      <c r="Q254" s="28" t="s">
        <v>1199</v>
      </c>
      <c r="R254" s="28" t="s">
        <v>1199</v>
      </c>
      <c r="S254" s="28" t="s">
        <v>1199</v>
      </c>
      <c r="T254" s="28" t="s">
        <v>1199</v>
      </c>
      <c r="U254" s="170" t="str">
        <f>+'学校用（完全版）'!U254</f>
        <v>歴史</v>
      </c>
      <c r="V254" s="503" t="str">
        <f>+'学校用（完全版）'!V254</f>
        <v>東京書籍</v>
      </c>
      <c r="W254" s="448" t="str">
        <f>+'学校用（完全版）'!W254</f>
        <v>●</v>
      </c>
      <c r="X254" s="81"/>
      <c r="Y254" s="425">
        <f>+'学校用（完全版）'!Y254</f>
        <v>0</v>
      </c>
      <c r="Z254" s="532" t="str">
        <f>+'学校用（完全版）'!Z254</f>
        <v>準拠</v>
      </c>
      <c r="AA254" s="67">
        <f>+'学校用（完全版）'!AA254</f>
        <v>0</v>
      </c>
      <c r="AB254" s="256" t="str">
        <f>+'学校用（完全版）'!AB254</f>
        <v>ＤＶＤ</v>
      </c>
      <c r="AC254" s="90" t="str">
        <f>+'学校用（完全版）'!AC254</f>
        <v>※</v>
      </c>
      <c r="AD254" s="237" t="str">
        <f>+'学校用（完全版）'!AD254</f>
        <v>NEW VS　中学校社会　歴史　⑪第一次世界大戦と日本</v>
      </c>
      <c r="AE254" s="21" t="str">
        <f>+'学校用（完全版）'!AE254</f>
        <v>1.2.3年</v>
      </c>
      <c r="AF254" s="70">
        <f>+'学校用（完全版）'!AF254</f>
        <v>18000</v>
      </c>
      <c r="AG254" s="612">
        <f>+'学校用（完全版）'!AG254</f>
        <v>19440</v>
      </c>
      <c r="AH254" s="690"/>
      <c r="AI254" s="355">
        <f t="shared" si="5"/>
        <v>0</v>
      </c>
    </row>
    <row r="255" spans="1:36" s="6" customFormat="1" ht="23.1" customHeight="1" x14ac:dyDescent="0.15">
      <c r="A255" s="28" t="s">
        <v>1199</v>
      </c>
      <c r="B255" s="28"/>
      <c r="C255" s="28" t="s">
        <v>1199</v>
      </c>
      <c r="D255" s="28" t="s">
        <v>1199</v>
      </c>
      <c r="E255" s="28"/>
      <c r="F255" s="28" t="s">
        <v>1199</v>
      </c>
      <c r="G255" s="28" t="s">
        <v>1199</v>
      </c>
      <c r="H255" s="28" t="s">
        <v>1199</v>
      </c>
      <c r="I255" s="28" t="s">
        <v>1199</v>
      </c>
      <c r="J255" s="28" t="s">
        <v>1199</v>
      </c>
      <c r="K255" s="28" t="s">
        <v>1199</v>
      </c>
      <c r="L255" s="28" t="s">
        <v>1199</v>
      </c>
      <c r="M255" s="28" t="s">
        <v>1199</v>
      </c>
      <c r="N255" s="28"/>
      <c r="O255" s="28" t="s">
        <v>1199</v>
      </c>
      <c r="P255" s="28" t="s">
        <v>1199</v>
      </c>
      <c r="Q255" s="28" t="s">
        <v>1199</v>
      </c>
      <c r="R255" s="28" t="s">
        <v>1199</v>
      </c>
      <c r="S255" s="28" t="s">
        <v>1199</v>
      </c>
      <c r="T255" s="28" t="s">
        <v>1199</v>
      </c>
      <c r="U255" s="170" t="str">
        <f>+'学校用（完全版）'!U255</f>
        <v>歴史</v>
      </c>
      <c r="V255" s="503" t="str">
        <f>+'学校用（完全版）'!V255</f>
        <v>東京書籍</v>
      </c>
      <c r="W255" s="448" t="str">
        <f>+'学校用（完全版）'!W255</f>
        <v>●</v>
      </c>
      <c r="X255" s="81"/>
      <c r="Y255" s="425">
        <f>+'学校用（完全版）'!Y255</f>
        <v>0</v>
      </c>
      <c r="Z255" s="532" t="str">
        <f>+'学校用（完全版）'!Z255</f>
        <v>準拠</v>
      </c>
      <c r="AA255" s="67">
        <f>+'学校用（完全版）'!AA255</f>
        <v>0</v>
      </c>
      <c r="AB255" s="256" t="str">
        <f>+'学校用（完全版）'!AB255</f>
        <v>ＤＶＤ</v>
      </c>
      <c r="AC255" s="90" t="str">
        <f>+'学校用（完全版）'!AC255</f>
        <v>※</v>
      </c>
      <c r="AD255" s="237" t="str">
        <f>+'学校用（完全版）'!AD255</f>
        <v>NEW VS　中学校社会　歴史　⑫世界恐慌と日本の中国侵略</v>
      </c>
      <c r="AE255" s="21" t="str">
        <f>+'学校用（完全版）'!AE255</f>
        <v>1.2.3年</v>
      </c>
      <c r="AF255" s="69">
        <f>+'学校用（完全版）'!AF255</f>
        <v>18000</v>
      </c>
      <c r="AG255" s="89">
        <f>+'学校用（完全版）'!AG255</f>
        <v>19440</v>
      </c>
      <c r="AH255" s="690"/>
      <c r="AI255" s="355">
        <f t="shared" si="5"/>
        <v>0</v>
      </c>
    </row>
    <row r="256" spans="1:36" s="6" customFormat="1" ht="23.1" customHeight="1" x14ac:dyDescent="0.15">
      <c r="A256" s="28" t="s">
        <v>1199</v>
      </c>
      <c r="B256" s="28"/>
      <c r="C256" s="28" t="s">
        <v>1199</v>
      </c>
      <c r="D256" s="28" t="s">
        <v>1199</v>
      </c>
      <c r="E256" s="28"/>
      <c r="F256" s="28" t="s">
        <v>1199</v>
      </c>
      <c r="G256" s="28" t="s">
        <v>1199</v>
      </c>
      <c r="H256" s="28" t="s">
        <v>1199</v>
      </c>
      <c r="I256" s="28" t="s">
        <v>1199</v>
      </c>
      <c r="J256" s="28" t="s">
        <v>1199</v>
      </c>
      <c r="K256" s="28" t="s">
        <v>1199</v>
      </c>
      <c r="L256" s="28" t="s">
        <v>1199</v>
      </c>
      <c r="M256" s="28" t="s">
        <v>1199</v>
      </c>
      <c r="N256" s="28"/>
      <c r="O256" s="28" t="s">
        <v>1199</v>
      </c>
      <c r="P256" s="28" t="s">
        <v>1199</v>
      </c>
      <c r="Q256" s="28" t="s">
        <v>1199</v>
      </c>
      <c r="R256" s="28" t="s">
        <v>1199</v>
      </c>
      <c r="S256" s="28" t="s">
        <v>1199</v>
      </c>
      <c r="T256" s="28" t="s">
        <v>1199</v>
      </c>
      <c r="U256" s="170" t="str">
        <f>+'学校用（完全版）'!U256</f>
        <v>歴史</v>
      </c>
      <c r="V256" s="503" t="str">
        <f>+'学校用（完全版）'!V256</f>
        <v>東京書籍</v>
      </c>
      <c r="W256" s="448" t="str">
        <f>+'学校用（完全版）'!W256</f>
        <v>●</v>
      </c>
      <c r="X256" s="81"/>
      <c r="Y256" s="81">
        <f>+'学校用（完全版）'!Y256</f>
        <v>0</v>
      </c>
      <c r="Z256" s="66" t="str">
        <f>+'学校用（完全版）'!Z256</f>
        <v>準拠</v>
      </c>
      <c r="AA256" s="67">
        <f>+'学校用（完全版）'!AA256</f>
        <v>0</v>
      </c>
      <c r="AB256" s="256" t="str">
        <f>+'学校用（完全版）'!AB256</f>
        <v>ＤＶＤ</v>
      </c>
      <c r="AC256" s="90" t="str">
        <f>+'学校用（完全版）'!AC256</f>
        <v>※</v>
      </c>
      <c r="AD256" s="237" t="str">
        <f>+'学校用（完全版）'!AD256</f>
        <v>NEW VS　中学校社会　歴史　⑬第二次世界大戦と日本</v>
      </c>
      <c r="AE256" s="21" t="str">
        <f>+'学校用（完全版）'!AE256</f>
        <v>1.2.3年</v>
      </c>
      <c r="AF256" s="69">
        <f>+'学校用（完全版）'!AF256</f>
        <v>18000</v>
      </c>
      <c r="AG256" s="89">
        <f>+'学校用（完全版）'!AG256</f>
        <v>19440</v>
      </c>
      <c r="AH256" s="690"/>
      <c r="AI256" s="355">
        <f t="shared" si="5"/>
        <v>0</v>
      </c>
    </row>
    <row r="257" spans="1:37" s="6" customFormat="1" ht="23.1" customHeight="1" x14ac:dyDescent="0.15">
      <c r="A257" s="28" t="s">
        <v>1199</v>
      </c>
      <c r="B257" s="28"/>
      <c r="C257" s="28" t="s">
        <v>1199</v>
      </c>
      <c r="D257" s="28" t="s">
        <v>1199</v>
      </c>
      <c r="E257" s="28"/>
      <c r="F257" s="28" t="s">
        <v>1199</v>
      </c>
      <c r="G257" s="28" t="s">
        <v>1199</v>
      </c>
      <c r="H257" s="28" t="s">
        <v>1199</v>
      </c>
      <c r="I257" s="28" t="s">
        <v>1199</v>
      </c>
      <c r="J257" s="28" t="s">
        <v>1199</v>
      </c>
      <c r="K257" s="28" t="s">
        <v>1199</v>
      </c>
      <c r="L257" s="28" t="s">
        <v>1199</v>
      </c>
      <c r="M257" s="28" t="s">
        <v>1199</v>
      </c>
      <c r="N257" s="28"/>
      <c r="O257" s="28" t="s">
        <v>1199</v>
      </c>
      <c r="P257" s="28" t="s">
        <v>1199</v>
      </c>
      <c r="Q257" s="28" t="s">
        <v>1199</v>
      </c>
      <c r="R257" s="28" t="s">
        <v>1199</v>
      </c>
      <c r="S257" s="28" t="s">
        <v>1199</v>
      </c>
      <c r="T257" s="28" t="s">
        <v>1199</v>
      </c>
      <c r="U257" s="170" t="str">
        <f>+'学校用（完全版）'!U257</f>
        <v>歴史</v>
      </c>
      <c r="V257" s="503" t="str">
        <f>+'学校用（完全版）'!V257</f>
        <v>東京書籍</v>
      </c>
      <c r="W257" s="448" t="str">
        <f>+'学校用（完全版）'!W257</f>
        <v>●</v>
      </c>
      <c r="X257" s="81"/>
      <c r="Y257" s="81">
        <f>+'学校用（完全版）'!Y257</f>
        <v>0</v>
      </c>
      <c r="Z257" s="66" t="str">
        <f>+'学校用（完全版）'!Z257</f>
        <v>準拠</v>
      </c>
      <c r="AA257" s="67">
        <f>+'学校用（完全版）'!AA257</f>
        <v>0</v>
      </c>
      <c r="AB257" s="256" t="str">
        <f>+'学校用（完全版）'!AB257</f>
        <v>ＤＶＤ</v>
      </c>
      <c r="AC257" s="90" t="str">
        <f>+'学校用（完全版）'!AC257</f>
        <v>※</v>
      </c>
      <c r="AD257" s="237" t="str">
        <f>+'学校用（完全版）'!AD257</f>
        <v>NEW VS　中学校社会　歴史　⑭戦後日本の発展と国際社会</v>
      </c>
      <c r="AE257" s="21" t="str">
        <f>+'学校用（完全版）'!AE257</f>
        <v>1.2.3年</v>
      </c>
      <c r="AF257" s="69">
        <f>+'学校用（完全版）'!AF257</f>
        <v>18000</v>
      </c>
      <c r="AG257" s="89">
        <f>+'学校用（完全版）'!AG257</f>
        <v>19440</v>
      </c>
      <c r="AH257" s="690"/>
      <c r="AI257" s="355">
        <f t="shared" si="5"/>
        <v>0</v>
      </c>
    </row>
    <row r="258" spans="1:37" s="6" customFormat="1" ht="23.1" customHeight="1" x14ac:dyDescent="0.15">
      <c r="A258" s="28" t="s">
        <v>1199</v>
      </c>
      <c r="B258" s="28"/>
      <c r="C258" s="28" t="s">
        <v>1199</v>
      </c>
      <c r="D258" s="28" t="s">
        <v>1199</v>
      </c>
      <c r="E258" s="28"/>
      <c r="F258" s="28" t="s">
        <v>1199</v>
      </c>
      <c r="G258" s="28" t="s">
        <v>1199</v>
      </c>
      <c r="H258" s="28" t="s">
        <v>1199</v>
      </c>
      <c r="I258" s="28" t="s">
        <v>1199</v>
      </c>
      <c r="J258" s="28" t="s">
        <v>1199</v>
      </c>
      <c r="K258" s="28" t="s">
        <v>1199</v>
      </c>
      <c r="L258" s="28" t="s">
        <v>1199</v>
      </c>
      <c r="M258" s="28" t="s">
        <v>1199</v>
      </c>
      <c r="N258" s="28"/>
      <c r="O258" s="28" t="s">
        <v>1199</v>
      </c>
      <c r="P258" s="28" t="s">
        <v>1199</v>
      </c>
      <c r="Q258" s="28" t="s">
        <v>1199</v>
      </c>
      <c r="R258" s="28" t="s">
        <v>1199</v>
      </c>
      <c r="S258" s="28" t="s">
        <v>1199</v>
      </c>
      <c r="T258" s="28" t="s">
        <v>1199</v>
      </c>
      <c r="U258" s="170" t="str">
        <f>+'学校用（完全版）'!U258</f>
        <v>歴史</v>
      </c>
      <c r="V258" s="503" t="str">
        <f>+'学校用（完全版）'!V258</f>
        <v>東京書籍</v>
      </c>
      <c r="W258" s="448" t="str">
        <f>+'学校用（完全版）'!W258</f>
        <v>●</v>
      </c>
      <c r="X258" s="81"/>
      <c r="Y258" s="425">
        <f>+'学校用（完全版）'!Y258</f>
        <v>0</v>
      </c>
      <c r="Z258" s="532" t="str">
        <f>+'学校用（完全版）'!Z258</f>
        <v>準拠</v>
      </c>
      <c r="AA258" s="67">
        <f>+'学校用（完全版）'!AA258</f>
        <v>0</v>
      </c>
      <c r="AB258" s="256" t="str">
        <f>+'学校用（完全版）'!AB258</f>
        <v>ＤＶＤ</v>
      </c>
      <c r="AC258" s="90" t="str">
        <f>+'学校用（完全版）'!AC258</f>
        <v>※</v>
      </c>
      <c r="AD258" s="237" t="str">
        <f>+'学校用（完全版）'!AD258</f>
        <v>NEW VS　中学校社会　歴史⑮新たな時代の日本と世界</v>
      </c>
      <c r="AE258" s="21" t="str">
        <f>+'学校用（完全版）'!AE258</f>
        <v>1.2.3年</v>
      </c>
      <c r="AF258" s="69">
        <f>+'学校用（完全版）'!AF258</f>
        <v>18000</v>
      </c>
      <c r="AG258" s="70">
        <f>+'学校用（完全版）'!AG258</f>
        <v>19440</v>
      </c>
      <c r="AH258" s="690"/>
      <c r="AI258" s="355">
        <f t="shared" si="5"/>
        <v>0</v>
      </c>
    </row>
    <row r="259" spans="1:37" s="6" customFormat="1" ht="23.1" customHeight="1" thickBo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554" t="str">
        <f>+'学校用（完全版）'!U259</f>
        <v>歴史</v>
      </c>
      <c r="V259" s="547" t="str">
        <f>+'学校用（完全版）'!V259</f>
        <v>東京書籍</v>
      </c>
      <c r="W259" s="450" t="str">
        <f>+'学校用（完全版）'!W259</f>
        <v>●</v>
      </c>
      <c r="X259" s="93"/>
      <c r="Y259" s="427">
        <f>+'学校用（完全版）'!Y259</f>
        <v>0</v>
      </c>
      <c r="Z259" s="550" t="str">
        <f>+'学校用（完全版）'!Z259</f>
        <v>標準</v>
      </c>
      <c r="AA259" s="95" t="str">
        <f>+'学校用（完全版）'!AA259</f>
        <v>改訂</v>
      </c>
      <c r="AB259" s="309" t="str">
        <f>+'学校用（完全版）'!AB259</f>
        <v>パソコン　　　　　　　　ソフト</v>
      </c>
      <c r="AC259" s="229" t="str">
        <f>+'学校用（完全版）'!AC259</f>
        <v/>
      </c>
      <c r="AD259" s="250" t="str">
        <f>+'学校用（完全版）'!AD259</f>
        <v>映像データベースＰＣ版中学校社会　歴史</v>
      </c>
      <c r="AE259" s="230" t="str">
        <f>+'学校用（完全版）'!AE259</f>
        <v>1.2.3年</v>
      </c>
      <c r="AF259" s="231">
        <f>+'学校用（完全版）'!AF259</f>
        <v>200000</v>
      </c>
      <c r="AG259" s="404">
        <f>+'学校用（完全版）'!AG259</f>
        <v>216000</v>
      </c>
      <c r="AH259" s="696"/>
      <c r="AI259" s="551">
        <f>+AG259*AH259</f>
        <v>0</v>
      </c>
      <c r="AJ259" s="594"/>
    </row>
    <row r="260" spans="1:37" s="6" customFormat="1" ht="23.1" customHeight="1" thickTop="1" thickBot="1" x14ac:dyDescent="0.2">
      <c r="A260" s="28" t="s">
        <v>1199</v>
      </c>
      <c r="B260" s="28"/>
      <c r="C260" s="28" t="s">
        <v>1199</v>
      </c>
      <c r="D260" s="28" t="s">
        <v>1199</v>
      </c>
      <c r="E260" s="28"/>
      <c r="F260" s="28" t="s">
        <v>1199</v>
      </c>
      <c r="G260" s="28" t="s">
        <v>1199</v>
      </c>
      <c r="H260" s="28" t="s">
        <v>1199</v>
      </c>
      <c r="I260" s="28" t="s">
        <v>1199</v>
      </c>
      <c r="J260" s="28" t="s">
        <v>1199</v>
      </c>
      <c r="K260" s="28" t="s">
        <v>1199</v>
      </c>
      <c r="L260" s="28" t="s">
        <v>1199</v>
      </c>
      <c r="M260" s="28" t="s">
        <v>1199</v>
      </c>
      <c r="N260" s="28"/>
      <c r="O260" s="28" t="s">
        <v>1199</v>
      </c>
      <c r="P260" s="28" t="s">
        <v>1199</v>
      </c>
      <c r="Q260" s="28" t="s">
        <v>1199</v>
      </c>
      <c r="R260" s="28" t="s">
        <v>1199</v>
      </c>
      <c r="S260" s="28" t="s">
        <v>1199</v>
      </c>
      <c r="T260" s="28" t="s">
        <v>1199</v>
      </c>
      <c r="U260" s="337" t="str">
        <f>+'学校用（完全版）'!U260</f>
        <v>歴史</v>
      </c>
      <c r="V260" s="492" t="str">
        <f>+'学校用（完全版）'!V260</f>
        <v>東京書籍</v>
      </c>
      <c r="W260" s="702">
        <f>+'学校用（完全版）'!W260</f>
        <v>0</v>
      </c>
      <c r="X260" s="703"/>
      <c r="Y260" s="703">
        <f>+'学校用（完全版）'!Y260</f>
        <v>0</v>
      </c>
      <c r="Z260" s="668">
        <f>+'学校用（完全版）'!Z260</f>
        <v>0</v>
      </c>
      <c r="AA260" s="669">
        <f>+'学校用（完全版）'!AA260</f>
        <v>0</v>
      </c>
      <c r="AB260" s="670">
        <f>+'学校用（完全版）'!AB260</f>
        <v>0</v>
      </c>
      <c r="AC260" s="667">
        <f>+'学校用（完全版）'!AC260</f>
        <v>0</v>
      </c>
      <c r="AD260" s="671">
        <f>+'学校用（完全版）'!AD260</f>
        <v>0</v>
      </c>
      <c r="AE260" s="672">
        <f>+'学校用（完全版）'!AE260</f>
        <v>0</v>
      </c>
      <c r="AF260" s="1513" t="str">
        <f>+'学校用（完全版）'!AF260</f>
        <v>歴史　東書 　計</v>
      </c>
      <c r="AG260" s="1514">
        <f>+'学校用（完全版）'!AG260</f>
        <v>0</v>
      </c>
      <c r="AH260" s="613">
        <f>SUM(AH236:AH259)</f>
        <v>0</v>
      </c>
      <c r="AI260" s="673">
        <f>SUM(AI236:AI259)</f>
        <v>0</v>
      </c>
    </row>
    <row r="261" spans="1:37" s="6" customFormat="1" ht="23.1" customHeight="1" x14ac:dyDescent="0.15">
      <c r="A261" s="28"/>
      <c r="B261" s="28" t="s">
        <v>1136</v>
      </c>
      <c r="C261" s="28"/>
      <c r="D261" s="28"/>
      <c r="E261" s="28" t="s">
        <v>1136</v>
      </c>
      <c r="F261" s="28"/>
      <c r="G261" s="28"/>
      <c r="H261" s="28"/>
      <c r="I261" s="28"/>
      <c r="J261" s="28"/>
      <c r="K261" s="28"/>
      <c r="L261" s="28"/>
      <c r="M261" s="28"/>
      <c r="N261" s="28" t="s">
        <v>1136</v>
      </c>
      <c r="O261" s="28"/>
      <c r="P261" s="28"/>
      <c r="Q261" s="28"/>
      <c r="R261" s="28"/>
      <c r="S261" s="28"/>
      <c r="T261" s="28"/>
      <c r="U261" s="264" t="str">
        <f>+'学校用（完全版）'!U261</f>
        <v>歴史</v>
      </c>
      <c r="V261" s="505" t="str">
        <f>+'学校用（完全版）'!V261</f>
        <v>帝国書院</v>
      </c>
      <c r="W261" s="449">
        <f>+'学校用（完全版）'!W261</f>
        <v>0</v>
      </c>
      <c r="X261" s="265"/>
      <c r="Y261" s="426">
        <f>+'学校用（完全版）'!Y261</f>
        <v>0</v>
      </c>
      <c r="Z261" s="525">
        <f>+'学校用（完全版）'!Z261</f>
        <v>0</v>
      </c>
      <c r="AA261" s="203" t="str">
        <f>+'学校用（完全版）'!AA261</f>
        <v>新刊</v>
      </c>
      <c r="AB261" s="305" t="str">
        <f>+'学校用（完全版）'!AB261</f>
        <v>教科書</v>
      </c>
      <c r="AC261" s="204" t="str">
        <f>+'学校用（完全版）'!AC261</f>
        <v>○</v>
      </c>
      <c r="AD261" s="243" t="str">
        <f>+'学校用（完全版）'!AD261</f>
        <v>社会科中学生の歴史　日本の歩みと世界の動き</v>
      </c>
      <c r="AE261" s="205" t="str">
        <f>+'学校用（完全版）'!AE261</f>
        <v>1.2.3年</v>
      </c>
      <c r="AF261" s="206">
        <f>+'学校用（完全版）'!AF261</f>
        <v>758</v>
      </c>
      <c r="AG261" s="623">
        <f>+'学校用（完全版）'!AG261</f>
        <v>758</v>
      </c>
      <c r="AH261" s="684"/>
      <c r="AI261" s="352">
        <f t="shared" ref="AI261:AI264" si="6">+AG261*AH261</f>
        <v>0</v>
      </c>
    </row>
    <row r="262" spans="1:37" s="6" customFormat="1" ht="23.1" customHeight="1" x14ac:dyDescent="0.15">
      <c r="A262" s="28"/>
      <c r="B262" s="28" t="s">
        <v>1136</v>
      </c>
      <c r="C262" s="28"/>
      <c r="D262" s="28"/>
      <c r="E262" s="28" t="s">
        <v>1136</v>
      </c>
      <c r="F262" s="28"/>
      <c r="G262" s="28"/>
      <c r="H262" s="28"/>
      <c r="I262" s="28"/>
      <c r="J262" s="28"/>
      <c r="K262" s="28"/>
      <c r="L262" s="28"/>
      <c r="M262" s="28"/>
      <c r="N262" s="28" t="s">
        <v>1136</v>
      </c>
      <c r="O262" s="28"/>
      <c r="P262" s="28"/>
      <c r="Q262" s="28"/>
      <c r="R262" s="28"/>
      <c r="S262" s="28"/>
      <c r="T262" s="28"/>
      <c r="U262" s="554" t="str">
        <f>+'学校用（完全版）'!U262</f>
        <v>歴史</v>
      </c>
      <c r="V262" s="547" t="str">
        <f>+'学校用（完全版）'!V262</f>
        <v>帝国書院</v>
      </c>
      <c r="W262" s="450">
        <f>+'学校用（完全版）'!W262</f>
        <v>0</v>
      </c>
      <c r="X262" s="93"/>
      <c r="Y262" s="427">
        <f>+'学校用（完全版）'!Y262</f>
        <v>0</v>
      </c>
      <c r="Z262" s="557">
        <f>+'学校用（完全版）'!Z262</f>
        <v>0</v>
      </c>
      <c r="AA262" s="271" t="str">
        <f>+'学校用（完全版）'!AA262</f>
        <v>新刊</v>
      </c>
      <c r="AB262" s="312" t="str">
        <f>+'学校用（完全版）'!AB262</f>
        <v>指導書</v>
      </c>
      <c r="AC262" s="229" t="str">
        <f>+'学校用（完全版）'!AC262</f>
        <v>○</v>
      </c>
      <c r="AD262" s="272" t="str">
        <f>+'学校用（完全版）'!AD262</f>
        <v>社会科中学生の歴史　日本の歩みと世界の動き　指導書</v>
      </c>
      <c r="AE262" s="273" t="str">
        <f>+'学校用（完全版）'!AE262</f>
        <v>1.2.3年</v>
      </c>
      <c r="AF262" s="274">
        <f>+'学校用（完全版）'!AF262</f>
        <v>14000</v>
      </c>
      <c r="AG262" s="275">
        <f>+'学校用（完全版）'!AG262</f>
        <v>15120.000000000002</v>
      </c>
      <c r="AH262" s="685"/>
      <c r="AI262" s="515">
        <f t="shared" si="6"/>
        <v>0</v>
      </c>
    </row>
    <row r="263" spans="1:37" s="6" customFormat="1" ht="23.1" customHeight="1" x14ac:dyDescent="0.15">
      <c r="A263" s="28"/>
      <c r="B263" s="28" t="s">
        <v>1136</v>
      </c>
      <c r="C263" s="28"/>
      <c r="D263" s="28"/>
      <c r="E263" s="28" t="s">
        <v>1136</v>
      </c>
      <c r="F263" s="28"/>
      <c r="G263" s="28"/>
      <c r="H263" s="28"/>
      <c r="I263" s="28"/>
      <c r="J263" s="28"/>
      <c r="K263" s="28"/>
      <c r="L263" s="28"/>
      <c r="M263" s="28"/>
      <c r="N263" s="28" t="s">
        <v>1136</v>
      </c>
      <c r="O263" s="28"/>
      <c r="P263" s="28"/>
      <c r="Q263" s="28"/>
      <c r="R263" s="28"/>
      <c r="S263" s="28"/>
      <c r="T263" s="28"/>
      <c r="U263" s="263" t="str">
        <f>+'学校用（完全版）'!U263</f>
        <v>歴史</v>
      </c>
      <c r="V263" s="473" t="str">
        <f>+'学校用（完全版）'!V263</f>
        <v>帝国書院</v>
      </c>
      <c r="W263" s="451" t="str">
        <f>+'学校用（完全版）'!W263</f>
        <v>●</v>
      </c>
      <c r="X263" s="88"/>
      <c r="Y263" s="428" t="str">
        <f>+'学校用（完全版）'!Y263</f>
        <v>●</v>
      </c>
      <c r="Z263" s="484" t="str">
        <f>+'学校用（完全版）'!Z263</f>
        <v>準拠</v>
      </c>
      <c r="AA263" s="62" t="str">
        <f>+'学校用（完全版）'!AA263</f>
        <v>新刊</v>
      </c>
      <c r="AB263" s="260" t="str">
        <f>+'学校用（完全版）'!AB263</f>
        <v>デジタル　　　　　　　　　　　　教科書</v>
      </c>
      <c r="AC263" s="71" t="str">
        <f>+'学校用（完全版）'!AC263</f>
        <v>※</v>
      </c>
      <c r="AD263" s="248" t="str">
        <f>+'学校用（完全版）'!AD263</f>
        <v>指導者用デジタル教科書　社会科　中学生の歴史　校内フリーライセンス　Windows版</v>
      </c>
      <c r="AE263" s="75" t="str">
        <f>+'学校用（完全版）'!AE263</f>
        <v>1.2.3年</v>
      </c>
      <c r="AF263" s="323">
        <f>+'学校用（完全版）'!AF263</f>
        <v>75000</v>
      </c>
      <c r="AG263" s="324">
        <f>+'学校用（完全版）'!AG263</f>
        <v>81000</v>
      </c>
      <c r="AH263" s="692"/>
      <c r="AI263" s="354">
        <f t="shared" si="6"/>
        <v>0</v>
      </c>
    </row>
    <row r="264" spans="1:37" s="6" customFormat="1" ht="23.1" customHeight="1" x14ac:dyDescent="0.15">
      <c r="A264" s="28"/>
      <c r="B264" s="28" t="s">
        <v>1136</v>
      </c>
      <c r="C264" s="28"/>
      <c r="D264" s="28"/>
      <c r="E264" s="28" t="s">
        <v>1136</v>
      </c>
      <c r="F264" s="28"/>
      <c r="G264" s="28"/>
      <c r="H264" s="28"/>
      <c r="I264" s="28"/>
      <c r="J264" s="28"/>
      <c r="K264" s="28"/>
      <c r="L264" s="28"/>
      <c r="M264" s="28"/>
      <c r="N264" s="28" t="s">
        <v>1136</v>
      </c>
      <c r="O264" s="28"/>
      <c r="P264" s="28"/>
      <c r="Q264" s="28"/>
      <c r="R264" s="28"/>
      <c r="S264" s="28"/>
      <c r="T264" s="28"/>
      <c r="U264" s="170" t="str">
        <f>+'学校用（完全版）'!U264</f>
        <v>歴史</v>
      </c>
      <c r="V264" s="503" t="str">
        <f>+'学校用（完全版）'!V264</f>
        <v>帝国書院</v>
      </c>
      <c r="W264" s="448" t="str">
        <f>+'学校用（完全版）'!W264</f>
        <v>●</v>
      </c>
      <c r="X264" s="81"/>
      <c r="Y264" s="425" t="str">
        <f>+'学校用（完全版）'!Y264</f>
        <v>●</v>
      </c>
      <c r="Z264" s="532" t="str">
        <f>+'学校用（完全版）'!Z264</f>
        <v>準拠</v>
      </c>
      <c r="AA264" s="67" t="str">
        <f>+'学校用（完全版）'!AA264</f>
        <v>新刊</v>
      </c>
      <c r="AB264" s="258" t="str">
        <f>+'学校用（完全版）'!AB264</f>
        <v>デジタル　　　　　　　　　　　　教科書</v>
      </c>
      <c r="AC264" s="100" t="str">
        <f>+'学校用（完全版）'!AC264</f>
        <v>※</v>
      </c>
      <c r="AD264" s="590" t="str">
        <f>+'学校用（完全版）'!AD264</f>
        <v>指導者用デジタル教科書　社会科　中学生の歴史　校内フリーライセンス　　　　　　　　　　　　　　　　　　　　ダウンロード版（単年）</v>
      </c>
      <c r="AE264" s="72" t="str">
        <f>+'学校用（完全版）'!AE264</f>
        <v>1.2.3年</v>
      </c>
      <c r="AF264" s="591">
        <f>+'学校用（完全版）'!AF264</f>
        <v>20000</v>
      </c>
      <c r="AG264" s="592">
        <f>+'学校用（完全版）'!AG264</f>
        <v>21600</v>
      </c>
      <c r="AH264" s="690"/>
      <c r="AI264" s="355">
        <f t="shared" si="6"/>
        <v>0</v>
      </c>
    </row>
    <row r="265" spans="1:37" s="6" customFormat="1" ht="23.1" customHeight="1" thickBot="1" x14ac:dyDescent="0.2">
      <c r="A265" s="28"/>
      <c r="B265" s="28" t="s">
        <v>1136</v>
      </c>
      <c r="C265" s="28"/>
      <c r="D265" s="28"/>
      <c r="E265" s="28" t="s">
        <v>1136</v>
      </c>
      <c r="F265" s="28"/>
      <c r="G265" s="28"/>
      <c r="H265" s="28"/>
      <c r="I265" s="28"/>
      <c r="J265" s="28"/>
      <c r="K265" s="28"/>
      <c r="L265" s="28"/>
      <c r="M265" s="28"/>
      <c r="N265" s="28" t="s">
        <v>1136</v>
      </c>
      <c r="O265" s="28"/>
      <c r="P265" s="28"/>
      <c r="Q265" s="28"/>
      <c r="R265" s="28"/>
      <c r="S265" s="28"/>
      <c r="T265" s="28"/>
      <c r="U265" s="170" t="str">
        <f>+'学校用（完全版）'!U265</f>
        <v>歴史</v>
      </c>
      <c r="V265" s="503" t="str">
        <f>+'学校用（完全版）'!V265</f>
        <v>帝国書院</v>
      </c>
      <c r="W265" s="448" t="str">
        <f>+'学校用（完全版）'!W265</f>
        <v>●</v>
      </c>
      <c r="X265" s="81"/>
      <c r="Y265" s="81" t="str">
        <f>+'学校用（完全版）'!Y265</f>
        <v>●</v>
      </c>
      <c r="Z265" s="66" t="str">
        <f>+'学校用（完全版）'!Z265</f>
        <v>準拠</v>
      </c>
      <c r="AA265" s="67" t="str">
        <f>+'学校用（完全版）'!AA265</f>
        <v>新刊</v>
      </c>
      <c r="AB265" s="258" t="str">
        <f>+'学校用（完全版）'!AB265</f>
        <v>デジタル　　　　　　　　　　　　教科書</v>
      </c>
      <c r="AC265" s="100" t="str">
        <f>+'学校用（完全版）'!AC265</f>
        <v>※</v>
      </c>
      <c r="AD265" s="236" t="str">
        <f>+'学校用（完全版）'!AD265</f>
        <v>指導者用デジタル教科書　歴史･公民セット　校内フリーライセンス　Windows版</v>
      </c>
      <c r="AE265" s="72" t="str">
        <f>+'学校用（完全版）'!AE265</f>
        <v>1.2.3年</v>
      </c>
      <c r="AF265" s="73">
        <f>+'学校用（完全版）'!AF265</f>
        <v>120000</v>
      </c>
      <c r="AG265" s="82">
        <f>+'学校用（完全版）'!AG265</f>
        <v>129600.00000000001</v>
      </c>
      <c r="AH265" s="690"/>
      <c r="AI265" s="355">
        <f>+AG265*AH265</f>
        <v>0</v>
      </c>
    </row>
    <row r="266" spans="1:37" s="6" customFormat="1" ht="23.1" customHeight="1" thickTop="1" thickBot="1" x14ac:dyDescent="0.2">
      <c r="A266" s="28"/>
      <c r="B266" s="28" t="s">
        <v>1136</v>
      </c>
      <c r="C266" s="28"/>
      <c r="D266" s="28"/>
      <c r="E266" s="28" t="s">
        <v>1136</v>
      </c>
      <c r="F266" s="28"/>
      <c r="G266" s="28"/>
      <c r="H266" s="28"/>
      <c r="I266" s="28"/>
      <c r="J266" s="28"/>
      <c r="K266" s="28"/>
      <c r="L266" s="28"/>
      <c r="M266" s="28"/>
      <c r="N266" s="28" t="s">
        <v>1136</v>
      </c>
      <c r="O266" s="28"/>
      <c r="P266" s="28"/>
      <c r="Q266" s="28"/>
      <c r="R266" s="28"/>
      <c r="S266" s="28"/>
      <c r="T266" s="28"/>
      <c r="U266" s="337" t="str">
        <f>+'学校用（完全版）'!U266</f>
        <v>歴史</v>
      </c>
      <c r="V266" s="492" t="str">
        <f>+'学校用（完全版）'!V266</f>
        <v>帝国書院</v>
      </c>
      <c r="W266" s="610">
        <f>+'学校用（完全版）'!W266</f>
        <v>0</v>
      </c>
      <c r="X266" s="611"/>
      <c r="Y266" s="611">
        <f>+'学校用（完全版）'!Y266</f>
        <v>0</v>
      </c>
      <c r="Z266" s="668">
        <f>+'学校用（完全版）'!Z266</f>
        <v>0</v>
      </c>
      <c r="AA266" s="669">
        <f>+'学校用（完全版）'!AA266</f>
        <v>0</v>
      </c>
      <c r="AB266" s="670">
        <f>+'学校用（完全版）'!AB266</f>
        <v>0</v>
      </c>
      <c r="AC266" s="667">
        <f>+'学校用（完全版）'!AC266</f>
        <v>0</v>
      </c>
      <c r="AD266" s="671">
        <f>+'学校用（完全版）'!AD266</f>
        <v>0</v>
      </c>
      <c r="AE266" s="672">
        <f>+'学校用（完全版）'!AE266</f>
        <v>0</v>
      </c>
      <c r="AF266" s="1513" t="str">
        <f>+'学校用（完全版）'!AF266</f>
        <v>歴史　帝国 　計</v>
      </c>
      <c r="AG266" s="1514">
        <f>+'学校用（完全版）'!AG266</f>
        <v>0</v>
      </c>
      <c r="AH266" s="613">
        <f>SUM(AH261:AH265)</f>
        <v>0</v>
      </c>
      <c r="AI266" s="666">
        <f>SUM(AI261:AI265)</f>
        <v>0</v>
      </c>
    </row>
    <row r="267" spans="1:37" s="6" customFormat="1" ht="23.1" customHeight="1" x14ac:dyDescent="0.15">
      <c r="A267" s="28" t="s">
        <v>1136</v>
      </c>
      <c r="B267" s="28" t="s">
        <v>1136</v>
      </c>
      <c r="C267" s="28" t="s">
        <v>1136</v>
      </c>
      <c r="D267" s="28" t="s">
        <v>1136</v>
      </c>
      <c r="E267" s="28" t="s">
        <v>1136</v>
      </c>
      <c r="F267" s="28" t="s">
        <v>1136</v>
      </c>
      <c r="G267" s="28"/>
      <c r="H267" s="28"/>
      <c r="I267" s="28" t="s">
        <v>1136</v>
      </c>
      <c r="J267" s="28" t="s">
        <v>1136</v>
      </c>
      <c r="K267" s="28" t="s">
        <v>1136</v>
      </c>
      <c r="L267" s="28" t="s">
        <v>1136</v>
      </c>
      <c r="M267" s="28" t="s">
        <v>1136</v>
      </c>
      <c r="N267" s="28"/>
      <c r="O267" s="28" t="s">
        <v>1136</v>
      </c>
      <c r="P267" s="28" t="s">
        <v>1136</v>
      </c>
      <c r="Q267" s="28"/>
      <c r="R267" s="28" t="s">
        <v>1136</v>
      </c>
      <c r="S267" s="28" t="s">
        <v>1136</v>
      </c>
      <c r="T267" s="28"/>
      <c r="U267" s="225" t="str">
        <f>+'学校用（完全版）'!U267</f>
        <v>公民</v>
      </c>
      <c r="V267" s="505" t="str">
        <f>+'学校用（完全版）'!V267</f>
        <v>東京書籍</v>
      </c>
      <c r="W267" s="446">
        <f>+'学校用（完全版）'!W267</f>
        <v>0</v>
      </c>
      <c r="X267" s="122"/>
      <c r="Y267" s="423">
        <f>+'学校用（完全版）'!Y267</f>
        <v>0</v>
      </c>
      <c r="Z267" s="525">
        <f>+'学校用（完全版）'!Z267</f>
        <v>0</v>
      </c>
      <c r="AA267" s="203" t="str">
        <f>+'学校用（完全版）'!AA267</f>
        <v>新刊</v>
      </c>
      <c r="AB267" s="305" t="str">
        <f>+'学校用（完全版）'!AB267</f>
        <v>教科書</v>
      </c>
      <c r="AC267" s="204" t="str">
        <f>+'学校用（完全版）'!AC267</f>
        <v>○</v>
      </c>
      <c r="AD267" s="243" t="str">
        <f>+'学校用（完全版）'!AD267</f>
        <v>新編　新しい社会　公民</v>
      </c>
      <c r="AE267" s="205" t="str">
        <f>+'学校用（完全版）'!AE267</f>
        <v>３年</v>
      </c>
      <c r="AF267" s="206">
        <f>+'学校用（完全版）'!AF267</f>
        <v>758</v>
      </c>
      <c r="AG267" s="623">
        <f>+'学校用（完全版）'!AG267</f>
        <v>758</v>
      </c>
      <c r="AH267" s="684"/>
      <c r="AI267" s="352">
        <f t="shared" ref="AI267:AI283" si="7">+AG267*AH267</f>
        <v>0</v>
      </c>
    </row>
    <row r="268" spans="1:37" s="6" customFormat="1" ht="23.1" customHeight="1" x14ac:dyDescent="0.15">
      <c r="A268" s="28" t="s">
        <v>1136</v>
      </c>
      <c r="B268" s="28" t="s">
        <v>1136</v>
      </c>
      <c r="C268" s="28" t="s">
        <v>1136</v>
      </c>
      <c r="D268" s="28" t="s">
        <v>1136</v>
      </c>
      <c r="E268" s="28" t="s">
        <v>1136</v>
      </c>
      <c r="F268" s="28" t="s">
        <v>1136</v>
      </c>
      <c r="G268" s="28"/>
      <c r="H268" s="28"/>
      <c r="I268" s="28" t="s">
        <v>1136</v>
      </c>
      <c r="J268" s="28" t="s">
        <v>1136</v>
      </c>
      <c r="K268" s="28" t="s">
        <v>1136</v>
      </c>
      <c r="L268" s="28" t="s">
        <v>1136</v>
      </c>
      <c r="M268" s="28" t="s">
        <v>1136</v>
      </c>
      <c r="N268" s="28"/>
      <c r="O268" s="28" t="s">
        <v>1136</v>
      </c>
      <c r="P268" s="28" t="s">
        <v>1136</v>
      </c>
      <c r="Q268" s="28"/>
      <c r="R268" s="28" t="s">
        <v>1136</v>
      </c>
      <c r="S268" s="28" t="s">
        <v>1136</v>
      </c>
      <c r="T268" s="28"/>
      <c r="U268" s="546" t="str">
        <f>+'学校用（完全版）'!U268</f>
        <v>公民</v>
      </c>
      <c r="V268" s="547" t="str">
        <f>+'学校用（完全版）'!V268</f>
        <v>東京書籍</v>
      </c>
      <c r="W268" s="443">
        <f>+'学校用（完全版）'!W268</f>
        <v>0</v>
      </c>
      <c r="X268" s="92"/>
      <c r="Y268" s="420">
        <f>+'学校用（完全版）'!Y268</f>
        <v>0</v>
      </c>
      <c r="Z268" s="557">
        <f>+'学校用（完全版）'!Z268</f>
        <v>0</v>
      </c>
      <c r="AA268" s="271" t="str">
        <f>+'学校用（完全版）'!AA268</f>
        <v>新刊</v>
      </c>
      <c r="AB268" s="312" t="str">
        <f>+'学校用（完全版）'!AB268</f>
        <v>指導書</v>
      </c>
      <c r="AC268" s="229" t="str">
        <f>+'学校用（完全版）'!AC268</f>
        <v>○</v>
      </c>
      <c r="AD268" s="272" t="str">
        <f>+'学校用（完全版）'!AD268</f>
        <v>新編　新しい社会　公民　教師用指導書</v>
      </c>
      <c r="AE268" s="273" t="str">
        <f>+'学校用（完全版）'!AE268</f>
        <v>３年</v>
      </c>
      <c r="AF268" s="274">
        <f>+'学校用（完全版）'!AF268</f>
        <v>11000</v>
      </c>
      <c r="AG268" s="275">
        <f>+'学校用（完全版）'!AG268</f>
        <v>11880</v>
      </c>
      <c r="AH268" s="685"/>
      <c r="AI268" s="515">
        <f t="shared" si="7"/>
        <v>0</v>
      </c>
    </row>
    <row r="269" spans="1:37" s="6" customFormat="1" ht="23.1" customHeight="1" x14ac:dyDescent="0.15">
      <c r="A269" s="28" t="s">
        <v>1136</v>
      </c>
      <c r="B269" s="28" t="s">
        <v>1136</v>
      </c>
      <c r="C269" s="28" t="s">
        <v>1136</v>
      </c>
      <c r="D269" s="28" t="s">
        <v>1136</v>
      </c>
      <c r="E269" s="28" t="s">
        <v>1136</v>
      </c>
      <c r="F269" s="28" t="s">
        <v>1136</v>
      </c>
      <c r="G269" s="28"/>
      <c r="H269" s="28"/>
      <c r="I269" s="28" t="s">
        <v>1136</v>
      </c>
      <c r="J269" s="28" t="s">
        <v>1136</v>
      </c>
      <c r="K269" s="28" t="s">
        <v>1136</v>
      </c>
      <c r="L269" s="28" t="s">
        <v>1136</v>
      </c>
      <c r="M269" s="28" t="s">
        <v>1136</v>
      </c>
      <c r="N269" s="28"/>
      <c r="O269" s="28" t="s">
        <v>1136</v>
      </c>
      <c r="P269" s="28" t="s">
        <v>1136</v>
      </c>
      <c r="Q269" s="28"/>
      <c r="R269" s="28" t="s">
        <v>1136</v>
      </c>
      <c r="S269" s="28" t="s">
        <v>1136</v>
      </c>
      <c r="T269" s="28"/>
      <c r="U269" s="80" t="str">
        <f>+'学校用（完全版）'!U269</f>
        <v>公民</v>
      </c>
      <c r="V269" s="506" t="str">
        <f>+'学校用（完全版）'!V269</f>
        <v>東京書籍</v>
      </c>
      <c r="W269" s="454" t="str">
        <f>+'学校用（完全版）'!W269</f>
        <v>●</v>
      </c>
      <c r="X269" s="109"/>
      <c r="Y269" s="431">
        <f>+'学校用（完全版）'!Y269</f>
        <v>0</v>
      </c>
      <c r="Z269" s="531" t="str">
        <f>+'学校用（完全版）'!Z269</f>
        <v>準拠</v>
      </c>
      <c r="AA269" s="110" t="str">
        <f>+'学校用（完全版）'!AA269</f>
        <v>改訂</v>
      </c>
      <c r="AB269" s="657" t="str">
        <f>+'学校用（完全版）'!AB269</f>
        <v>掛図・ボード・カード</v>
      </c>
      <c r="AC269" s="280" t="str">
        <f>+'学校用（完全版）'!AC269</f>
        <v>※</v>
      </c>
      <c r="AD269" s="279" t="str">
        <f>+'学校用（完全版）'!AD269</f>
        <v>新編　新しい社会　公民</v>
      </c>
      <c r="AE269" s="115" t="str">
        <f>+'学校用（完全版）'!AE269</f>
        <v>３年</v>
      </c>
      <c r="AF269" s="281">
        <f>+'学校用（完全版）'!AF269</f>
        <v>30000</v>
      </c>
      <c r="AG269" s="282">
        <f>+'学校用（完全版）'!AG269</f>
        <v>32400.000000000004</v>
      </c>
      <c r="AH269" s="694"/>
      <c r="AI269" s="357">
        <f t="shared" si="7"/>
        <v>0</v>
      </c>
    </row>
    <row r="270" spans="1:37" s="6" customFormat="1" ht="23.1" customHeight="1" x14ac:dyDescent="0.15">
      <c r="A270" s="28" t="s">
        <v>1136</v>
      </c>
      <c r="B270" s="28" t="s">
        <v>1136</v>
      </c>
      <c r="C270" s="28" t="s">
        <v>1136</v>
      </c>
      <c r="D270" s="28" t="s">
        <v>1136</v>
      </c>
      <c r="E270" s="28" t="s">
        <v>1136</v>
      </c>
      <c r="F270" s="28" t="s">
        <v>1136</v>
      </c>
      <c r="G270" s="28"/>
      <c r="H270" s="28"/>
      <c r="I270" s="28" t="s">
        <v>1136</v>
      </c>
      <c r="J270" s="28" t="s">
        <v>1136</v>
      </c>
      <c r="K270" s="28" t="s">
        <v>1136</v>
      </c>
      <c r="L270" s="28" t="s">
        <v>1136</v>
      </c>
      <c r="M270" s="28" t="s">
        <v>1136</v>
      </c>
      <c r="N270" s="28"/>
      <c r="O270" s="28" t="s">
        <v>1136</v>
      </c>
      <c r="P270" s="28" t="s">
        <v>1136</v>
      </c>
      <c r="Q270" s="28"/>
      <c r="R270" s="28" t="s">
        <v>1136</v>
      </c>
      <c r="S270" s="28" t="s">
        <v>1136</v>
      </c>
      <c r="T270" s="28"/>
      <c r="U270" s="501" t="str">
        <f>+'学校用（完全版）'!U270</f>
        <v>公民</v>
      </c>
      <c r="V270" s="502" t="str">
        <f>+'学校用（完全版）'!V270</f>
        <v>東京書籍</v>
      </c>
      <c r="W270" s="452" t="str">
        <f>+'学校用（完全版）'!W270</f>
        <v>●</v>
      </c>
      <c r="X270" s="267"/>
      <c r="Y270" s="429" t="str">
        <f>+'学校用（完全版）'!Y270</f>
        <v>●</v>
      </c>
      <c r="Z270" s="529" t="str">
        <f>+'学校用（完全版）'!Z270</f>
        <v>準拠</v>
      </c>
      <c r="AA270" s="104" t="str">
        <f>+'学校用（完全版）'!AA270</f>
        <v>新刊</v>
      </c>
      <c r="AB270" s="257" t="str">
        <f>+'学校用（完全版）'!AB270</f>
        <v>デジタル　　　　　　　　　　　　教科書</v>
      </c>
      <c r="AC270" s="211" t="str">
        <f>+'学校用（完全版）'!AC270</f>
        <v>※</v>
      </c>
      <c r="AD270" s="246" t="str">
        <f>+'学校用（完全版）'!AD270</f>
        <v>中学校デジタル教科書新編新しい社会　公民分野</v>
      </c>
      <c r="AE270" s="222" t="str">
        <f>+'学校用（完全版）'!AE270</f>
        <v>３年</v>
      </c>
      <c r="AF270" s="223">
        <f>+'学校用（完全版）'!AF270</f>
        <v>76000</v>
      </c>
      <c r="AG270" s="268">
        <f>+'学校用（完全版）'!AG270</f>
        <v>82080</v>
      </c>
      <c r="AH270" s="689"/>
      <c r="AI270" s="521">
        <f t="shared" si="7"/>
        <v>0</v>
      </c>
      <c r="AJ270" s="195"/>
      <c r="AK270" s="195"/>
    </row>
    <row r="271" spans="1:37" s="6" customFormat="1" ht="23.1" customHeight="1" x14ac:dyDescent="0.15">
      <c r="A271" s="28" t="s">
        <v>1136</v>
      </c>
      <c r="B271" s="28" t="s">
        <v>1136</v>
      </c>
      <c r="C271" s="28" t="s">
        <v>1136</v>
      </c>
      <c r="D271" s="28" t="s">
        <v>1136</v>
      </c>
      <c r="E271" s="28" t="s">
        <v>1136</v>
      </c>
      <c r="F271" s="28" t="s">
        <v>1136</v>
      </c>
      <c r="G271" s="28"/>
      <c r="H271" s="28"/>
      <c r="I271" s="28" t="s">
        <v>1136</v>
      </c>
      <c r="J271" s="28" t="s">
        <v>1136</v>
      </c>
      <c r="K271" s="28" t="s">
        <v>1136</v>
      </c>
      <c r="L271" s="28" t="s">
        <v>1136</v>
      </c>
      <c r="M271" s="28" t="s">
        <v>1136</v>
      </c>
      <c r="N271" s="28"/>
      <c r="O271" s="28" t="s">
        <v>1136</v>
      </c>
      <c r="P271" s="28" t="s">
        <v>1136</v>
      </c>
      <c r="Q271" s="28"/>
      <c r="R271" s="28" t="s">
        <v>1136</v>
      </c>
      <c r="S271" s="28" t="s">
        <v>1136</v>
      </c>
      <c r="T271" s="28"/>
      <c r="U271" s="170" t="str">
        <f>+'学校用（完全版）'!U271</f>
        <v>公民</v>
      </c>
      <c r="V271" s="503" t="str">
        <f>+'学校用（完全版）'!V271</f>
        <v>東京書籍</v>
      </c>
      <c r="W271" s="448" t="str">
        <f>+'学校用（完全版）'!W271</f>
        <v>●</v>
      </c>
      <c r="X271" s="81"/>
      <c r="Y271" s="425" t="str">
        <f>+'学校用（完全版）'!Y271</f>
        <v>●</v>
      </c>
      <c r="Z271" s="532" t="str">
        <f>+'学校用（完全版）'!Z271</f>
        <v>準拠</v>
      </c>
      <c r="AA271" s="67" t="str">
        <f>+'学校用（完全版）'!AA271</f>
        <v>新刊</v>
      </c>
      <c r="AB271" s="258" t="str">
        <f>+'学校用（完全版）'!AB271</f>
        <v>デジタル　　　　　　　　　　　　教科書</v>
      </c>
      <c r="AC271" s="100" t="str">
        <f>+'学校用（完全版）'!AC271</f>
        <v>※</v>
      </c>
      <c r="AD271" s="236" t="str">
        <f>+'学校用（完全版）'!AD271</f>
        <v>中学校デジタル教科書新編新しい社会　公民分野　指導者用＋学習者用</v>
      </c>
      <c r="AE271" s="72" t="str">
        <f>+'学校用（完全版）'!AE271</f>
        <v>３年</v>
      </c>
      <c r="AF271" s="73">
        <f>+'学校用（完全版）'!AF271</f>
        <v>96000</v>
      </c>
      <c r="AG271" s="82">
        <f>+'学校用（完全版）'!AG271</f>
        <v>103680</v>
      </c>
      <c r="AH271" s="690"/>
      <c r="AI271" s="355">
        <f t="shared" si="7"/>
        <v>0</v>
      </c>
      <c r="AJ271" s="195"/>
      <c r="AK271" s="195"/>
    </row>
    <row r="272" spans="1:37" s="6" customFormat="1" ht="23.1" customHeight="1" x14ac:dyDescent="0.15">
      <c r="A272" s="28" t="s">
        <v>1136</v>
      </c>
      <c r="B272" s="28" t="s">
        <v>1136</v>
      </c>
      <c r="C272" s="28" t="s">
        <v>1136</v>
      </c>
      <c r="D272" s="28" t="s">
        <v>1136</v>
      </c>
      <c r="E272" s="28" t="s">
        <v>1136</v>
      </c>
      <c r="F272" s="28" t="s">
        <v>1136</v>
      </c>
      <c r="G272" s="28"/>
      <c r="H272" s="28"/>
      <c r="I272" s="28" t="s">
        <v>1136</v>
      </c>
      <c r="J272" s="28" t="s">
        <v>1136</v>
      </c>
      <c r="K272" s="28" t="s">
        <v>1136</v>
      </c>
      <c r="L272" s="28" t="s">
        <v>1136</v>
      </c>
      <c r="M272" s="28" t="s">
        <v>1136</v>
      </c>
      <c r="N272" s="28"/>
      <c r="O272" s="28" t="s">
        <v>1136</v>
      </c>
      <c r="P272" s="28" t="s">
        <v>1136</v>
      </c>
      <c r="Q272" s="28"/>
      <c r="R272" s="28" t="s">
        <v>1136</v>
      </c>
      <c r="S272" s="28" t="s">
        <v>1136</v>
      </c>
      <c r="T272" s="28"/>
      <c r="U272" s="170" t="str">
        <f>+'学校用（完全版）'!U272</f>
        <v>公民</v>
      </c>
      <c r="V272" s="503" t="str">
        <f>+'学校用（完全版）'!V272</f>
        <v>東京書籍</v>
      </c>
      <c r="W272" s="448" t="str">
        <f>+'学校用（完全版）'!W272</f>
        <v>●</v>
      </c>
      <c r="X272" s="81"/>
      <c r="Y272" s="425" t="str">
        <f>+'学校用（完全版）'!Y272</f>
        <v>●</v>
      </c>
      <c r="Z272" s="532" t="str">
        <f>+'学校用（完全版）'!Z272</f>
        <v>準拠</v>
      </c>
      <c r="AA272" s="67" t="str">
        <f>+'学校用（完全版）'!AA272</f>
        <v>新刊</v>
      </c>
      <c r="AB272" s="258" t="str">
        <f>+'学校用（完全版）'!AB272</f>
        <v>デジタル　　　　　　　　　　　　教科書</v>
      </c>
      <c r="AC272" s="100" t="str">
        <f>+'学校用（完全版）'!AC272</f>
        <v>※</v>
      </c>
      <c r="AD272" s="236" t="str">
        <f>+'学校用（完全版）'!AD272</f>
        <v>中学校デジタル教科書新編新しい社会　公民分野　Ｗｅｂ配信版　（単年）</v>
      </c>
      <c r="AE272" s="72" t="str">
        <f>+'学校用（完全版）'!AE272</f>
        <v>３年</v>
      </c>
      <c r="AF272" s="73">
        <f>+'学校用（完全版）'!AF272</f>
        <v>20000</v>
      </c>
      <c r="AG272" s="82">
        <f>+'学校用（完全版）'!AG272</f>
        <v>21600</v>
      </c>
      <c r="AH272" s="690"/>
      <c r="AI272" s="355">
        <f t="shared" si="7"/>
        <v>0</v>
      </c>
    </row>
    <row r="273" spans="1:37" s="6" customFormat="1" ht="23.1" customHeight="1" x14ac:dyDescent="0.15">
      <c r="A273" s="28" t="s">
        <v>1136</v>
      </c>
      <c r="B273" s="28" t="s">
        <v>1136</v>
      </c>
      <c r="C273" s="28" t="s">
        <v>1136</v>
      </c>
      <c r="D273" s="28" t="s">
        <v>1136</v>
      </c>
      <c r="E273" s="28" t="s">
        <v>1136</v>
      </c>
      <c r="F273" s="28" t="s">
        <v>1136</v>
      </c>
      <c r="G273" s="28"/>
      <c r="H273" s="28"/>
      <c r="I273" s="28" t="s">
        <v>1136</v>
      </c>
      <c r="J273" s="28" t="s">
        <v>1136</v>
      </c>
      <c r="K273" s="28" t="s">
        <v>1136</v>
      </c>
      <c r="L273" s="28" t="s">
        <v>1136</v>
      </c>
      <c r="M273" s="28" t="s">
        <v>1136</v>
      </c>
      <c r="N273" s="28"/>
      <c r="O273" s="28" t="s">
        <v>1136</v>
      </c>
      <c r="P273" s="28" t="s">
        <v>1136</v>
      </c>
      <c r="Q273" s="28"/>
      <c r="R273" s="28" t="s">
        <v>1136</v>
      </c>
      <c r="S273" s="28" t="s">
        <v>1136</v>
      </c>
      <c r="T273" s="28"/>
      <c r="U273" s="388" t="str">
        <f>+'学校用（完全版）'!U273</f>
        <v>公民</v>
      </c>
      <c r="V273" s="504" t="str">
        <f>+'学校用（完全版）'!V273</f>
        <v>東京書籍</v>
      </c>
      <c r="W273" s="453" t="str">
        <f>+'学校用（完全版）'!W273</f>
        <v>●</v>
      </c>
      <c r="X273" s="83"/>
      <c r="Y273" s="430" t="str">
        <f>+'学校用（完全版）'!Y273</f>
        <v>●</v>
      </c>
      <c r="Z273" s="530" t="str">
        <f>+'学校用（完全版）'!Z273</f>
        <v>準拠</v>
      </c>
      <c r="AA273" s="77" t="str">
        <f>+'学校用（完全版）'!AA273</f>
        <v>新刊</v>
      </c>
      <c r="AB273" s="259" t="str">
        <f>+'学校用（完全版）'!AB273</f>
        <v>デジタル　　　　　　　　　　　　教科書</v>
      </c>
      <c r="AC273" s="84" t="str">
        <f>+'学校用（完全版）'!AC273</f>
        <v>※</v>
      </c>
      <c r="AD273" s="247" t="str">
        <f>+'学校用（完全版）'!AD273</f>
        <v>中学校デジタル教科書新編新しい社会 公民分野 Ｗｅｂ配信版 指導者用＋学習者用（単年）</v>
      </c>
      <c r="AE273" s="85" t="str">
        <f>+'学校用（完全版）'!AE273</f>
        <v>３年</v>
      </c>
      <c r="AF273" s="86">
        <f>+'学校用（完全版）'!AF273</f>
        <v>40000</v>
      </c>
      <c r="AG273" s="87">
        <f>+'学校用（完全版）'!AG273</f>
        <v>43200</v>
      </c>
      <c r="AH273" s="691"/>
      <c r="AI273" s="358">
        <f t="shared" si="7"/>
        <v>0</v>
      </c>
    </row>
    <row r="274" spans="1:37" s="6" customFormat="1" ht="23.1" customHeight="1" x14ac:dyDescent="0.15">
      <c r="A274" s="28" t="s">
        <v>1199</v>
      </c>
      <c r="B274" s="28" t="s">
        <v>1199</v>
      </c>
      <c r="C274" s="28" t="s">
        <v>1199</v>
      </c>
      <c r="D274" s="28" t="s">
        <v>1199</v>
      </c>
      <c r="E274" s="28" t="s">
        <v>1199</v>
      </c>
      <c r="F274" s="28" t="s">
        <v>1199</v>
      </c>
      <c r="G274" s="28"/>
      <c r="H274" s="28"/>
      <c r="I274" s="28" t="s">
        <v>1199</v>
      </c>
      <c r="J274" s="28" t="s">
        <v>1199</v>
      </c>
      <c r="K274" s="28" t="s">
        <v>1199</v>
      </c>
      <c r="L274" s="28" t="s">
        <v>1199</v>
      </c>
      <c r="M274" s="28" t="s">
        <v>1199</v>
      </c>
      <c r="N274" s="28"/>
      <c r="O274" s="28" t="s">
        <v>1199</v>
      </c>
      <c r="P274" s="28" t="s">
        <v>1199</v>
      </c>
      <c r="Q274" s="28"/>
      <c r="R274" s="28" t="s">
        <v>1199</v>
      </c>
      <c r="S274" s="28" t="s">
        <v>1199</v>
      </c>
      <c r="T274" s="28"/>
      <c r="U274" s="263" t="str">
        <f>+'学校用（完全版）'!U274</f>
        <v>公民</v>
      </c>
      <c r="V274" s="473" t="str">
        <f>+'学校用（完全版）'!V274</f>
        <v>東京書籍</v>
      </c>
      <c r="W274" s="451" t="str">
        <f>+'学校用（完全版）'!W274</f>
        <v>●</v>
      </c>
      <c r="X274" s="88"/>
      <c r="Y274" s="428">
        <f>+'学校用（完全版）'!Y274</f>
        <v>0</v>
      </c>
      <c r="Z274" s="484" t="str">
        <f>+'学校用（完全版）'!Z274</f>
        <v>準拠</v>
      </c>
      <c r="AA274" s="62">
        <f>+'学校用（完全版）'!AA274</f>
        <v>0</v>
      </c>
      <c r="AB274" s="310" t="str">
        <f>+'学校用（完全版）'!AB274</f>
        <v>ＤＶＤ</v>
      </c>
      <c r="AC274" s="63" t="str">
        <f>+'学校用（完全版）'!AC274</f>
        <v/>
      </c>
      <c r="AD274" s="251" t="str">
        <f>+'学校用（完全版）'!AD274</f>
        <v>NEW VS　中学校社会　公民　①人権と日本国憲法</v>
      </c>
      <c r="AE274" s="68" t="str">
        <f>+'学校用（完全版）'!AE274</f>
        <v>３年</v>
      </c>
      <c r="AF274" s="65">
        <f>+'学校用（完全版）'!AF274</f>
        <v>18000</v>
      </c>
      <c r="AG274" s="149">
        <f>+'学校用（完全版）'!AG274</f>
        <v>19440</v>
      </c>
      <c r="AH274" s="692"/>
      <c r="AI274" s="354">
        <f t="shared" si="7"/>
        <v>0</v>
      </c>
    </row>
    <row r="275" spans="1:37" s="6" customFormat="1" ht="23.1" customHeight="1" x14ac:dyDescent="0.15">
      <c r="A275" s="28" t="s">
        <v>1199</v>
      </c>
      <c r="B275" s="28" t="s">
        <v>1199</v>
      </c>
      <c r="C275" s="28" t="s">
        <v>1199</v>
      </c>
      <c r="D275" s="28" t="s">
        <v>1199</v>
      </c>
      <c r="E275" s="28" t="s">
        <v>1199</v>
      </c>
      <c r="F275" s="28" t="s">
        <v>1199</v>
      </c>
      <c r="G275" s="28"/>
      <c r="H275" s="28"/>
      <c r="I275" s="28" t="s">
        <v>1199</v>
      </c>
      <c r="J275" s="28" t="s">
        <v>1199</v>
      </c>
      <c r="K275" s="28" t="s">
        <v>1199</v>
      </c>
      <c r="L275" s="28" t="s">
        <v>1199</v>
      </c>
      <c r="M275" s="28" t="s">
        <v>1199</v>
      </c>
      <c r="N275" s="28"/>
      <c r="O275" s="28" t="s">
        <v>1199</v>
      </c>
      <c r="P275" s="28" t="s">
        <v>1199</v>
      </c>
      <c r="Q275" s="28"/>
      <c r="R275" s="28" t="s">
        <v>1199</v>
      </c>
      <c r="S275" s="28" t="s">
        <v>1199</v>
      </c>
      <c r="T275" s="28"/>
      <c r="U275" s="170" t="str">
        <f>+'学校用（完全版）'!U275</f>
        <v>公民</v>
      </c>
      <c r="V275" s="503" t="str">
        <f>+'学校用（完全版）'!V275</f>
        <v>東京書籍</v>
      </c>
      <c r="W275" s="448" t="str">
        <f>+'学校用（完全版）'!W275</f>
        <v>●</v>
      </c>
      <c r="X275" s="81"/>
      <c r="Y275" s="425">
        <f>+'学校用（完全版）'!Y275</f>
        <v>0</v>
      </c>
      <c r="Z275" s="532" t="str">
        <f>+'学校用（完全版）'!Z275</f>
        <v>準拠</v>
      </c>
      <c r="AA275" s="67">
        <f>+'学校用（完全版）'!AA275</f>
        <v>0</v>
      </c>
      <c r="AB275" s="256" t="str">
        <f>+'学校用（完全版）'!AB275</f>
        <v>ＤＶＤ</v>
      </c>
      <c r="AC275" s="90" t="str">
        <f>+'学校用（完全版）'!AC275</f>
        <v/>
      </c>
      <c r="AD275" s="237" t="str">
        <f>+'学校用（完全版）'!AD275</f>
        <v>NEW VS　中学校社会　公民　②人権と共生社会</v>
      </c>
      <c r="AE275" s="21" t="str">
        <f>+'学校用（完全版）'!AE275</f>
        <v>３年</v>
      </c>
      <c r="AF275" s="69">
        <f>+'学校用（完全版）'!AF275</f>
        <v>18000</v>
      </c>
      <c r="AG275" s="89">
        <f>+'学校用（完全版）'!AG275</f>
        <v>19440</v>
      </c>
      <c r="AH275" s="690"/>
      <c r="AI275" s="355">
        <f t="shared" si="7"/>
        <v>0</v>
      </c>
    </row>
    <row r="276" spans="1:37" s="6" customFormat="1" ht="23.1" customHeight="1" x14ac:dyDescent="0.15">
      <c r="A276" s="28" t="s">
        <v>1199</v>
      </c>
      <c r="B276" s="28" t="s">
        <v>1199</v>
      </c>
      <c r="C276" s="28" t="s">
        <v>1199</v>
      </c>
      <c r="D276" s="28" t="s">
        <v>1199</v>
      </c>
      <c r="E276" s="28" t="s">
        <v>1199</v>
      </c>
      <c r="F276" s="28" t="s">
        <v>1199</v>
      </c>
      <c r="G276" s="28"/>
      <c r="H276" s="28"/>
      <c r="I276" s="28" t="s">
        <v>1199</v>
      </c>
      <c r="J276" s="28" t="s">
        <v>1199</v>
      </c>
      <c r="K276" s="28" t="s">
        <v>1199</v>
      </c>
      <c r="L276" s="28" t="s">
        <v>1199</v>
      </c>
      <c r="M276" s="28" t="s">
        <v>1199</v>
      </c>
      <c r="N276" s="28"/>
      <c r="O276" s="28" t="s">
        <v>1199</v>
      </c>
      <c r="P276" s="28" t="s">
        <v>1199</v>
      </c>
      <c r="Q276" s="28"/>
      <c r="R276" s="28" t="s">
        <v>1199</v>
      </c>
      <c r="S276" s="28" t="s">
        <v>1199</v>
      </c>
      <c r="T276" s="28"/>
      <c r="U276" s="170" t="str">
        <f>+'学校用（完全版）'!U276</f>
        <v>公民</v>
      </c>
      <c r="V276" s="503" t="str">
        <f>+'学校用（完全版）'!V276</f>
        <v>東京書籍</v>
      </c>
      <c r="W276" s="448" t="str">
        <f>+'学校用（完全版）'!W276</f>
        <v>●</v>
      </c>
      <c r="X276" s="81"/>
      <c r="Y276" s="425">
        <f>+'学校用（完全版）'!Y276</f>
        <v>0</v>
      </c>
      <c r="Z276" s="532" t="str">
        <f>+'学校用（完全版）'!Z276</f>
        <v>準拠</v>
      </c>
      <c r="AA276" s="67">
        <f>+'学校用（完全版）'!AA276</f>
        <v>0</v>
      </c>
      <c r="AB276" s="256" t="str">
        <f>+'学校用（完全版）'!AB276</f>
        <v>ＤＶＤ</v>
      </c>
      <c r="AC276" s="90" t="str">
        <f>+'学校用（完全版）'!AC276</f>
        <v/>
      </c>
      <c r="AD276" s="237" t="str">
        <f>+'学校用（完全版）'!AD276</f>
        <v>NEW VS　中学校社会　公民　③国の政治のしくみ</v>
      </c>
      <c r="AE276" s="21" t="str">
        <f>+'学校用（完全版）'!AE276</f>
        <v>３年</v>
      </c>
      <c r="AF276" s="69">
        <f>+'学校用（完全版）'!AF276</f>
        <v>18000</v>
      </c>
      <c r="AG276" s="89">
        <f>+'学校用（完全版）'!AG276</f>
        <v>19440</v>
      </c>
      <c r="AH276" s="690"/>
      <c r="AI276" s="355">
        <f t="shared" si="7"/>
        <v>0</v>
      </c>
    </row>
    <row r="277" spans="1:37" s="6" customFormat="1" ht="23.1" customHeight="1" x14ac:dyDescent="0.15">
      <c r="A277" s="28" t="s">
        <v>1199</v>
      </c>
      <c r="B277" s="28" t="s">
        <v>1199</v>
      </c>
      <c r="C277" s="28" t="s">
        <v>1199</v>
      </c>
      <c r="D277" s="28" t="s">
        <v>1199</v>
      </c>
      <c r="E277" s="28" t="s">
        <v>1199</v>
      </c>
      <c r="F277" s="28" t="s">
        <v>1199</v>
      </c>
      <c r="G277" s="28"/>
      <c r="H277" s="28"/>
      <c r="I277" s="28" t="s">
        <v>1199</v>
      </c>
      <c r="J277" s="28" t="s">
        <v>1199</v>
      </c>
      <c r="K277" s="28" t="s">
        <v>1199</v>
      </c>
      <c r="L277" s="28" t="s">
        <v>1199</v>
      </c>
      <c r="M277" s="28" t="s">
        <v>1199</v>
      </c>
      <c r="N277" s="28"/>
      <c r="O277" s="28" t="s">
        <v>1199</v>
      </c>
      <c r="P277" s="28" t="s">
        <v>1199</v>
      </c>
      <c r="Q277" s="28"/>
      <c r="R277" s="28" t="s">
        <v>1199</v>
      </c>
      <c r="S277" s="28" t="s">
        <v>1199</v>
      </c>
      <c r="T277" s="28"/>
      <c r="U277" s="170" t="str">
        <f>+'学校用（完全版）'!U277</f>
        <v>公民</v>
      </c>
      <c r="V277" s="503" t="str">
        <f>+'学校用（完全版）'!V277</f>
        <v>東京書籍</v>
      </c>
      <c r="W277" s="448" t="str">
        <f>+'学校用（完全版）'!W277</f>
        <v>●</v>
      </c>
      <c r="X277" s="81"/>
      <c r="Y277" s="425">
        <f>+'学校用（完全版）'!Y277</f>
        <v>0</v>
      </c>
      <c r="Z277" s="532" t="str">
        <f>+'学校用（完全版）'!Z277</f>
        <v>準拠</v>
      </c>
      <c r="AA277" s="67" t="str">
        <f>+'学校用（完全版）'!AA277</f>
        <v>改訂</v>
      </c>
      <c r="AB277" s="258" t="str">
        <f>+'学校用（完全版）'!AB277</f>
        <v>ＤＶＤ</v>
      </c>
      <c r="AC277" s="100" t="str">
        <f>+'学校用（完全版）'!AC277</f>
        <v/>
      </c>
      <c r="AD277" s="236" t="str">
        <f>+'学校用（完全版）'!AD277</f>
        <v>NEW VS　中学校社会　公民　④地方の政治と自治</v>
      </c>
      <c r="AE277" s="72" t="str">
        <f>+'学校用（完全版）'!AE277</f>
        <v>３年</v>
      </c>
      <c r="AF277" s="73">
        <f>+'学校用（完全版）'!AF277</f>
        <v>18000</v>
      </c>
      <c r="AG277" s="82">
        <f>+'学校用（完全版）'!AG277</f>
        <v>19440</v>
      </c>
      <c r="AH277" s="690"/>
      <c r="AI277" s="355">
        <f t="shared" si="7"/>
        <v>0</v>
      </c>
      <c r="AJ277" s="195"/>
      <c r="AK277" s="195"/>
    </row>
    <row r="278" spans="1:37" s="6" customFormat="1" ht="23.1" customHeight="1" x14ac:dyDescent="0.15">
      <c r="A278" s="28" t="s">
        <v>1199</v>
      </c>
      <c r="B278" s="28" t="s">
        <v>1199</v>
      </c>
      <c r="C278" s="28" t="s">
        <v>1199</v>
      </c>
      <c r="D278" s="28" t="s">
        <v>1199</v>
      </c>
      <c r="E278" s="28" t="s">
        <v>1199</v>
      </c>
      <c r="F278" s="28" t="s">
        <v>1199</v>
      </c>
      <c r="G278" s="28"/>
      <c r="H278" s="28"/>
      <c r="I278" s="28" t="s">
        <v>1199</v>
      </c>
      <c r="J278" s="28" t="s">
        <v>1199</v>
      </c>
      <c r="K278" s="28" t="s">
        <v>1199</v>
      </c>
      <c r="L278" s="28" t="s">
        <v>1199</v>
      </c>
      <c r="M278" s="28" t="s">
        <v>1199</v>
      </c>
      <c r="N278" s="28"/>
      <c r="O278" s="28" t="s">
        <v>1199</v>
      </c>
      <c r="P278" s="28" t="s">
        <v>1199</v>
      </c>
      <c r="Q278" s="28"/>
      <c r="R278" s="28" t="s">
        <v>1199</v>
      </c>
      <c r="S278" s="28" t="s">
        <v>1199</v>
      </c>
      <c r="T278" s="28"/>
      <c r="U278" s="170" t="str">
        <f>+'学校用（完全版）'!U278</f>
        <v>公民</v>
      </c>
      <c r="V278" s="503" t="str">
        <f>+'学校用（完全版）'!V278</f>
        <v>東京書籍</v>
      </c>
      <c r="W278" s="448" t="str">
        <f>+'学校用（完全版）'!W278</f>
        <v>●</v>
      </c>
      <c r="X278" s="81"/>
      <c r="Y278" s="425">
        <f>+'学校用（完全版）'!Y278</f>
        <v>0</v>
      </c>
      <c r="Z278" s="532" t="str">
        <f>+'学校用（完全版）'!Z278</f>
        <v>準拠</v>
      </c>
      <c r="AA278" s="67">
        <f>+'学校用（完全版）'!AA278</f>
        <v>0</v>
      </c>
      <c r="AB278" s="256" t="str">
        <f>+'学校用（完全版）'!AB278</f>
        <v>ＤＶＤ</v>
      </c>
      <c r="AC278" s="90" t="str">
        <f>+'学校用（完全版）'!AC278</f>
        <v/>
      </c>
      <c r="AD278" s="237" t="str">
        <f>+'学校用（完全版）'!AD278</f>
        <v>NEW VS　中学校社会　公民　⑤裁判と人権</v>
      </c>
      <c r="AE278" s="21" t="str">
        <f>+'学校用（完全版）'!AE278</f>
        <v>３年</v>
      </c>
      <c r="AF278" s="69">
        <f>+'学校用（完全版）'!AF278</f>
        <v>18000</v>
      </c>
      <c r="AG278" s="89">
        <f>+'学校用（完全版）'!AG278</f>
        <v>19440</v>
      </c>
      <c r="AH278" s="690"/>
      <c r="AI278" s="355">
        <f t="shared" si="7"/>
        <v>0</v>
      </c>
      <c r="AJ278" s="195"/>
      <c r="AK278" s="195"/>
    </row>
    <row r="279" spans="1:37" s="6" customFormat="1" ht="23.1" customHeight="1" x14ac:dyDescent="0.15">
      <c r="A279" s="28" t="s">
        <v>1199</v>
      </c>
      <c r="B279" s="28" t="s">
        <v>1199</v>
      </c>
      <c r="C279" s="28" t="s">
        <v>1199</v>
      </c>
      <c r="D279" s="28" t="s">
        <v>1199</v>
      </c>
      <c r="E279" s="28" t="s">
        <v>1199</v>
      </c>
      <c r="F279" s="28" t="s">
        <v>1199</v>
      </c>
      <c r="G279" s="28"/>
      <c r="H279" s="28"/>
      <c r="I279" s="28" t="s">
        <v>1199</v>
      </c>
      <c r="J279" s="28" t="s">
        <v>1199</v>
      </c>
      <c r="K279" s="28" t="s">
        <v>1199</v>
      </c>
      <c r="L279" s="28" t="s">
        <v>1199</v>
      </c>
      <c r="M279" s="28" t="s">
        <v>1199</v>
      </c>
      <c r="N279" s="28"/>
      <c r="O279" s="28" t="s">
        <v>1199</v>
      </c>
      <c r="P279" s="28" t="s">
        <v>1199</v>
      </c>
      <c r="Q279" s="28"/>
      <c r="R279" s="28" t="s">
        <v>1199</v>
      </c>
      <c r="S279" s="28" t="s">
        <v>1199</v>
      </c>
      <c r="T279" s="28"/>
      <c r="U279" s="170" t="str">
        <f>+'学校用（完全版）'!U279</f>
        <v>公民</v>
      </c>
      <c r="V279" s="503" t="str">
        <f>+'学校用（完全版）'!V279</f>
        <v>東京書籍</v>
      </c>
      <c r="W279" s="448" t="str">
        <f>+'学校用（完全版）'!W279</f>
        <v>●</v>
      </c>
      <c r="X279" s="81"/>
      <c r="Y279" s="425">
        <f>+'学校用（完全版）'!Y279</f>
        <v>0</v>
      </c>
      <c r="Z279" s="532" t="str">
        <f>+'学校用（完全版）'!Z279</f>
        <v>準拠</v>
      </c>
      <c r="AA279" s="67">
        <f>+'学校用（完全版）'!AA279</f>
        <v>0</v>
      </c>
      <c r="AB279" s="256" t="str">
        <f>+'学校用（完全版）'!AB279</f>
        <v>ＤＶＤ</v>
      </c>
      <c r="AC279" s="90" t="str">
        <f>+'学校用（完全版）'!AC279</f>
        <v/>
      </c>
      <c r="AD279" s="237" t="str">
        <f>+'学校用（完全版）'!AD279</f>
        <v>NEW VS　中学校社会　公民　⑥くらしと経済</v>
      </c>
      <c r="AE279" s="21" t="str">
        <f>+'学校用（完全版）'!AE279</f>
        <v>３年</v>
      </c>
      <c r="AF279" s="69">
        <f>+'学校用（完全版）'!AF279</f>
        <v>18000</v>
      </c>
      <c r="AG279" s="89">
        <f>+'学校用（完全版）'!AG279</f>
        <v>19440</v>
      </c>
      <c r="AH279" s="690"/>
      <c r="AI279" s="355">
        <f t="shared" si="7"/>
        <v>0</v>
      </c>
      <c r="AJ279" s="195"/>
      <c r="AK279" s="195"/>
    </row>
    <row r="280" spans="1:37" s="6" customFormat="1" ht="23.1" customHeight="1" x14ac:dyDescent="0.15">
      <c r="A280" s="28" t="s">
        <v>1199</v>
      </c>
      <c r="B280" s="28" t="s">
        <v>1199</v>
      </c>
      <c r="C280" s="28" t="s">
        <v>1199</v>
      </c>
      <c r="D280" s="28" t="s">
        <v>1199</v>
      </c>
      <c r="E280" s="28" t="s">
        <v>1199</v>
      </c>
      <c r="F280" s="28" t="s">
        <v>1199</v>
      </c>
      <c r="G280" s="28"/>
      <c r="H280" s="28"/>
      <c r="I280" s="28" t="s">
        <v>1199</v>
      </c>
      <c r="J280" s="28" t="s">
        <v>1199</v>
      </c>
      <c r="K280" s="28" t="s">
        <v>1199</v>
      </c>
      <c r="L280" s="28" t="s">
        <v>1199</v>
      </c>
      <c r="M280" s="28" t="s">
        <v>1199</v>
      </c>
      <c r="N280" s="28"/>
      <c r="O280" s="28" t="s">
        <v>1199</v>
      </c>
      <c r="P280" s="28" t="s">
        <v>1199</v>
      </c>
      <c r="Q280" s="28"/>
      <c r="R280" s="28" t="s">
        <v>1199</v>
      </c>
      <c r="S280" s="28" t="s">
        <v>1199</v>
      </c>
      <c r="T280" s="28"/>
      <c r="U280" s="170" t="str">
        <f>+'学校用（完全版）'!U280</f>
        <v>公民</v>
      </c>
      <c r="V280" s="503" t="str">
        <f>+'学校用（完全版）'!V280</f>
        <v>東京書籍</v>
      </c>
      <c r="W280" s="448" t="str">
        <f>+'学校用（完全版）'!W280</f>
        <v>●</v>
      </c>
      <c r="X280" s="81"/>
      <c r="Y280" s="425">
        <f>+'学校用（完全版）'!Y280</f>
        <v>0</v>
      </c>
      <c r="Z280" s="532" t="str">
        <f>+'学校用（完全版）'!Z280</f>
        <v>準拠</v>
      </c>
      <c r="AA280" s="67">
        <f>+'学校用（完全版）'!AA280</f>
        <v>0</v>
      </c>
      <c r="AB280" s="256" t="str">
        <f>+'学校用（完全版）'!AB280</f>
        <v>ＤＶＤ</v>
      </c>
      <c r="AC280" s="90" t="str">
        <f>+'学校用（完全版）'!AC280</f>
        <v/>
      </c>
      <c r="AD280" s="237" t="str">
        <f>+'学校用（完全版）'!AD280</f>
        <v>NEW VS　中学校社会　公民　⑦国民生活と福祉</v>
      </c>
      <c r="AE280" s="21" t="str">
        <f>+'学校用（完全版）'!AE280</f>
        <v>３年</v>
      </c>
      <c r="AF280" s="69">
        <f>+'学校用（完全版）'!AF280</f>
        <v>18000</v>
      </c>
      <c r="AG280" s="89">
        <f>+'学校用（完全版）'!AG280</f>
        <v>19440</v>
      </c>
      <c r="AH280" s="690"/>
      <c r="AI280" s="355">
        <f t="shared" si="7"/>
        <v>0</v>
      </c>
      <c r="AJ280" s="195"/>
      <c r="AK280" s="195"/>
    </row>
    <row r="281" spans="1:37" s="6" customFormat="1" ht="23.1" customHeight="1" x14ac:dyDescent="0.15">
      <c r="A281" s="28" t="s">
        <v>1199</v>
      </c>
      <c r="B281" s="28" t="s">
        <v>1199</v>
      </c>
      <c r="C281" s="28" t="s">
        <v>1199</v>
      </c>
      <c r="D281" s="28" t="s">
        <v>1199</v>
      </c>
      <c r="E281" s="28" t="s">
        <v>1199</v>
      </c>
      <c r="F281" s="28" t="s">
        <v>1199</v>
      </c>
      <c r="G281" s="28"/>
      <c r="H281" s="28"/>
      <c r="I281" s="28" t="s">
        <v>1199</v>
      </c>
      <c r="J281" s="28" t="s">
        <v>1199</v>
      </c>
      <c r="K281" s="28" t="s">
        <v>1199</v>
      </c>
      <c r="L281" s="28" t="s">
        <v>1199</v>
      </c>
      <c r="M281" s="28" t="s">
        <v>1199</v>
      </c>
      <c r="N281" s="28"/>
      <c r="O281" s="28" t="s">
        <v>1199</v>
      </c>
      <c r="P281" s="28" t="s">
        <v>1199</v>
      </c>
      <c r="Q281" s="28"/>
      <c r="R281" s="28" t="s">
        <v>1199</v>
      </c>
      <c r="S281" s="28" t="s">
        <v>1199</v>
      </c>
      <c r="T281" s="28"/>
      <c r="U281" s="170" t="str">
        <f>+'学校用（完全版）'!U281</f>
        <v>公民</v>
      </c>
      <c r="V281" s="503" t="str">
        <f>+'学校用（完全版）'!V281</f>
        <v>東京書籍</v>
      </c>
      <c r="W281" s="448" t="str">
        <f>+'学校用（完全版）'!W281</f>
        <v>●</v>
      </c>
      <c r="X281" s="81"/>
      <c r="Y281" s="425">
        <f>+'学校用（完全版）'!Y281</f>
        <v>0</v>
      </c>
      <c r="Z281" s="532" t="str">
        <f>+'学校用（完全版）'!Z281</f>
        <v>準拠</v>
      </c>
      <c r="AA281" s="67">
        <f>+'学校用（完全版）'!AA281</f>
        <v>0</v>
      </c>
      <c r="AB281" s="256" t="str">
        <f>+'学校用（完全版）'!AB281</f>
        <v>ＤＶＤ</v>
      </c>
      <c r="AC281" s="90" t="str">
        <f>+'学校用（完全版）'!AC281</f>
        <v/>
      </c>
      <c r="AD281" s="237" t="str">
        <f>+'学校用（完全版）'!AD281</f>
        <v>NEW VS　中学校社会　公民　⑧国際社会と世界平和</v>
      </c>
      <c r="AE281" s="21" t="str">
        <f>+'学校用（完全版）'!AE281</f>
        <v>３年</v>
      </c>
      <c r="AF281" s="69">
        <f>+'学校用（完全版）'!AF281</f>
        <v>18000</v>
      </c>
      <c r="AG281" s="89">
        <f>+'学校用（完全版）'!AG281</f>
        <v>19440</v>
      </c>
      <c r="AH281" s="690"/>
      <c r="AI281" s="355">
        <f t="shared" si="7"/>
        <v>0</v>
      </c>
      <c r="AJ281" s="195"/>
      <c r="AK281" s="195"/>
    </row>
    <row r="282" spans="1:37" s="6" customFormat="1" ht="23.1" customHeight="1" x14ac:dyDescent="0.15">
      <c r="A282" s="28" t="s">
        <v>1199</v>
      </c>
      <c r="B282" s="28" t="s">
        <v>1199</v>
      </c>
      <c r="C282" s="28" t="s">
        <v>1199</v>
      </c>
      <c r="D282" s="28" t="s">
        <v>1199</v>
      </c>
      <c r="E282" s="28" t="s">
        <v>1199</v>
      </c>
      <c r="F282" s="28" t="s">
        <v>1199</v>
      </c>
      <c r="G282" s="28"/>
      <c r="H282" s="28"/>
      <c r="I282" s="28" t="s">
        <v>1199</v>
      </c>
      <c r="J282" s="28" t="s">
        <v>1199</v>
      </c>
      <c r="K282" s="28" t="s">
        <v>1199</v>
      </c>
      <c r="L282" s="28" t="s">
        <v>1199</v>
      </c>
      <c r="M282" s="28" t="s">
        <v>1199</v>
      </c>
      <c r="N282" s="28"/>
      <c r="O282" s="28" t="s">
        <v>1199</v>
      </c>
      <c r="P282" s="28" t="s">
        <v>1199</v>
      </c>
      <c r="Q282" s="28"/>
      <c r="R282" s="28" t="s">
        <v>1199</v>
      </c>
      <c r="S282" s="28" t="s">
        <v>1199</v>
      </c>
      <c r="T282" s="28"/>
      <c r="U282" s="170" t="str">
        <f>+'学校用（完全版）'!U282</f>
        <v>公民</v>
      </c>
      <c r="V282" s="503" t="str">
        <f>+'学校用（完全版）'!V282</f>
        <v>東京書籍</v>
      </c>
      <c r="W282" s="448" t="str">
        <f>+'学校用（完全版）'!W282</f>
        <v>●</v>
      </c>
      <c r="X282" s="81"/>
      <c r="Y282" s="425">
        <f>+'学校用（完全版）'!Y282</f>
        <v>0</v>
      </c>
      <c r="Z282" s="532" t="str">
        <f>+'学校用（完全版）'!Z282</f>
        <v>準拠</v>
      </c>
      <c r="AA282" s="67" t="str">
        <f>+'学校用（完全版）'!AA282</f>
        <v>改訂</v>
      </c>
      <c r="AB282" s="258" t="str">
        <f>+'学校用（完全版）'!AB282</f>
        <v>ＤＶＤ</v>
      </c>
      <c r="AC282" s="100" t="str">
        <f>+'学校用（完全版）'!AC282</f>
        <v/>
      </c>
      <c r="AD282" s="236" t="str">
        <f>+'学校用（完全版）'!AD282</f>
        <v>NEW VS　中学校社会　公民　⑨国際問題とわたしたち</v>
      </c>
      <c r="AE282" s="72" t="str">
        <f>+'学校用（完全版）'!AE282</f>
        <v>３年</v>
      </c>
      <c r="AF282" s="73">
        <f>+'学校用（完全版）'!AF282</f>
        <v>18000</v>
      </c>
      <c r="AG282" s="82">
        <f>+'学校用（完全版）'!AG282</f>
        <v>19440</v>
      </c>
      <c r="AH282" s="690"/>
      <c r="AI282" s="355">
        <f t="shared" si="7"/>
        <v>0</v>
      </c>
      <c r="AJ282" s="195"/>
      <c r="AK282" s="195"/>
    </row>
    <row r="283" spans="1:37" s="6" customFormat="1" ht="23.1" customHeight="1" x14ac:dyDescent="0.15">
      <c r="A283" s="28" t="s">
        <v>1199</v>
      </c>
      <c r="B283" s="28" t="s">
        <v>1199</v>
      </c>
      <c r="C283" s="28" t="s">
        <v>1199</v>
      </c>
      <c r="D283" s="28" t="s">
        <v>1199</v>
      </c>
      <c r="E283" s="28" t="s">
        <v>1199</v>
      </c>
      <c r="F283" s="28" t="s">
        <v>1199</v>
      </c>
      <c r="G283" s="28"/>
      <c r="H283" s="28"/>
      <c r="I283" s="28" t="s">
        <v>1199</v>
      </c>
      <c r="J283" s="28" t="s">
        <v>1199</v>
      </c>
      <c r="K283" s="28" t="s">
        <v>1199</v>
      </c>
      <c r="L283" s="28" t="s">
        <v>1199</v>
      </c>
      <c r="M283" s="28" t="s">
        <v>1199</v>
      </c>
      <c r="N283" s="28"/>
      <c r="O283" s="28" t="s">
        <v>1199</v>
      </c>
      <c r="P283" s="28" t="s">
        <v>1199</v>
      </c>
      <c r="Q283" s="28"/>
      <c r="R283" s="28" t="s">
        <v>1199</v>
      </c>
      <c r="S283" s="28" t="s">
        <v>1199</v>
      </c>
      <c r="T283" s="28"/>
      <c r="U283" s="170" t="str">
        <f>+'学校用（完全版）'!U283</f>
        <v>公民</v>
      </c>
      <c r="V283" s="503" t="str">
        <f>+'学校用（完全版）'!V283</f>
        <v>東京書籍</v>
      </c>
      <c r="W283" s="448" t="str">
        <f>+'学校用（完全版）'!W283</f>
        <v>●</v>
      </c>
      <c r="X283" s="81"/>
      <c r="Y283" s="425">
        <f>+'学校用（完全版）'!Y283</f>
        <v>0</v>
      </c>
      <c r="Z283" s="532" t="str">
        <f>+'学校用（完全版）'!Z283</f>
        <v>準拠</v>
      </c>
      <c r="AA283" s="67" t="str">
        <f>+'学校用（完全版）'!AA283</f>
        <v>新刊</v>
      </c>
      <c r="AB283" s="258" t="str">
        <f>+'学校用（完全版）'!AB283</f>
        <v>ＤＶＤ</v>
      </c>
      <c r="AC283" s="100" t="str">
        <f>+'学校用（完全版）'!AC283</f>
        <v/>
      </c>
      <c r="AD283" s="236" t="str">
        <f>+'学校用（完全版）'!AD283</f>
        <v>NEW VS　中学校社会　公民　⑩現代社会とわたしたちの生活</v>
      </c>
      <c r="AE283" s="72" t="str">
        <f>+'学校用（完全版）'!AE283</f>
        <v>３年</v>
      </c>
      <c r="AF283" s="73">
        <f>+'学校用（完全版）'!AF283</f>
        <v>18000</v>
      </c>
      <c r="AG283" s="82">
        <f>+'学校用（完全版）'!AG283</f>
        <v>19440</v>
      </c>
      <c r="AH283" s="690"/>
      <c r="AI283" s="355">
        <f t="shared" si="7"/>
        <v>0</v>
      </c>
      <c r="AJ283" s="195"/>
      <c r="AK283" s="195"/>
    </row>
    <row r="284" spans="1:37" s="6" customFormat="1" ht="23.1" customHeight="1" thickBo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554" t="str">
        <f>+'学校用（完全版）'!U284</f>
        <v>公民</v>
      </c>
      <c r="V284" s="547" t="str">
        <f>+'学校用（完全版）'!V284</f>
        <v>東京書籍</v>
      </c>
      <c r="W284" s="450" t="str">
        <f>+'学校用（完全版）'!W284</f>
        <v>●</v>
      </c>
      <c r="X284" s="93"/>
      <c r="Y284" s="427">
        <f>+'学校用（完全版）'!Y284</f>
        <v>0</v>
      </c>
      <c r="Z284" s="550" t="str">
        <f>+'学校用（完全版）'!Z284</f>
        <v>標準</v>
      </c>
      <c r="AA284" s="95" t="str">
        <f>+'学校用（完全版）'!AA284</f>
        <v>改訂</v>
      </c>
      <c r="AB284" s="309" t="str">
        <f>+'学校用（完全版）'!AB284</f>
        <v>パソコン　　　　　　　　ソフト</v>
      </c>
      <c r="AC284" s="229" t="str">
        <f>+'学校用（完全版）'!AC284</f>
        <v/>
      </c>
      <c r="AD284" s="250" t="str">
        <f>+'学校用（完全版）'!AD284</f>
        <v>映像データベースＰＣ版中学校社会　公民</v>
      </c>
      <c r="AE284" s="230" t="str">
        <f>+'学校用（完全版）'!AE284</f>
        <v>３年</v>
      </c>
      <c r="AF284" s="231">
        <f>+'学校用（完全版）'!AF284</f>
        <v>100000</v>
      </c>
      <c r="AG284" s="404">
        <f>+'学校用（完全版）'!AG284</f>
        <v>108000</v>
      </c>
      <c r="AH284" s="696"/>
      <c r="AI284" s="551">
        <f>+AG284*AH284</f>
        <v>0</v>
      </c>
    </row>
    <row r="285" spans="1:37" s="6" customFormat="1" ht="23.1" customHeight="1" thickTop="1" thickBot="1" x14ac:dyDescent="0.2">
      <c r="A285" s="28" t="s">
        <v>1199</v>
      </c>
      <c r="B285" s="28" t="s">
        <v>1199</v>
      </c>
      <c r="C285" s="28" t="s">
        <v>1199</v>
      </c>
      <c r="D285" s="28" t="s">
        <v>1199</v>
      </c>
      <c r="E285" s="28" t="s">
        <v>1199</v>
      </c>
      <c r="F285" s="28" t="s">
        <v>1199</v>
      </c>
      <c r="G285" s="28"/>
      <c r="H285" s="28"/>
      <c r="I285" s="28" t="s">
        <v>1199</v>
      </c>
      <c r="J285" s="28" t="s">
        <v>1199</v>
      </c>
      <c r="K285" s="28" t="s">
        <v>1199</v>
      </c>
      <c r="L285" s="28" t="s">
        <v>1199</v>
      </c>
      <c r="M285" s="28" t="s">
        <v>1199</v>
      </c>
      <c r="N285" s="28"/>
      <c r="O285" s="28" t="s">
        <v>1199</v>
      </c>
      <c r="P285" s="28" t="s">
        <v>1199</v>
      </c>
      <c r="Q285" s="28"/>
      <c r="R285" s="28" t="s">
        <v>1199</v>
      </c>
      <c r="S285" s="28" t="s">
        <v>1199</v>
      </c>
      <c r="T285" s="28"/>
      <c r="U285" s="337" t="str">
        <f>+'学校用（完全版）'!U285</f>
        <v>公民</v>
      </c>
      <c r="V285" s="492" t="str">
        <f>+'学校用（完全版）'!V285</f>
        <v>東京書籍</v>
      </c>
      <c r="W285" s="610">
        <f>+'学校用（完全版）'!W285</f>
        <v>0</v>
      </c>
      <c r="X285" s="611"/>
      <c r="Y285" s="611">
        <f>+'学校用（完全版）'!Y285</f>
        <v>0</v>
      </c>
      <c r="Z285" s="668">
        <f>+'学校用（完全版）'!Z285</f>
        <v>0</v>
      </c>
      <c r="AA285" s="669">
        <f>+'学校用（完全版）'!AA285</f>
        <v>0</v>
      </c>
      <c r="AB285" s="670">
        <f>+'学校用（完全版）'!AB285</f>
        <v>0</v>
      </c>
      <c r="AC285" s="667">
        <f>+'学校用（完全版）'!AC285</f>
        <v>0</v>
      </c>
      <c r="AD285" s="671">
        <f>+'学校用（完全版）'!AD285</f>
        <v>0</v>
      </c>
      <c r="AE285" s="672">
        <f>+'学校用（完全版）'!AE285</f>
        <v>0</v>
      </c>
      <c r="AF285" s="1513" t="str">
        <f>+'学校用（完全版）'!AF285</f>
        <v>公民　東書 　計</v>
      </c>
      <c r="AG285" s="1514">
        <f>+'学校用（完全版）'!AG285</f>
        <v>0</v>
      </c>
      <c r="AH285" s="613">
        <f>SUM(AH267:AH284)</f>
        <v>0</v>
      </c>
      <c r="AI285" s="666">
        <f>SUM(AI267:AI284)</f>
        <v>0</v>
      </c>
    </row>
    <row r="286" spans="1:37" s="6" customFormat="1" ht="23.1" customHeight="1" x14ac:dyDescent="0.15">
      <c r="A286" s="28"/>
      <c r="B286" s="28"/>
      <c r="C286" s="28"/>
      <c r="D286" s="28"/>
      <c r="E286" s="28"/>
      <c r="F286" s="28"/>
      <c r="G286" s="28" t="s">
        <v>1136</v>
      </c>
      <c r="H286" s="28" t="s">
        <v>1136</v>
      </c>
      <c r="I286" s="28"/>
      <c r="J286" s="28"/>
      <c r="K286" s="28"/>
      <c r="L286" s="28"/>
      <c r="M286" s="28"/>
      <c r="N286" s="28" t="s">
        <v>1136</v>
      </c>
      <c r="O286" s="28"/>
      <c r="P286" s="28"/>
      <c r="Q286" s="28" t="s">
        <v>1136</v>
      </c>
      <c r="R286" s="28"/>
      <c r="S286" s="28"/>
      <c r="T286" s="28" t="s">
        <v>1136</v>
      </c>
      <c r="U286" s="264" t="str">
        <f>+'学校用（完全版）'!U286</f>
        <v>公民</v>
      </c>
      <c r="V286" s="505" t="str">
        <f>+'学校用（完全版）'!V286</f>
        <v>帝国書院</v>
      </c>
      <c r="W286" s="449">
        <f>+'学校用（完全版）'!W286</f>
        <v>0</v>
      </c>
      <c r="X286" s="265"/>
      <c r="Y286" s="426">
        <f>+'学校用（完全版）'!Y286</f>
        <v>0</v>
      </c>
      <c r="Z286" s="525">
        <f>+'学校用（完全版）'!Z286</f>
        <v>0</v>
      </c>
      <c r="AA286" s="203" t="str">
        <f>+'学校用（完全版）'!AA286</f>
        <v>新刊</v>
      </c>
      <c r="AB286" s="305" t="str">
        <f>+'学校用（完全版）'!AB286</f>
        <v>教科書</v>
      </c>
      <c r="AC286" s="204" t="str">
        <f>+'学校用（完全版）'!AC286</f>
        <v>○</v>
      </c>
      <c r="AD286" s="243" t="str">
        <f>+'学校用（完全版）'!AD286</f>
        <v>社会科中学生の公民　より良い社会をめざして</v>
      </c>
      <c r="AE286" s="205" t="str">
        <f>+'学校用（完全版）'!AE286</f>
        <v>３年</v>
      </c>
      <c r="AF286" s="206">
        <f>+'学校用（完全版）'!AF286</f>
        <v>758</v>
      </c>
      <c r="AG286" s="623">
        <f>+'学校用（完全版）'!AG286</f>
        <v>758</v>
      </c>
      <c r="AH286" s="684"/>
      <c r="AI286" s="352">
        <f>+AG286*AH286</f>
        <v>0</v>
      </c>
    </row>
    <row r="287" spans="1:37" s="6" customFormat="1" ht="23.1" customHeight="1" x14ac:dyDescent="0.15">
      <c r="A287" s="28"/>
      <c r="B287" s="28"/>
      <c r="C287" s="28"/>
      <c r="D287" s="28"/>
      <c r="E287" s="28"/>
      <c r="F287" s="28"/>
      <c r="G287" s="28" t="s">
        <v>1136</v>
      </c>
      <c r="H287" s="28" t="s">
        <v>1136</v>
      </c>
      <c r="I287" s="28"/>
      <c r="J287" s="28"/>
      <c r="K287" s="28"/>
      <c r="L287" s="28"/>
      <c r="M287" s="28"/>
      <c r="N287" s="28" t="s">
        <v>1136</v>
      </c>
      <c r="O287" s="28"/>
      <c r="P287" s="28"/>
      <c r="Q287" s="28" t="s">
        <v>1136</v>
      </c>
      <c r="R287" s="28"/>
      <c r="S287" s="28"/>
      <c r="T287" s="28" t="s">
        <v>1136</v>
      </c>
      <c r="U287" s="554" t="str">
        <f>+'学校用（完全版）'!U287</f>
        <v>公民</v>
      </c>
      <c r="V287" s="547" t="str">
        <f>+'学校用（完全版）'!V287</f>
        <v>帝国書院</v>
      </c>
      <c r="W287" s="450">
        <f>+'学校用（完全版）'!W287</f>
        <v>0</v>
      </c>
      <c r="X287" s="93"/>
      <c r="Y287" s="427">
        <f>+'学校用（完全版）'!Y287</f>
        <v>0</v>
      </c>
      <c r="Z287" s="557">
        <f>+'学校用（完全版）'!Z287</f>
        <v>0</v>
      </c>
      <c r="AA287" s="271" t="str">
        <f>+'学校用（完全版）'!AA287</f>
        <v>新刊</v>
      </c>
      <c r="AB287" s="312" t="str">
        <f>+'学校用（完全版）'!AB287</f>
        <v>指導書</v>
      </c>
      <c r="AC287" s="229" t="str">
        <f>+'学校用（完全版）'!AC287</f>
        <v>○</v>
      </c>
      <c r="AD287" s="272" t="str">
        <f>+'学校用（完全版）'!AD287</f>
        <v>社会科中学生の公民　よりよい社会をめざして　指導書</v>
      </c>
      <c r="AE287" s="273" t="str">
        <f>+'学校用（完全版）'!AE287</f>
        <v>３年</v>
      </c>
      <c r="AF287" s="274">
        <f>+'学校用（完全版）'!AF287</f>
        <v>12000</v>
      </c>
      <c r="AG287" s="275">
        <f>+'学校用（完全版）'!AG287</f>
        <v>12960</v>
      </c>
      <c r="AH287" s="685"/>
      <c r="AI287" s="515">
        <f>+AG287*AH287</f>
        <v>0</v>
      </c>
    </row>
    <row r="288" spans="1:37" s="6" customFormat="1" ht="23.1" customHeight="1" x14ac:dyDescent="0.15">
      <c r="A288" s="28"/>
      <c r="B288" s="28"/>
      <c r="C288" s="28"/>
      <c r="D288" s="28"/>
      <c r="E288" s="28"/>
      <c r="F288" s="28"/>
      <c r="G288" s="28" t="s">
        <v>1136</v>
      </c>
      <c r="H288" s="28" t="s">
        <v>1136</v>
      </c>
      <c r="I288" s="28"/>
      <c r="J288" s="28"/>
      <c r="K288" s="28"/>
      <c r="L288" s="28"/>
      <c r="M288" s="28"/>
      <c r="N288" s="28" t="s">
        <v>1136</v>
      </c>
      <c r="O288" s="28"/>
      <c r="P288" s="28"/>
      <c r="Q288" s="28" t="s">
        <v>1136</v>
      </c>
      <c r="R288" s="28"/>
      <c r="S288" s="28"/>
      <c r="T288" s="28" t="s">
        <v>1136</v>
      </c>
      <c r="U288" s="263" t="str">
        <f>+'学校用（完全版）'!U288</f>
        <v>公民</v>
      </c>
      <c r="V288" s="473" t="str">
        <f>+'学校用（完全版）'!V288</f>
        <v>帝国書院</v>
      </c>
      <c r="W288" s="451" t="str">
        <f>+'学校用（完全版）'!W288</f>
        <v>●</v>
      </c>
      <c r="X288" s="88"/>
      <c r="Y288" s="428" t="str">
        <f>+'学校用（完全版）'!Y288</f>
        <v>●</v>
      </c>
      <c r="Z288" s="484" t="str">
        <f>+'学校用（完全版）'!Z288</f>
        <v>準拠</v>
      </c>
      <c r="AA288" s="62" t="str">
        <f>+'学校用（完全版）'!AA288</f>
        <v>新刊</v>
      </c>
      <c r="AB288" s="260" t="str">
        <f>+'学校用（完全版）'!AB288</f>
        <v>デジタル　　　　　　　　　　　　教科書</v>
      </c>
      <c r="AC288" s="71" t="str">
        <f>+'学校用（完全版）'!AC288</f>
        <v>※</v>
      </c>
      <c r="AD288" s="248" t="str">
        <f>+'学校用（完全版）'!AD288</f>
        <v>指導者用デジタル教科書　社会科　中学生の公民　校内フリーライセンス　Windows版</v>
      </c>
      <c r="AE288" s="75" t="str">
        <f>+'学校用（完全版）'!AE288</f>
        <v>３年</v>
      </c>
      <c r="AF288" s="323">
        <f>+'学校用（完全版）'!AF288</f>
        <v>75000</v>
      </c>
      <c r="AG288" s="324">
        <f>+'学校用（完全版）'!AG288</f>
        <v>81000</v>
      </c>
      <c r="AH288" s="692"/>
      <c r="AI288" s="354">
        <f>+AG288*AH288</f>
        <v>0</v>
      </c>
    </row>
    <row r="289" spans="1:35" s="6" customFormat="1" ht="23.1" customHeight="1" thickBot="1" x14ac:dyDescent="0.2">
      <c r="A289" s="28"/>
      <c r="B289" s="28"/>
      <c r="C289" s="28"/>
      <c r="D289" s="28"/>
      <c r="E289" s="28"/>
      <c r="F289" s="28"/>
      <c r="G289" s="28" t="s">
        <v>1136</v>
      </c>
      <c r="H289" s="28" t="s">
        <v>1136</v>
      </c>
      <c r="I289" s="28"/>
      <c r="J289" s="28"/>
      <c r="K289" s="28"/>
      <c r="L289" s="28"/>
      <c r="M289" s="28"/>
      <c r="N289" s="28" t="s">
        <v>1136</v>
      </c>
      <c r="O289" s="28"/>
      <c r="P289" s="28"/>
      <c r="Q289" s="28" t="s">
        <v>1136</v>
      </c>
      <c r="R289" s="28"/>
      <c r="S289" s="28"/>
      <c r="T289" s="28" t="s">
        <v>1136</v>
      </c>
      <c r="U289" s="170" t="str">
        <f>+'学校用（完全版）'!U289</f>
        <v>公民</v>
      </c>
      <c r="V289" s="503" t="str">
        <f>+'学校用（完全版）'!V289</f>
        <v>帝国書院</v>
      </c>
      <c r="W289" s="448" t="str">
        <f>+'学校用（完全版）'!W289</f>
        <v>●</v>
      </c>
      <c r="X289" s="81"/>
      <c r="Y289" s="425" t="str">
        <f>+'学校用（完全版）'!Y289</f>
        <v>●</v>
      </c>
      <c r="Z289" s="532" t="str">
        <f>+'学校用（完全版）'!Z289</f>
        <v>準拠</v>
      </c>
      <c r="AA289" s="67" t="str">
        <f>+'学校用（完全版）'!AA289</f>
        <v>新刊</v>
      </c>
      <c r="AB289" s="258" t="str">
        <f>+'学校用（完全版）'!AB289</f>
        <v>デジタル　　　　　　　　　　　　教科書</v>
      </c>
      <c r="AC289" s="100" t="str">
        <f>+'学校用（完全版）'!AC289</f>
        <v>※</v>
      </c>
      <c r="AD289" s="590" t="str">
        <f>+'学校用（完全版）'!AD289</f>
        <v>指導者用デジタル教科書　社会科　中学生の公民　校内フリーライセンス　　　　　　　　　　　　　　　　　　　　ダウンロード版（単年）</v>
      </c>
      <c r="AE289" s="72" t="str">
        <f>+'学校用（完全版）'!AE289</f>
        <v>３年</v>
      </c>
      <c r="AF289" s="591">
        <f>+'学校用（完全版）'!AF289</f>
        <v>20000</v>
      </c>
      <c r="AG289" s="592">
        <f>+'学校用（完全版）'!AG289</f>
        <v>21600</v>
      </c>
      <c r="AH289" s="690"/>
      <c r="AI289" s="355">
        <f>+AG289*AH289</f>
        <v>0</v>
      </c>
    </row>
    <row r="290" spans="1:35" s="6" customFormat="1" ht="23.1" customHeight="1" thickTop="1" thickBot="1" x14ac:dyDescent="0.2">
      <c r="A290" s="28"/>
      <c r="B290" s="28"/>
      <c r="C290" s="28"/>
      <c r="D290" s="28"/>
      <c r="E290" s="28"/>
      <c r="F290" s="28"/>
      <c r="G290" s="28" t="s">
        <v>1136</v>
      </c>
      <c r="H290" s="28" t="s">
        <v>1136</v>
      </c>
      <c r="I290" s="28"/>
      <c r="J290" s="28"/>
      <c r="K290" s="28"/>
      <c r="L290" s="28"/>
      <c r="M290" s="28"/>
      <c r="N290" s="28" t="s">
        <v>1136</v>
      </c>
      <c r="O290" s="28"/>
      <c r="P290" s="28"/>
      <c r="Q290" s="28" t="s">
        <v>1136</v>
      </c>
      <c r="R290" s="28"/>
      <c r="S290" s="28"/>
      <c r="T290" s="28" t="s">
        <v>1136</v>
      </c>
      <c r="U290" s="337" t="str">
        <f>+'学校用（完全版）'!U290</f>
        <v>公民</v>
      </c>
      <c r="V290" s="492" t="str">
        <f>+'学校用（完全版）'!V290</f>
        <v>帝国書院</v>
      </c>
      <c r="W290" s="702">
        <f>+'学校用（完全版）'!W290</f>
        <v>0</v>
      </c>
      <c r="X290" s="703"/>
      <c r="Y290" s="703">
        <f>+'学校用（完全版）'!Y290</f>
        <v>0</v>
      </c>
      <c r="Z290" s="668">
        <f>+'学校用（完全版）'!Z290</f>
        <v>0</v>
      </c>
      <c r="AA290" s="669">
        <f>+'学校用（完全版）'!AA290</f>
        <v>0</v>
      </c>
      <c r="AB290" s="670">
        <f>+'学校用（完全版）'!AB290</f>
        <v>0</v>
      </c>
      <c r="AC290" s="667">
        <f>+'学校用（完全版）'!AC290</f>
        <v>0</v>
      </c>
      <c r="AD290" s="671">
        <f>+'学校用（完全版）'!AD290</f>
        <v>0</v>
      </c>
      <c r="AE290" s="672">
        <f>+'学校用（完全版）'!AE290</f>
        <v>0</v>
      </c>
      <c r="AF290" s="1513" t="str">
        <f>+'学校用（完全版）'!AF290</f>
        <v>公民　帝国 　計</v>
      </c>
      <c r="AG290" s="1514">
        <f>+'学校用（完全版）'!AG290</f>
        <v>0</v>
      </c>
      <c r="AH290" s="613">
        <f>SUM(AH286:AH289)</f>
        <v>0</v>
      </c>
      <c r="AI290" s="673">
        <f>SUM(AI286:AI289)</f>
        <v>0</v>
      </c>
    </row>
    <row r="291" spans="1:35" s="6" customFormat="1" ht="23.1" customHeight="1" x14ac:dyDescent="0.15">
      <c r="A291" s="28" t="s">
        <v>1136</v>
      </c>
      <c r="B291" s="28" t="s">
        <v>1136</v>
      </c>
      <c r="C291" s="28" t="s">
        <v>1136</v>
      </c>
      <c r="D291" s="28" t="s">
        <v>1136</v>
      </c>
      <c r="E291" s="28" t="s">
        <v>1136</v>
      </c>
      <c r="F291" s="28" t="s">
        <v>1136</v>
      </c>
      <c r="G291" s="28" t="s">
        <v>1136</v>
      </c>
      <c r="H291" s="28" t="s">
        <v>1136</v>
      </c>
      <c r="I291" s="28" t="s">
        <v>1136</v>
      </c>
      <c r="J291" s="28" t="s">
        <v>1136</v>
      </c>
      <c r="K291" s="28" t="s">
        <v>1136</v>
      </c>
      <c r="L291" s="28" t="s">
        <v>1136</v>
      </c>
      <c r="M291" s="28" t="s">
        <v>1136</v>
      </c>
      <c r="N291" s="28" t="s">
        <v>1136</v>
      </c>
      <c r="O291" s="28" t="s">
        <v>1136</v>
      </c>
      <c r="P291" s="28" t="s">
        <v>1136</v>
      </c>
      <c r="Q291" s="28" t="s">
        <v>1136</v>
      </c>
      <c r="R291" s="28" t="s">
        <v>1136</v>
      </c>
      <c r="S291" s="28" t="s">
        <v>1136</v>
      </c>
      <c r="T291" s="28" t="s">
        <v>1136</v>
      </c>
      <c r="U291" s="264" t="str">
        <f>+'学校用（完全版）'!U291</f>
        <v>地図</v>
      </c>
      <c r="V291" s="505" t="str">
        <f>+'学校用（完全版）'!V291</f>
        <v>帝国書院</v>
      </c>
      <c r="W291" s="446">
        <f>+'学校用（完全版）'!W291</f>
        <v>0</v>
      </c>
      <c r="X291" s="122"/>
      <c r="Y291" s="423">
        <f>+'学校用（完全版）'!Y291</f>
        <v>0</v>
      </c>
      <c r="Z291" s="525">
        <f>+'学校用（完全版）'!Z291</f>
        <v>0</v>
      </c>
      <c r="AA291" s="203" t="str">
        <f>+'学校用（完全版）'!AA291</f>
        <v>新刊</v>
      </c>
      <c r="AB291" s="305" t="str">
        <f>+'学校用（完全版）'!AB291</f>
        <v>教科書</v>
      </c>
      <c r="AC291" s="204" t="str">
        <f>+'学校用（完全版）'!AC291</f>
        <v>○</v>
      </c>
      <c r="AD291" s="243" t="str">
        <f>+'学校用（完全版）'!AD291</f>
        <v>中学校社会科地図</v>
      </c>
      <c r="AE291" s="205" t="str">
        <f>+'学校用（完全版）'!AE291</f>
        <v>1.2.3年</v>
      </c>
      <c r="AF291" s="206">
        <f>+'学校用（完全版）'!AF291</f>
        <v>1078</v>
      </c>
      <c r="AG291" s="623">
        <f>+'学校用（完全版）'!AG291</f>
        <v>1078</v>
      </c>
      <c r="AH291" s="684"/>
      <c r="AI291" s="352">
        <f t="shared" ref="AI291:AI338" si="8">+AG291*AH291</f>
        <v>0</v>
      </c>
    </row>
    <row r="292" spans="1:35" s="6" customFormat="1" ht="23.1" customHeight="1" x14ac:dyDescent="0.15">
      <c r="A292" s="28" t="s">
        <v>1136</v>
      </c>
      <c r="B292" s="28" t="s">
        <v>1136</v>
      </c>
      <c r="C292" s="28" t="s">
        <v>1136</v>
      </c>
      <c r="D292" s="28" t="s">
        <v>1136</v>
      </c>
      <c r="E292" s="28" t="s">
        <v>1136</v>
      </c>
      <c r="F292" s="28" t="s">
        <v>1136</v>
      </c>
      <c r="G292" s="28" t="s">
        <v>1136</v>
      </c>
      <c r="H292" s="28" t="s">
        <v>1136</v>
      </c>
      <c r="I292" s="28" t="s">
        <v>1136</v>
      </c>
      <c r="J292" s="28" t="s">
        <v>1136</v>
      </c>
      <c r="K292" s="28" t="s">
        <v>1136</v>
      </c>
      <c r="L292" s="28" t="s">
        <v>1136</v>
      </c>
      <c r="M292" s="28" t="s">
        <v>1136</v>
      </c>
      <c r="N292" s="28" t="s">
        <v>1136</v>
      </c>
      <c r="O292" s="28" t="s">
        <v>1136</v>
      </c>
      <c r="P292" s="28" t="s">
        <v>1136</v>
      </c>
      <c r="Q292" s="28" t="s">
        <v>1136</v>
      </c>
      <c r="R292" s="28" t="s">
        <v>1136</v>
      </c>
      <c r="S292" s="28" t="s">
        <v>1136</v>
      </c>
      <c r="T292" s="28" t="s">
        <v>1136</v>
      </c>
      <c r="U292" s="554" t="str">
        <f>+'学校用（完全版）'!U292</f>
        <v>地図</v>
      </c>
      <c r="V292" s="547" t="str">
        <f>+'学校用（完全版）'!V292</f>
        <v>帝国書院</v>
      </c>
      <c r="W292" s="443">
        <f>+'学校用（完全版）'!W292</f>
        <v>0</v>
      </c>
      <c r="X292" s="92"/>
      <c r="Y292" s="420">
        <f>+'学校用（完全版）'!Y292</f>
        <v>0</v>
      </c>
      <c r="Z292" s="557">
        <f>+'学校用（完全版）'!Z292</f>
        <v>0</v>
      </c>
      <c r="AA292" s="271" t="str">
        <f>+'学校用（完全版）'!AA292</f>
        <v>新刊</v>
      </c>
      <c r="AB292" s="312" t="str">
        <f>+'学校用（完全版）'!AB292</f>
        <v>指導書</v>
      </c>
      <c r="AC292" s="229" t="str">
        <f>+'学校用（完全版）'!AC292</f>
        <v>○</v>
      </c>
      <c r="AD292" s="272" t="str">
        <f>+'学校用（完全版）'!AD292</f>
        <v>中学校社会科地図　指導書　スタートアップ編、ワンポイント解説編、活用編</v>
      </c>
      <c r="AE292" s="273" t="str">
        <f>+'学校用（完全版）'!AE292</f>
        <v>1.2.3年</v>
      </c>
      <c r="AF292" s="274">
        <f>+'学校用（完全版）'!AF292</f>
        <v>13000</v>
      </c>
      <c r="AG292" s="275">
        <f>+'学校用（完全版）'!AG292</f>
        <v>14040.000000000002</v>
      </c>
      <c r="AH292" s="685"/>
      <c r="AI292" s="515">
        <f t="shared" si="8"/>
        <v>0</v>
      </c>
    </row>
    <row r="293" spans="1:35" s="6" customFormat="1" ht="23.1" customHeight="1" x14ac:dyDescent="0.15">
      <c r="A293" s="28"/>
      <c r="B293" s="28" t="s">
        <v>1136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63" t="str">
        <f>+'学校用（完全版）'!U293</f>
        <v>地図</v>
      </c>
      <c r="V293" s="473" t="str">
        <f>+'学校用（完全版）'!V293</f>
        <v>帝国書院</v>
      </c>
      <c r="W293" s="451" t="str">
        <f>+'学校用（完全版）'!W293</f>
        <v>●</v>
      </c>
      <c r="X293" s="88"/>
      <c r="Y293" s="88" t="str">
        <f>+'学校用（完全版）'!Y293</f>
        <v>●</v>
      </c>
      <c r="Z293" s="61" t="str">
        <f>+'学校用（完全版）'!Z293</f>
        <v>準拠</v>
      </c>
      <c r="AA293" s="62" t="str">
        <f>+'学校用（完全版）'!AA293</f>
        <v>新刊</v>
      </c>
      <c r="AB293" s="260" t="str">
        <f>+'学校用（完全版）'!AB293</f>
        <v>デジタル　　　　　　　　　　　　教科書</v>
      </c>
      <c r="AC293" s="71" t="str">
        <f>+'学校用（完全版）'!AC293</f>
        <v>※</v>
      </c>
      <c r="AD293" s="248" t="str">
        <f>+'学校用（完全版）'!AD293</f>
        <v>指導者用デジタル教科書　地図･地理･歴史セット　校内フリーライセンス　Windows版</v>
      </c>
      <c r="AE293" s="75" t="str">
        <f>+'学校用（完全版）'!AE293</f>
        <v>1.2.3年</v>
      </c>
      <c r="AF293" s="98">
        <f>+'学校用（完全版）'!AF293</f>
        <v>156000</v>
      </c>
      <c r="AG293" s="117">
        <f>+'学校用（完全版）'!AG293</f>
        <v>168480</v>
      </c>
      <c r="AH293" s="692"/>
      <c r="AI293" s="354">
        <f t="shared" ref="AI293:AI301" si="9">+AG293*AH293</f>
        <v>0</v>
      </c>
    </row>
    <row r="294" spans="1:35" s="6" customFormat="1" ht="23.1" customHeight="1" x14ac:dyDescent="0.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170" t="str">
        <f>+'学校用（完全版）'!U294</f>
        <v>地図</v>
      </c>
      <c r="V294" s="503" t="str">
        <f>+'学校用（完全版）'!V294</f>
        <v>帝国書院</v>
      </c>
      <c r="W294" s="448" t="str">
        <f>+'学校用（完全版）'!W294</f>
        <v>●</v>
      </c>
      <c r="X294" s="81"/>
      <c r="Y294" s="425" t="str">
        <f>+'学校用（完全版）'!Y294</f>
        <v>●</v>
      </c>
      <c r="Z294" s="532" t="str">
        <f>+'学校用（完全版）'!Z294</f>
        <v>準拠</v>
      </c>
      <c r="AA294" s="67" t="str">
        <f>+'学校用（完全版）'!AA294</f>
        <v>新刊</v>
      </c>
      <c r="AB294" s="258" t="str">
        <f>+'学校用（完全版）'!AB294</f>
        <v>デジタル　　　　　　　　　　　　教科書</v>
      </c>
      <c r="AC294" s="100" t="str">
        <f>+'学校用（完全版）'!AC294</f>
        <v>※</v>
      </c>
      <c r="AD294" s="236" t="str">
        <f>+'学校用（完全版）'!AD294</f>
        <v>指導者用デジタル教科書　地図･歴史･公民セット　校内フリーライセンス　Windows版</v>
      </c>
      <c r="AE294" s="72" t="str">
        <f>+'学校用（完全版）'!AE294</f>
        <v>1.2.3年</v>
      </c>
      <c r="AF294" s="73">
        <f>+'学校用（完全版）'!AF294</f>
        <v>156000</v>
      </c>
      <c r="AG294" s="82">
        <f>+'学校用（完全版）'!AG294</f>
        <v>168480</v>
      </c>
      <c r="AH294" s="690"/>
      <c r="AI294" s="355">
        <f t="shared" si="9"/>
        <v>0</v>
      </c>
    </row>
    <row r="295" spans="1:35" s="6" customFormat="1" ht="23.1" customHeight="1" x14ac:dyDescent="0.15">
      <c r="A295" s="28"/>
      <c r="B295" s="28"/>
      <c r="C295" s="28"/>
      <c r="D295" s="28"/>
      <c r="E295" s="28"/>
      <c r="F295" s="28"/>
      <c r="G295" s="28"/>
      <c r="H295" s="28" t="s">
        <v>1136</v>
      </c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 t="s">
        <v>1136</v>
      </c>
      <c r="U295" s="170" t="str">
        <f>+'学校用（完全版）'!U295</f>
        <v>地図</v>
      </c>
      <c r="V295" s="503" t="str">
        <f>+'学校用（完全版）'!V295</f>
        <v>帝国書院</v>
      </c>
      <c r="W295" s="448" t="str">
        <f>+'学校用（完全版）'!W295</f>
        <v>●</v>
      </c>
      <c r="X295" s="81"/>
      <c r="Y295" s="81" t="str">
        <f>+'学校用（完全版）'!Y295</f>
        <v>●</v>
      </c>
      <c r="Z295" s="66" t="str">
        <f>+'学校用（完全版）'!Z295</f>
        <v>準拠</v>
      </c>
      <c r="AA295" s="67" t="str">
        <f>+'学校用（完全版）'!AA295</f>
        <v>新刊</v>
      </c>
      <c r="AB295" s="258" t="str">
        <f>+'学校用（完全版）'!AB295</f>
        <v>デジタル　　　　　　　　　　　　教科書</v>
      </c>
      <c r="AC295" s="100" t="str">
        <f>+'学校用（完全版）'!AC295</f>
        <v>※</v>
      </c>
      <c r="AD295" s="236" t="str">
        <f>+'学校用（完全版）'!AD295</f>
        <v>指導者用デジタル教科書　地図･地理･公民セット　校内フリーライセンス　Windows版</v>
      </c>
      <c r="AE295" s="72" t="str">
        <f>+'学校用（完全版）'!AE295</f>
        <v>1.2.3年</v>
      </c>
      <c r="AF295" s="73">
        <f>+'学校用（完全版）'!AF295</f>
        <v>156000</v>
      </c>
      <c r="AG295" s="82">
        <f>+'学校用（完全版）'!AG295</f>
        <v>168480</v>
      </c>
      <c r="AH295" s="690"/>
      <c r="AI295" s="355">
        <f t="shared" si="9"/>
        <v>0</v>
      </c>
    </row>
    <row r="296" spans="1:35" s="6" customFormat="1" ht="23.1" customHeight="1" x14ac:dyDescent="0.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 t="s">
        <v>1136</v>
      </c>
      <c r="O296" s="28"/>
      <c r="P296" s="28"/>
      <c r="Q296" s="28"/>
      <c r="R296" s="28"/>
      <c r="S296" s="28"/>
      <c r="T296" s="28"/>
      <c r="U296" s="388" t="s">
        <v>1421</v>
      </c>
      <c r="V296" s="504" t="str">
        <f>+'学校用（完全版）'!V296</f>
        <v>帝国書院</v>
      </c>
      <c r="W296" s="453" t="str">
        <f>+'学校用（完全版）'!W296</f>
        <v>●</v>
      </c>
      <c r="X296" s="83"/>
      <c r="Y296" s="83" t="str">
        <f>+'学校用（完全版）'!Y296</f>
        <v>●</v>
      </c>
      <c r="Z296" s="76" t="str">
        <f>+'学校用（完全版）'!Z296</f>
        <v>準拠</v>
      </c>
      <c r="AA296" s="77" t="str">
        <f>+'学校用（完全版）'!AA296</f>
        <v>新刊</v>
      </c>
      <c r="AB296" s="259" t="str">
        <f>+'学校用（完全版）'!AB296</f>
        <v>デジタル　　　　　　　　　　　　教科書</v>
      </c>
      <c r="AC296" s="84" t="str">
        <f>+'学校用（完全版）'!AC296</f>
        <v>※</v>
      </c>
      <c r="AD296" s="247" t="str">
        <f>+'学校用（完全版）'!AD296</f>
        <v>指導者用デジタル教科書　地図･地理･歴史･公民セット　校内フリーライセンス　Windows版</v>
      </c>
      <c r="AE296" s="85" t="str">
        <f>+'学校用（完全版）'!AE296</f>
        <v>1.2.3年</v>
      </c>
      <c r="AF296" s="86">
        <f>+'学校用（完全版）'!AF296</f>
        <v>196000</v>
      </c>
      <c r="AG296" s="87">
        <f>+'学校用（完全版）'!AG296</f>
        <v>211680</v>
      </c>
      <c r="AH296" s="691"/>
      <c r="AI296" s="358">
        <f t="shared" si="9"/>
        <v>0</v>
      </c>
    </row>
    <row r="297" spans="1:35" s="6" customFormat="1" ht="23.1" customHeight="1" x14ac:dyDescent="0.15">
      <c r="A297" s="28" t="s">
        <v>1136</v>
      </c>
      <c r="B297" s="28" t="s">
        <v>1136</v>
      </c>
      <c r="C297" s="28" t="s">
        <v>1136</v>
      </c>
      <c r="D297" s="28" t="s">
        <v>1136</v>
      </c>
      <c r="E297" s="28" t="s">
        <v>1136</v>
      </c>
      <c r="F297" s="28" t="s">
        <v>1136</v>
      </c>
      <c r="G297" s="28" t="s">
        <v>1136</v>
      </c>
      <c r="H297" s="28" t="s">
        <v>1136</v>
      </c>
      <c r="I297" s="28" t="s">
        <v>1136</v>
      </c>
      <c r="J297" s="28" t="s">
        <v>1136</v>
      </c>
      <c r="K297" s="28" t="s">
        <v>1136</v>
      </c>
      <c r="L297" s="28" t="s">
        <v>1136</v>
      </c>
      <c r="M297" s="28" t="s">
        <v>1136</v>
      </c>
      <c r="N297" s="28" t="s">
        <v>1136</v>
      </c>
      <c r="O297" s="28" t="s">
        <v>1136</v>
      </c>
      <c r="P297" s="28" t="s">
        <v>1136</v>
      </c>
      <c r="Q297" s="28" t="s">
        <v>1136</v>
      </c>
      <c r="R297" s="28" t="s">
        <v>1136</v>
      </c>
      <c r="S297" s="28" t="s">
        <v>1136</v>
      </c>
      <c r="T297" s="28" t="s">
        <v>1136</v>
      </c>
      <c r="U297" s="263" t="str">
        <f>+'学校用（完全版）'!U297</f>
        <v>地図</v>
      </c>
      <c r="V297" s="473" t="str">
        <f>+'学校用（完全版）'!V297</f>
        <v>帝国書院</v>
      </c>
      <c r="W297" s="451" t="str">
        <f>+'学校用（完全版）'!W297</f>
        <v>●</v>
      </c>
      <c r="X297" s="88"/>
      <c r="Y297" s="428" t="str">
        <f>+'学校用（完全版）'!Y297</f>
        <v>●</v>
      </c>
      <c r="Z297" s="484" t="str">
        <f>+'学校用（完全版）'!Z297</f>
        <v>準拠</v>
      </c>
      <c r="AA297" s="62" t="str">
        <f>+'学校用（完全版）'!AA297</f>
        <v>新刊</v>
      </c>
      <c r="AB297" s="260" t="str">
        <f>+'学校用（完全版）'!AB297</f>
        <v>デジタル　　　　　　　　　　　　教科書</v>
      </c>
      <c r="AC297" s="71" t="str">
        <f>+'学校用（完全版）'!AC297</f>
        <v>※</v>
      </c>
      <c r="AD297" s="248" t="str">
        <f>+'学校用（完全版）'!AD297</f>
        <v>指導者用デジタル教科書　中学校社会科地図　校内フリーライセンス　Windows版</v>
      </c>
      <c r="AE297" s="75" t="str">
        <f>+'学校用（完全版）'!AE297</f>
        <v>1.2.3年</v>
      </c>
      <c r="AF297" s="98">
        <f>+'学校用（完全版）'!AF297</f>
        <v>60000</v>
      </c>
      <c r="AG297" s="117">
        <f>+'学校用（完全版）'!AG297</f>
        <v>64800.000000000007</v>
      </c>
      <c r="AH297" s="692"/>
      <c r="AI297" s="354">
        <f t="shared" si="9"/>
        <v>0</v>
      </c>
    </row>
    <row r="298" spans="1:35" s="6" customFormat="1" ht="23.1" customHeight="1" x14ac:dyDescent="0.15">
      <c r="A298" s="28" t="s">
        <v>1136</v>
      </c>
      <c r="B298" s="28" t="s">
        <v>1136</v>
      </c>
      <c r="C298" s="28" t="s">
        <v>1136</v>
      </c>
      <c r="D298" s="28" t="s">
        <v>1136</v>
      </c>
      <c r="E298" s="28" t="s">
        <v>1136</v>
      </c>
      <c r="F298" s="28" t="s">
        <v>1136</v>
      </c>
      <c r="G298" s="28" t="s">
        <v>1136</v>
      </c>
      <c r="H298" s="28" t="s">
        <v>1136</v>
      </c>
      <c r="I298" s="28" t="s">
        <v>1136</v>
      </c>
      <c r="J298" s="28" t="s">
        <v>1136</v>
      </c>
      <c r="K298" s="28" t="s">
        <v>1136</v>
      </c>
      <c r="L298" s="28" t="s">
        <v>1136</v>
      </c>
      <c r="M298" s="28" t="s">
        <v>1136</v>
      </c>
      <c r="N298" s="28" t="s">
        <v>1136</v>
      </c>
      <c r="O298" s="28" t="s">
        <v>1136</v>
      </c>
      <c r="P298" s="28" t="s">
        <v>1136</v>
      </c>
      <c r="Q298" s="28" t="s">
        <v>1136</v>
      </c>
      <c r="R298" s="28" t="s">
        <v>1136</v>
      </c>
      <c r="S298" s="28" t="s">
        <v>1136</v>
      </c>
      <c r="T298" s="28" t="s">
        <v>1136</v>
      </c>
      <c r="U298" s="264" t="str">
        <f>+'学校用（完全版）'!U298</f>
        <v>地図</v>
      </c>
      <c r="V298" s="505" t="str">
        <f>+'学校用（完全版）'!V298</f>
        <v>帝国書院</v>
      </c>
      <c r="W298" s="449" t="str">
        <f>+'学校用（完全版）'!W298</f>
        <v>●</v>
      </c>
      <c r="X298" s="265"/>
      <c r="Y298" s="426" t="str">
        <f>+'学校用（完全版）'!Y298</f>
        <v>●</v>
      </c>
      <c r="Z298" s="528" t="str">
        <f>+'学校用（完全版）'!Z298</f>
        <v>準拠</v>
      </c>
      <c r="AA298" s="123" t="str">
        <f>+'学校用（完全版）'!AA298</f>
        <v>新刊</v>
      </c>
      <c r="AB298" s="261" t="str">
        <f>+'学校用（完全版）'!AB298</f>
        <v>デジタル　　　　　　　　　　　　教科書</v>
      </c>
      <c r="AC298" s="204" t="str">
        <f>+'学校用（完全版）'!AC298</f>
        <v>※</v>
      </c>
      <c r="AD298" s="249" t="str">
        <f>+'学校用（完全版）'!AD298</f>
        <v>指導者用デジタル教科書　中学校社会科地図　校内フリーライセンス　iOS版</v>
      </c>
      <c r="AE298" s="226" t="str">
        <f>+'学校用（完全版）'!AE298</f>
        <v>1.2.3年</v>
      </c>
      <c r="AF298" s="227">
        <f>+'学校用（完全版）'!AF298</f>
        <v>55000</v>
      </c>
      <c r="AG298" s="266">
        <f>+'学校用（完全版）'!AG298</f>
        <v>59400.000000000007</v>
      </c>
      <c r="AH298" s="693"/>
      <c r="AI298" s="356">
        <f t="shared" si="9"/>
        <v>0</v>
      </c>
    </row>
    <row r="299" spans="1:35" s="6" customFormat="1" ht="23.1" customHeight="1" x14ac:dyDescent="0.15">
      <c r="A299" s="28" t="s">
        <v>1136</v>
      </c>
      <c r="B299" s="28"/>
      <c r="C299" s="28" t="s">
        <v>1136</v>
      </c>
      <c r="D299" s="28" t="s">
        <v>1136</v>
      </c>
      <c r="E299" s="28"/>
      <c r="F299" s="28"/>
      <c r="G299" s="28"/>
      <c r="H299" s="28"/>
      <c r="I299" s="28"/>
      <c r="J299" s="28" t="s">
        <v>1136</v>
      </c>
      <c r="K299" s="28" t="s">
        <v>1136</v>
      </c>
      <c r="L299" s="28"/>
      <c r="M299" s="28"/>
      <c r="N299" s="28"/>
      <c r="O299" s="28" t="s">
        <v>1136</v>
      </c>
      <c r="P299" s="28" t="s">
        <v>1136</v>
      </c>
      <c r="Q299" s="28"/>
      <c r="R299" s="28" t="s">
        <v>1136</v>
      </c>
      <c r="S299" s="28" t="s">
        <v>1136</v>
      </c>
      <c r="T299" s="28"/>
      <c r="U299" s="501" t="str">
        <f>+'学校用（完全版）'!U299</f>
        <v>地図</v>
      </c>
      <c r="V299" s="502" t="str">
        <f>+'学校用（完全版）'!V299</f>
        <v>帝国書院</v>
      </c>
      <c r="W299" s="452" t="str">
        <f>+'学校用（完全版）'!W299</f>
        <v>●</v>
      </c>
      <c r="X299" s="267"/>
      <c r="Y299" s="429" t="str">
        <f>+'学校用（完全版）'!Y299</f>
        <v>●</v>
      </c>
      <c r="Z299" s="529" t="str">
        <f>+'学校用（完全版）'!Z299</f>
        <v>準拠</v>
      </c>
      <c r="AA299" s="104" t="str">
        <f>+'学校用（完全版）'!AA299</f>
        <v>新刊</v>
      </c>
      <c r="AB299" s="257" t="str">
        <f>+'学校用（完全版）'!AB299</f>
        <v>デジタル　　　　　　　　　　　　教科書</v>
      </c>
      <c r="AC299" s="211" t="str">
        <f>+'学校用（完全版）'!AC299</f>
        <v>※</v>
      </c>
      <c r="AD299" s="246" t="str">
        <f>+'学校用（完全版）'!AD299</f>
        <v>指導者用デジタル教科書　地図･地理セット　校内フリーライセンス　Windows版</v>
      </c>
      <c r="AE299" s="222" t="str">
        <f>+'学校用（完全版）'!AE299</f>
        <v>1.2.3年</v>
      </c>
      <c r="AF299" s="223">
        <f>+'学校用（完全版）'!AF299</f>
        <v>111000</v>
      </c>
      <c r="AG299" s="268">
        <f>+'学校用（完全版）'!AG299</f>
        <v>119880.00000000001</v>
      </c>
      <c r="AH299" s="689"/>
      <c r="AI299" s="521">
        <f t="shared" si="9"/>
        <v>0</v>
      </c>
    </row>
    <row r="300" spans="1:35" s="6" customFormat="1" ht="23.1" customHeight="1" x14ac:dyDescent="0.15">
      <c r="A300" s="28"/>
      <c r="B300" s="28"/>
      <c r="C300" s="28"/>
      <c r="D300" s="28"/>
      <c r="E300" s="28" t="s">
        <v>1136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170" t="str">
        <f>+'学校用（完全版）'!U300</f>
        <v>地図</v>
      </c>
      <c r="V300" s="503" t="str">
        <f>+'学校用（完全版）'!V300</f>
        <v>帝国書院</v>
      </c>
      <c r="W300" s="448" t="str">
        <f>+'学校用（完全版）'!W300</f>
        <v>●</v>
      </c>
      <c r="X300" s="81"/>
      <c r="Y300" s="425" t="str">
        <f>+'学校用（完全版）'!Y300</f>
        <v>●</v>
      </c>
      <c r="Z300" s="532" t="str">
        <f>+'学校用（完全版）'!Z300</f>
        <v>準拠</v>
      </c>
      <c r="AA300" s="67" t="str">
        <f>+'学校用（完全版）'!AA300</f>
        <v>新刊</v>
      </c>
      <c r="AB300" s="258" t="str">
        <f>+'学校用（完全版）'!AB300</f>
        <v>デジタル　　　　　　　　　　　　教科書</v>
      </c>
      <c r="AC300" s="100" t="str">
        <f>+'学校用（完全版）'!AC300</f>
        <v>※</v>
      </c>
      <c r="AD300" s="236" t="str">
        <f>+'学校用（完全版）'!AD300</f>
        <v>指導者用デジタル教科書　地図･歴史セット　校内フリーライセンス　Windows版</v>
      </c>
      <c r="AE300" s="72" t="str">
        <f>+'学校用（完全版）'!AE300</f>
        <v>1.2.3年</v>
      </c>
      <c r="AF300" s="73">
        <f>+'学校用（完全版）'!AF300</f>
        <v>111000</v>
      </c>
      <c r="AG300" s="82">
        <f>+'学校用（完全版）'!AG300</f>
        <v>119880.00000000001</v>
      </c>
      <c r="AH300" s="690"/>
      <c r="AI300" s="355">
        <f t="shared" si="9"/>
        <v>0</v>
      </c>
    </row>
    <row r="301" spans="1:35" s="6" customFormat="1" ht="23.1" customHeight="1" x14ac:dyDescent="0.15">
      <c r="A301" s="28"/>
      <c r="B301" s="28"/>
      <c r="C301" s="28"/>
      <c r="D301" s="28"/>
      <c r="E301" s="28"/>
      <c r="F301" s="28"/>
      <c r="G301" s="28" t="s">
        <v>1136</v>
      </c>
      <c r="H301" s="28"/>
      <c r="I301" s="28"/>
      <c r="J301" s="28"/>
      <c r="K301" s="28"/>
      <c r="L301" s="28"/>
      <c r="M301" s="28"/>
      <c r="N301" s="28"/>
      <c r="O301" s="28"/>
      <c r="P301" s="28"/>
      <c r="Q301" s="28" t="s">
        <v>1136</v>
      </c>
      <c r="R301" s="28"/>
      <c r="S301" s="28"/>
      <c r="T301" s="28"/>
      <c r="U301" s="388" t="str">
        <f>+'学校用（完全版）'!U301</f>
        <v>地図</v>
      </c>
      <c r="V301" s="504" t="str">
        <f>+'学校用（完全版）'!V301</f>
        <v>帝国書院</v>
      </c>
      <c r="W301" s="453" t="str">
        <f>+'学校用（完全版）'!W301</f>
        <v>●</v>
      </c>
      <c r="X301" s="83"/>
      <c r="Y301" s="430" t="str">
        <f>+'学校用（完全版）'!Y301</f>
        <v>●</v>
      </c>
      <c r="Z301" s="530" t="str">
        <f>+'学校用（完全版）'!Z301</f>
        <v>準拠</v>
      </c>
      <c r="AA301" s="77" t="str">
        <f>+'学校用（完全版）'!AA301</f>
        <v>新刊</v>
      </c>
      <c r="AB301" s="259" t="str">
        <f>+'学校用（完全版）'!AB301</f>
        <v>デジタル　　　　　　　　　　　　教科書</v>
      </c>
      <c r="AC301" s="84" t="str">
        <f>+'学校用（完全版）'!AC301</f>
        <v>※</v>
      </c>
      <c r="AD301" s="247" t="str">
        <f>+'学校用（完全版）'!AD301</f>
        <v>指導者用デジタル教科書　地図･公民セット　校内フリーライセンス　Windows版</v>
      </c>
      <c r="AE301" s="85" t="str">
        <f>+'学校用（完全版）'!AE301</f>
        <v>1.2.3年</v>
      </c>
      <c r="AF301" s="86">
        <f>+'学校用（完全版）'!AF301</f>
        <v>111000</v>
      </c>
      <c r="AG301" s="87">
        <f>+'学校用（完全版）'!AG301</f>
        <v>119880.00000000001</v>
      </c>
      <c r="AH301" s="691"/>
      <c r="AI301" s="358">
        <f t="shared" si="9"/>
        <v>0</v>
      </c>
    </row>
    <row r="302" spans="1:35" s="6" customFormat="1" ht="23.1" customHeight="1" x14ac:dyDescent="0.15">
      <c r="A302" s="28" t="s">
        <v>1136</v>
      </c>
      <c r="B302" s="28" t="s">
        <v>1136</v>
      </c>
      <c r="C302" s="28" t="s">
        <v>1136</v>
      </c>
      <c r="D302" s="28" t="s">
        <v>1136</v>
      </c>
      <c r="E302" s="28" t="s">
        <v>1136</v>
      </c>
      <c r="F302" s="28" t="s">
        <v>1136</v>
      </c>
      <c r="G302" s="28" t="s">
        <v>1136</v>
      </c>
      <c r="H302" s="28" t="s">
        <v>1136</v>
      </c>
      <c r="I302" s="28" t="s">
        <v>1136</v>
      </c>
      <c r="J302" s="28" t="s">
        <v>1136</v>
      </c>
      <c r="K302" s="28" t="s">
        <v>1136</v>
      </c>
      <c r="L302" s="28" t="s">
        <v>1136</v>
      </c>
      <c r="M302" s="28" t="s">
        <v>1136</v>
      </c>
      <c r="N302" s="28" t="s">
        <v>1136</v>
      </c>
      <c r="O302" s="28" t="s">
        <v>1136</v>
      </c>
      <c r="P302" s="28" t="s">
        <v>1136</v>
      </c>
      <c r="Q302" s="28" t="s">
        <v>1136</v>
      </c>
      <c r="R302" s="28" t="s">
        <v>1136</v>
      </c>
      <c r="S302" s="28" t="s">
        <v>1136</v>
      </c>
      <c r="T302" s="28" t="s">
        <v>1136</v>
      </c>
      <c r="U302" s="501" t="str">
        <f>+'学校用（完全版）'!U302</f>
        <v>地図</v>
      </c>
      <c r="V302" s="502" t="str">
        <f>+'学校用（完全版）'!V302</f>
        <v>帝国書院</v>
      </c>
      <c r="W302" s="452" t="str">
        <f>+'学校用（完全版）'!W302</f>
        <v>●</v>
      </c>
      <c r="X302" s="267"/>
      <c r="Y302" s="429">
        <f>+'学校用（完全版）'!Y302</f>
        <v>0</v>
      </c>
      <c r="Z302" s="529" t="str">
        <f>+'学校用（完全版）'!Z302</f>
        <v>準拠</v>
      </c>
      <c r="AA302" s="104" t="str">
        <f>+'学校用（完全版）'!AA302</f>
        <v>改訂</v>
      </c>
      <c r="AB302" s="658" t="str">
        <f>+'学校用（完全版）'!AB302</f>
        <v>掛図・ボード・カード</v>
      </c>
      <c r="AC302" s="211" t="str">
        <f>+'学校用（完全版）'!AC302</f>
        <v>※</v>
      </c>
      <c r="AD302" s="246" t="str">
        <f>+'学校用（完全版）'!AD302</f>
        <v>帝国書院　地図掛図　Ｌ世界全図（地勢・行政）</v>
      </c>
      <c r="AE302" s="222" t="str">
        <f>+'学校用（完全版）'!AE302</f>
        <v>1.2.3年</v>
      </c>
      <c r="AF302" s="223">
        <f>+'学校用（完全版）'!AF302</f>
        <v>24000</v>
      </c>
      <c r="AG302" s="268">
        <f>+'学校用（完全版）'!AG302</f>
        <v>25920</v>
      </c>
      <c r="AH302" s="689"/>
      <c r="AI302" s="521">
        <f t="shared" si="8"/>
        <v>0</v>
      </c>
    </row>
    <row r="303" spans="1:35" s="6" customFormat="1" ht="23.1" customHeight="1" x14ac:dyDescent="0.15">
      <c r="A303" s="28" t="s">
        <v>1136</v>
      </c>
      <c r="B303" s="28" t="s">
        <v>1136</v>
      </c>
      <c r="C303" s="28" t="s">
        <v>1136</v>
      </c>
      <c r="D303" s="28" t="s">
        <v>1136</v>
      </c>
      <c r="E303" s="28" t="s">
        <v>1136</v>
      </c>
      <c r="F303" s="28" t="s">
        <v>1136</v>
      </c>
      <c r="G303" s="28" t="s">
        <v>1136</v>
      </c>
      <c r="H303" s="28" t="s">
        <v>1136</v>
      </c>
      <c r="I303" s="28" t="s">
        <v>1136</v>
      </c>
      <c r="J303" s="28" t="s">
        <v>1136</v>
      </c>
      <c r="K303" s="28" t="s">
        <v>1136</v>
      </c>
      <c r="L303" s="28" t="s">
        <v>1136</v>
      </c>
      <c r="M303" s="28" t="s">
        <v>1136</v>
      </c>
      <c r="N303" s="28" t="s">
        <v>1136</v>
      </c>
      <c r="O303" s="28" t="s">
        <v>1136</v>
      </c>
      <c r="P303" s="28" t="s">
        <v>1136</v>
      </c>
      <c r="Q303" s="28" t="s">
        <v>1136</v>
      </c>
      <c r="R303" s="28" t="s">
        <v>1136</v>
      </c>
      <c r="S303" s="28" t="s">
        <v>1136</v>
      </c>
      <c r="T303" s="28" t="s">
        <v>1136</v>
      </c>
      <c r="U303" s="388" t="str">
        <f>+'学校用（完全版）'!U303</f>
        <v>地図</v>
      </c>
      <c r="V303" s="504" t="str">
        <f>+'学校用（完全版）'!V303</f>
        <v>帝国書院</v>
      </c>
      <c r="W303" s="453" t="str">
        <f>+'学校用（完全版）'!W303</f>
        <v>●</v>
      </c>
      <c r="X303" s="83"/>
      <c r="Y303" s="430">
        <f>+'学校用（完全版）'!Y303</f>
        <v>0</v>
      </c>
      <c r="Z303" s="530" t="str">
        <f>+'学校用（完全版）'!Z303</f>
        <v>準拠</v>
      </c>
      <c r="AA303" s="77" t="str">
        <f>+'学校用（完全版）'!AA303</f>
        <v>改訂</v>
      </c>
      <c r="AB303" s="659" t="str">
        <f>+'学校用（完全版）'!AB303</f>
        <v>掛図・ボード・カード</v>
      </c>
      <c r="AC303" s="84" t="str">
        <f>+'学校用（完全版）'!AC303</f>
        <v>※</v>
      </c>
      <c r="AD303" s="247" t="str">
        <f>+'学校用（完全版）'!AD303</f>
        <v>帝国書院　地図掛図　Ｌ日本全図（地勢・行政）</v>
      </c>
      <c r="AE303" s="85" t="str">
        <f>+'学校用（完全版）'!AE303</f>
        <v>1.2.3年</v>
      </c>
      <c r="AF303" s="86">
        <f>+'学校用（完全版）'!AF303</f>
        <v>24000</v>
      </c>
      <c r="AG303" s="87">
        <f>+'学校用（完全版）'!AG303</f>
        <v>25920</v>
      </c>
      <c r="AH303" s="691"/>
      <c r="AI303" s="358">
        <f t="shared" si="8"/>
        <v>0</v>
      </c>
    </row>
    <row r="304" spans="1:35" s="6" customFormat="1" ht="23.1" customHeight="1" x14ac:dyDescent="0.15">
      <c r="A304" s="28" t="s">
        <v>1136</v>
      </c>
      <c r="B304" s="28" t="s">
        <v>1136</v>
      </c>
      <c r="C304" s="28" t="s">
        <v>1136</v>
      </c>
      <c r="D304" s="28" t="s">
        <v>1136</v>
      </c>
      <c r="E304" s="28" t="s">
        <v>1136</v>
      </c>
      <c r="F304" s="28" t="s">
        <v>1136</v>
      </c>
      <c r="G304" s="28" t="s">
        <v>1136</v>
      </c>
      <c r="H304" s="28" t="s">
        <v>1136</v>
      </c>
      <c r="I304" s="28" t="s">
        <v>1136</v>
      </c>
      <c r="J304" s="28" t="s">
        <v>1136</v>
      </c>
      <c r="K304" s="28" t="s">
        <v>1136</v>
      </c>
      <c r="L304" s="28" t="s">
        <v>1136</v>
      </c>
      <c r="M304" s="28" t="s">
        <v>1136</v>
      </c>
      <c r="N304" s="28" t="s">
        <v>1136</v>
      </c>
      <c r="O304" s="28" t="s">
        <v>1136</v>
      </c>
      <c r="P304" s="28" t="s">
        <v>1136</v>
      </c>
      <c r="Q304" s="28" t="s">
        <v>1136</v>
      </c>
      <c r="R304" s="28" t="s">
        <v>1136</v>
      </c>
      <c r="S304" s="28" t="s">
        <v>1136</v>
      </c>
      <c r="T304" s="28" t="s">
        <v>1136</v>
      </c>
      <c r="U304" s="263" t="str">
        <f>+'学校用（完全版）'!U304</f>
        <v>地図</v>
      </c>
      <c r="V304" s="473" t="str">
        <f>+'学校用（完全版）'!V304</f>
        <v>帝国書院</v>
      </c>
      <c r="W304" s="451" t="str">
        <f>+'学校用（完全版）'!W304</f>
        <v>●</v>
      </c>
      <c r="X304" s="88"/>
      <c r="Y304" s="428">
        <f>+'学校用（完全版）'!Y304</f>
        <v>0</v>
      </c>
      <c r="Z304" s="484" t="str">
        <f>+'学校用（完全版）'!Z304</f>
        <v>準拠</v>
      </c>
      <c r="AA304" s="62" t="str">
        <f>+'学校用（完全版）'!AA304</f>
        <v>改訂</v>
      </c>
      <c r="AB304" s="655" t="str">
        <f>+'学校用（完全版）'!AB304</f>
        <v>掛図・ボード・カード</v>
      </c>
      <c r="AC304" s="71" t="str">
        <f>+'学校用（完全版）'!AC304</f>
        <v/>
      </c>
      <c r="AD304" s="248" t="str">
        <f>+'学校用（完全版）'!AD304</f>
        <v>帝国書院　地図掛図　Ｍ世界全図両面刷（地勢・行政）</v>
      </c>
      <c r="AE304" s="75" t="str">
        <f>+'学校用（完全版）'!AE304</f>
        <v>1.2.3年</v>
      </c>
      <c r="AF304" s="98">
        <f>+'学校用（完全版）'!AF304</f>
        <v>21000</v>
      </c>
      <c r="AG304" s="117">
        <f>+'学校用（完全版）'!AG304</f>
        <v>22680</v>
      </c>
      <c r="AH304" s="692"/>
      <c r="AI304" s="354">
        <f t="shared" si="8"/>
        <v>0</v>
      </c>
    </row>
    <row r="305" spans="1:35" s="6" customFormat="1" ht="23.1" customHeight="1" x14ac:dyDescent="0.15">
      <c r="A305" s="28" t="s">
        <v>1136</v>
      </c>
      <c r="B305" s="28" t="s">
        <v>1136</v>
      </c>
      <c r="C305" s="28" t="s">
        <v>1136</v>
      </c>
      <c r="D305" s="28" t="s">
        <v>1136</v>
      </c>
      <c r="E305" s="28" t="s">
        <v>1136</v>
      </c>
      <c r="F305" s="28" t="s">
        <v>1136</v>
      </c>
      <c r="G305" s="28" t="s">
        <v>1136</v>
      </c>
      <c r="H305" s="28" t="s">
        <v>1136</v>
      </c>
      <c r="I305" s="28" t="s">
        <v>1136</v>
      </c>
      <c r="J305" s="28" t="s">
        <v>1136</v>
      </c>
      <c r="K305" s="28" t="s">
        <v>1136</v>
      </c>
      <c r="L305" s="28" t="s">
        <v>1136</v>
      </c>
      <c r="M305" s="28" t="s">
        <v>1136</v>
      </c>
      <c r="N305" s="28" t="s">
        <v>1136</v>
      </c>
      <c r="O305" s="28" t="s">
        <v>1136</v>
      </c>
      <c r="P305" s="28" t="s">
        <v>1136</v>
      </c>
      <c r="Q305" s="28" t="s">
        <v>1136</v>
      </c>
      <c r="R305" s="28" t="s">
        <v>1136</v>
      </c>
      <c r="S305" s="28" t="s">
        <v>1136</v>
      </c>
      <c r="T305" s="28" t="s">
        <v>1136</v>
      </c>
      <c r="U305" s="170" t="str">
        <f>+'学校用（完全版）'!U305</f>
        <v>地図</v>
      </c>
      <c r="V305" s="503" t="str">
        <f>+'学校用（完全版）'!V305</f>
        <v>帝国書院</v>
      </c>
      <c r="W305" s="448" t="str">
        <f>+'学校用（完全版）'!W305</f>
        <v>●</v>
      </c>
      <c r="X305" s="81"/>
      <c r="Y305" s="425">
        <f>+'学校用（完全版）'!Y305</f>
        <v>0</v>
      </c>
      <c r="Z305" s="532" t="str">
        <f>+'学校用（完全版）'!Z305</f>
        <v>準拠</v>
      </c>
      <c r="AA305" s="67" t="str">
        <f>+'学校用（完全版）'!AA305</f>
        <v>改訂</v>
      </c>
      <c r="AB305" s="660" t="str">
        <f>+'学校用（完全版）'!AB305</f>
        <v>掛図・ボード・カード</v>
      </c>
      <c r="AC305" s="100" t="str">
        <f>+'学校用（完全版）'!AC305</f>
        <v/>
      </c>
      <c r="AD305" s="236" t="str">
        <f>+'学校用（完全版）'!AD305</f>
        <v>帝国書院　地図掛図　Ｍ世界全図（地勢）</v>
      </c>
      <c r="AE305" s="72" t="str">
        <f>+'学校用（完全版）'!AE305</f>
        <v>1.2.3年</v>
      </c>
      <c r="AF305" s="73">
        <f>+'学校用（完全版）'!AF305</f>
        <v>12000</v>
      </c>
      <c r="AG305" s="82">
        <f>+'学校用（完全版）'!AG305</f>
        <v>12960</v>
      </c>
      <c r="AH305" s="690"/>
      <c r="AI305" s="355">
        <f t="shared" si="8"/>
        <v>0</v>
      </c>
    </row>
    <row r="306" spans="1:35" s="6" customFormat="1" ht="23.1" customHeight="1" x14ac:dyDescent="0.15">
      <c r="A306" s="28" t="s">
        <v>1136</v>
      </c>
      <c r="B306" s="28" t="s">
        <v>1136</v>
      </c>
      <c r="C306" s="28" t="s">
        <v>1136</v>
      </c>
      <c r="D306" s="28" t="s">
        <v>1136</v>
      </c>
      <c r="E306" s="28" t="s">
        <v>1136</v>
      </c>
      <c r="F306" s="28" t="s">
        <v>1136</v>
      </c>
      <c r="G306" s="28" t="s">
        <v>1136</v>
      </c>
      <c r="H306" s="28" t="s">
        <v>1136</v>
      </c>
      <c r="I306" s="28" t="s">
        <v>1136</v>
      </c>
      <c r="J306" s="28" t="s">
        <v>1136</v>
      </c>
      <c r="K306" s="28" t="s">
        <v>1136</v>
      </c>
      <c r="L306" s="28" t="s">
        <v>1136</v>
      </c>
      <c r="M306" s="28" t="s">
        <v>1136</v>
      </c>
      <c r="N306" s="28" t="s">
        <v>1136</v>
      </c>
      <c r="O306" s="28" t="s">
        <v>1136</v>
      </c>
      <c r="P306" s="28" t="s">
        <v>1136</v>
      </c>
      <c r="Q306" s="28" t="s">
        <v>1136</v>
      </c>
      <c r="R306" s="28" t="s">
        <v>1136</v>
      </c>
      <c r="S306" s="28" t="s">
        <v>1136</v>
      </c>
      <c r="T306" s="28" t="s">
        <v>1136</v>
      </c>
      <c r="U306" s="264" t="str">
        <f>+'学校用（完全版）'!U306</f>
        <v>地図</v>
      </c>
      <c r="V306" s="505" t="str">
        <f>+'学校用（完全版）'!V306</f>
        <v>帝国書院</v>
      </c>
      <c r="W306" s="449" t="str">
        <f>+'学校用（完全版）'!W306</f>
        <v>●</v>
      </c>
      <c r="X306" s="265"/>
      <c r="Y306" s="426">
        <f>+'学校用（完全版）'!Y306</f>
        <v>0</v>
      </c>
      <c r="Z306" s="528" t="str">
        <f>+'学校用（完全版）'!Z306</f>
        <v>準拠</v>
      </c>
      <c r="AA306" s="123" t="str">
        <f>+'学校用（完全版）'!AA306</f>
        <v>改訂</v>
      </c>
      <c r="AB306" s="656" t="str">
        <f>+'学校用（完全版）'!AB306</f>
        <v>掛図・ボード・カード</v>
      </c>
      <c r="AC306" s="204" t="str">
        <f>+'学校用（完全版）'!AC306</f>
        <v/>
      </c>
      <c r="AD306" s="249" t="str">
        <f>+'学校用（完全版）'!AD306</f>
        <v>帝国書院　地図掛図　Ｍ世界全図（行政）</v>
      </c>
      <c r="AE306" s="226" t="str">
        <f>+'学校用（完全版）'!AE306</f>
        <v>1.2.3年</v>
      </c>
      <c r="AF306" s="227">
        <f>+'学校用（完全版）'!AF306</f>
        <v>12000</v>
      </c>
      <c r="AG306" s="266">
        <f>+'学校用（完全版）'!AG306</f>
        <v>12960</v>
      </c>
      <c r="AH306" s="693"/>
      <c r="AI306" s="356">
        <f t="shared" si="8"/>
        <v>0</v>
      </c>
    </row>
    <row r="307" spans="1:35" s="6" customFormat="1" ht="23.1" customHeight="1" x14ac:dyDescent="0.15">
      <c r="A307" s="28" t="s">
        <v>1136</v>
      </c>
      <c r="B307" s="28" t="s">
        <v>1136</v>
      </c>
      <c r="C307" s="28" t="s">
        <v>1136</v>
      </c>
      <c r="D307" s="28" t="s">
        <v>1136</v>
      </c>
      <c r="E307" s="28" t="s">
        <v>1136</v>
      </c>
      <c r="F307" s="28" t="s">
        <v>1136</v>
      </c>
      <c r="G307" s="28" t="s">
        <v>1136</v>
      </c>
      <c r="H307" s="28" t="s">
        <v>1136</v>
      </c>
      <c r="I307" s="28" t="s">
        <v>1136</v>
      </c>
      <c r="J307" s="28" t="s">
        <v>1136</v>
      </c>
      <c r="K307" s="28" t="s">
        <v>1136</v>
      </c>
      <c r="L307" s="28" t="s">
        <v>1136</v>
      </c>
      <c r="M307" s="28" t="s">
        <v>1136</v>
      </c>
      <c r="N307" s="28" t="s">
        <v>1136</v>
      </c>
      <c r="O307" s="28" t="s">
        <v>1136</v>
      </c>
      <c r="P307" s="28" t="s">
        <v>1136</v>
      </c>
      <c r="Q307" s="28" t="s">
        <v>1136</v>
      </c>
      <c r="R307" s="28" t="s">
        <v>1136</v>
      </c>
      <c r="S307" s="28" t="s">
        <v>1136</v>
      </c>
      <c r="T307" s="28" t="s">
        <v>1136</v>
      </c>
      <c r="U307" s="501" t="str">
        <f>+'学校用（完全版）'!U307</f>
        <v>地図</v>
      </c>
      <c r="V307" s="502" t="str">
        <f>+'学校用（完全版）'!V307</f>
        <v>帝国書院</v>
      </c>
      <c r="W307" s="452" t="str">
        <f>+'学校用（完全版）'!W307</f>
        <v>●</v>
      </c>
      <c r="X307" s="267"/>
      <c r="Y307" s="429">
        <f>+'学校用（完全版）'!Y307</f>
        <v>0</v>
      </c>
      <c r="Z307" s="529" t="str">
        <f>+'学校用（完全版）'!Z307</f>
        <v>準拠</v>
      </c>
      <c r="AA307" s="104" t="str">
        <f>+'学校用（完全版）'!AA307</f>
        <v>改訂</v>
      </c>
      <c r="AB307" s="658" t="str">
        <f>+'学校用（完全版）'!AB307</f>
        <v>掛図・ボード・カード</v>
      </c>
      <c r="AC307" s="211" t="str">
        <f>+'学校用（完全版）'!AC307</f>
        <v/>
      </c>
      <c r="AD307" s="246" t="str">
        <f>+'学校用（完全版）'!AD307</f>
        <v>帝国書院　地図掛図　Ｍ日本全図両面刷（地勢・行政）</v>
      </c>
      <c r="AE307" s="222" t="str">
        <f>+'学校用（完全版）'!AE307</f>
        <v>1.2.3年</v>
      </c>
      <c r="AF307" s="223">
        <f>+'学校用（完全版）'!AF307</f>
        <v>21000</v>
      </c>
      <c r="AG307" s="268">
        <f>+'学校用（完全版）'!AG307</f>
        <v>22680</v>
      </c>
      <c r="AH307" s="689"/>
      <c r="AI307" s="521">
        <f t="shared" si="8"/>
        <v>0</v>
      </c>
    </row>
    <row r="308" spans="1:35" s="6" customFormat="1" ht="23.1" customHeight="1" x14ac:dyDescent="0.15">
      <c r="A308" s="28" t="s">
        <v>1136</v>
      </c>
      <c r="B308" s="28" t="s">
        <v>1136</v>
      </c>
      <c r="C308" s="28" t="s">
        <v>1136</v>
      </c>
      <c r="D308" s="28" t="s">
        <v>1136</v>
      </c>
      <c r="E308" s="28" t="s">
        <v>1136</v>
      </c>
      <c r="F308" s="28" t="s">
        <v>1136</v>
      </c>
      <c r="G308" s="28" t="s">
        <v>1136</v>
      </c>
      <c r="H308" s="28" t="s">
        <v>1136</v>
      </c>
      <c r="I308" s="28" t="s">
        <v>1136</v>
      </c>
      <c r="J308" s="28" t="s">
        <v>1136</v>
      </c>
      <c r="K308" s="28" t="s">
        <v>1136</v>
      </c>
      <c r="L308" s="28" t="s">
        <v>1136</v>
      </c>
      <c r="M308" s="28" t="s">
        <v>1136</v>
      </c>
      <c r="N308" s="28" t="s">
        <v>1136</v>
      </c>
      <c r="O308" s="28" t="s">
        <v>1136</v>
      </c>
      <c r="P308" s="28" t="s">
        <v>1136</v>
      </c>
      <c r="Q308" s="28" t="s">
        <v>1136</v>
      </c>
      <c r="R308" s="28" t="s">
        <v>1136</v>
      </c>
      <c r="S308" s="28" t="s">
        <v>1136</v>
      </c>
      <c r="T308" s="28" t="s">
        <v>1136</v>
      </c>
      <c r="U308" s="170" t="str">
        <f>+'学校用（完全版）'!U308</f>
        <v>地図</v>
      </c>
      <c r="V308" s="503" t="str">
        <f>+'学校用（完全版）'!V308</f>
        <v>帝国書院</v>
      </c>
      <c r="W308" s="448" t="str">
        <f>+'学校用（完全版）'!W308</f>
        <v>●</v>
      </c>
      <c r="X308" s="81"/>
      <c r="Y308" s="425">
        <f>+'学校用（完全版）'!Y308</f>
        <v>0</v>
      </c>
      <c r="Z308" s="532" t="str">
        <f>+'学校用（完全版）'!Z308</f>
        <v>準拠</v>
      </c>
      <c r="AA308" s="67" t="str">
        <f>+'学校用（完全版）'!AA308</f>
        <v>改訂</v>
      </c>
      <c r="AB308" s="660" t="str">
        <f>+'学校用（完全版）'!AB308</f>
        <v>掛図・ボード・カード</v>
      </c>
      <c r="AC308" s="100" t="str">
        <f>+'学校用（完全版）'!AC308</f>
        <v/>
      </c>
      <c r="AD308" s="236" t="str">
        <f>+'学校用（完全版）'!AD308</f>
        <v>帝国書院　地図掛図　Ｍ日本全図（地勢）</v>
      </c>
      <c r="AE308" s="72" t="str">
        <f>+'学校用（完全版）'!AE308</f>
        <v>1.2.3年</v>
      </c>
      <c r="AF308" s="73">
        <f>+'学校用（完全版）'!AF308</f>
        <v>12000</v>
      </c>
      <c r="AG308" s="82">
        <f>+'学校用（完全版）'!AG308</f>
        <v>12960</v>
      </c>
      <c r="AH308" s="690"/>
      <c r="AI308" s="355">
        <f t="shared" si="8"/>
        <v>0</v>
      </c>
    </row>
    <row r="309" spans="1:35" s="6" customFormat="1" ht="23.1" customHeight="1" x14ac:dyDescent="0.15">
      <c r="A309" s="28" t="s">
        <v>1136</v>
      </c>
      <c r="B309" s="28" t="s">
        <v>1136</v>
      </c>
      <c r="C309" s="28" t="s">
        <v>1136</v>
      </c>
      <c r="D309" s="28" t="s">
        <v>1136</v>
      </c>
      <c r="E309" s="28" t="s">
        <v>1136</v>
      </c>
      <c r="F309" s="28" t="s">
        <v>1136</v>
      </c>
      <c r="G309" s="28" t="s">
        <v>1136</v>
      </c>
      <c r="H309" s="28" t="s">
        <v>1136</v>
      </c>
      <c r="I309" s="28" t="s">
        <v>1136</v>
      </c>
      <c r="J309" s="28" t="s">
        <v>1136</v>
      </c>
      <c r="K309" s="28" t="s">
        <v>1136</v>
      </c>
      <c r="L309" s="28" t="s">
        <v>1136</v>
      </c>
      <c r="M309" s="28" t="s">
        <v>1136</v>
      </c>
      <c r="N309" s="28" t="s">
        <v>1136</v>
      </c>
      <c r="O309" s="28" t="s">
        <v>1136</v>
      </c>
      <c r="P309" s="28" t="s">
        <v>1136</v>
      </c>
      <c r="Q309" s="28" t="s">
        <v>1136</v>
      </c>
      <c r="R309" s="28" t="s">
        <v>1136</v>
      </c>
      <c r="S309" s="28" t="s">
        <v>1136</v>
      </c>
      <c r="T309" s="28" t="s">
        <v>1136</v>
      </c>
      <c r="U309" s="388" t="str">
        <f>+'学校用（完全版）'!U309</f>
        <v>地図</v>
      </c>
      <c r="V309" s="504" t="str">
        <f>+'学校用（完全版）'!V309</f>
        <v>帝国書院</v>
      </c>
      <c r="W309" s="453" t="str">
        <f>+'学校用（完全版）'!W309</f>
        <v>●</v>
      </c>
      <c r="X309" s="83"/>
      <c r="Y309" s="430">
        <f>+'学校用（完全版）'!Y309</f>
        <v>0</v>
      </c>
      <c r="Z309" s="530" t="str">
        <f>+'学校用（完全版）'!Z309</f>
        <v>準拠</v>
      </c>
      <c r="AA309" s="77" t="str">
        <f>+'学校用（完全版）'!AA309</f>
        <v>改訂</v>
      </c>
      <c r="AB309" s="659" t="str">
        <f>+'学校用（完全版）'!AB309</f>
        <v>掛図・ボード・カード</v>
      </c>
      <c r="AC309" s="84" t="str">
        <f>+'学校用（完全版）'!AC309</f>
        <v/>
      </c>
      <c r="AD309" s="247" t="str">
        <f>+'学校用（完全版）'!AD309</f>
        <v>帝国書院　地図掛図　Ｍ日本全図（行政）</v>
      </c>
      <c r="AE309" s="85" t="str">
        <f>+'学校用（完全版）'!AE309</f>
        <v>1.2.3年</v>
      </c>
      <c r="AF309" s="86">
        <f>+'学校用（完全版）'!AF309</f>
        <v>12000</v>
      </c>
      <c r="AG309" s="87">
        <f>+'学校用（完全版）'!AG309</f>
        <v>12960</v>
      </c>
      <c r="AH309" s="691"/>
      <c r="AI309" s="358">
        <f t="shared" si="8"/>
        <v>0</v>
      </c>
    </row>
    <row r="310" spans="1:35" s="6" customFormat="1" ht="23.1" customHeight="1" x14ac:dyDescent="0.15">
      <c r="A310" s="28" t="s">
        <v>1136</v>
      </c>
      <c r="B310" s="28" t="s">
        <v>1136</v>
      </c>
      <c r="C310" s="28" t="s">
        <v>1136</v>
      </c>
      <c r="D310" s="28" t="s">
        <v>1136</v>
      </c>
      <c r="E310" s="28" t="s">
        <v>1136</v>
      </c>
      <c r="F310" s="28" t="s">
        <v>1136</v>
      </c>
      <c r="G310" s="28" t="s">
        <v>1136</v>
      </c>
      <c r="H310" s="28" t="s">
        <v>1136</v>
      </c>
      <c r="I310" s="28" t="s">
        <v>1136</v>
      </c>
      <c r="J310" s="28" t="s">
        <v>1136</v>
      </c>
      <c r="K310" s="28" t="s">
        <v>1136</v>
      </c>
      <c r="L310" s="28" t="s">
        <v>1136</v>
      </c>
      <c r="M310" s="28" t="s">
        <v>1136</v>
      </c>
      <c r="N310" s="28" t="s">
        <v>1136</v>
      </c>
      <c r="O310" s="28" t="s">
        <v>1136</v>
      </c>
      <c r="P310" s="28" t="s">
        <v>1136</v>
      </c>
      <c r="Q310" s="28" t="s">
        <v>1136</v>
      </c>
      <c r="R310" s="28" t="s">
        <v>1136</v>
      </c>
      <c r="S310" s="28" t="s">
        <v>1136</v>
      </c>
      <c r="T310" s="28" t="s">
        <v>1136</v>
      </c>
      <c r="U310" s="263" t="str">
        <f>+'学校用（完全版）'!U310</f>
        <v>地図</v>
      </c>
      <c r="V310" s="473" t="str">
        <f>+'学校用（完全版）'!V310</f>
        <v>帝国書院</v>
      </c>
      <c r="W310" s="451" t="str">
        <f>+'学校用（完全版）'!W310</f>
        <v>●</v>
      </c>
      <c r="X310" s="88"/>
      <c r="Y310" s="428">
        <f>+'学校用（完全版）'!Y310</f>
        <v>0</v>
      </c>
      <c r="Z310" s="484" t="str">
        <f>+'学校用（完全版）'!Z310</f>
        <v>準拠</v>
      </c>
      <c r="AA310" s="62" t="str">
        <f>+'学校用（完全版）'!AA310</f>
        <v>改訂</v>
      </c>
      <c r="AB310" s="655" t="str">
        <f>+'学校用（完全版）'!AB310</f>
        <v>掛図・ボード・カード</v>
      </c>
      <c r="AC310" s="71" t="str">
        <f>+'学校用（完全版）'!AC310</f>
        <v>※</v>
      </c>
      <c r="AD310" s="248" t="str">
        <f>+'学校用（完全版）'!AD310</f>
        <v>帝国書院　地図掛図　Ｍ日本地方別地図　7本セット　　</v>
      </c>
      <c r="AE310" s="75" t="str">
        <f>+'学校用（完全版）'!AE310</f>
        <v>1.2.3年</v>
      </c>
      <c r="AF310" s="98">
        <f>+'学校用（完全版）'!AF310</f>
        <v>84000</v>
      </c>
      <c r="AG310" s="117">
        <f>+'学校用（完全版）'!AG310</f>
        <v>90720</v>
      </c>
      <c r="AH310" s="692"/>
      <c r="AI310" s="354">
        <f t="shared" si="8"/>
        <v>0</v>
      </c>
    </row>
    <row r="311" spans="1:35" s="6" customFormat="1" ht="23.1" customHeight="1" x14ac:dyDescent="0.15">
      <c r="A311" s="28" t="s">
        <v>1136</v>
      </c>
      <c r="B311" s="28" t="s">
        <v>1136</v>
      </c>
      <c r="C311" s="28" t="s">
        <v>1136</v>
      </c>
      <c r="D311" s="28" t="s">
        <v>1136</v>
      </c>
      <c r="E311" s="28" t="s">
        <v>1136</v>
      </c>
      <c r="F311" s="28" t="s">
        <v>1136</v>
      </c>
      <c r="G311" s="28" t="s">
        <v>1136</v>
      </c>
      <c r="H311" s="28" t="s">
        <v>1136</v>
      </c>
      <c r="I311" s="28" t="s">
        <v>1136</v>
      </c>
      <c r="J311" s="28" t="s">
        <v>1136</v>
      </c>
      <c r="K311" s="28" t="s">
        <v>1136</v>
      </c>
      <c r="L311" s="28" t="s">
        <v>1136</v>
      </c>
      <c r="M311" s="28" t="s">
        <v>1136</v>
      </c>
      <c r="N311" s="28" t="s">
        <v>1136</v>
      </c>
      <c r="O311" s="28" t="s">
        <v>1136</v>
      </c>
      <c r="P311" s="28" t="s">
        <v>1136</v>
      </c>
      <c r="Q311" s="28" t="s">
        <v>1136</v>
      </c>
      <c r="R311" s="28" t="s">
        <v>1136</v>
      </c>
      <c r="S311" s="28" t="s">
        <v>1136</v>
      </c>
      <c r="T311" s="28" t="s">
        <v>1136</v>
      </c>
      <c r="U311" s="170" t="str">
        <f>+'学校用（完全版）'!U311</f>
        <v>地図</v>
      </c>
      <c r="V311" s="503" t="str">
        <f>+'学校用（完全版）'!V311</f>
        <v>帝国書院</v>
      </c>
      <c r="W311" s="448" t="str">
        <f>+'学校用（完全版）'!W311</f>
        <v>●</v>
      </c>
      <c r="X311" s="81"/>
      <c r="Y311" s="425">
        <f>+'学校用（完全版）'!Y311</f>
        <v>0</v>
      </c>
      <c r="Z311" s="532" t="str">
        <f>+'学校用（完全版）'!Z311</f>
        <v>準拠</v>
      </c>
      <c r="AA311" s="67" t="str">
        <f>+'学校用（完全版）'!AA311</f>
        <v>改訂</v>
      </c>
      <c r="AB311" s="660" t="str">
        <f>+'学校用（完全版）'!AB311</f>
        <v>掛図・ボード・カード</v>
      </c>
      <c r="AC311" s="100" t="str">
        <f>+'学校用（完全版）'!AC311</f>
        <v/>
      </c>
      <c r="AD311" s="236" t="str">
        <f>+'学校用（完全版）'!AD311</f>
        <v>帝国書院　地図掛図　Ｍ日本地方別地図　九州地方　　</v>
      </c>
      <c r="AE311" s="72" t="str">
        <f>+'学校用（完全版）'!AE311</f>
        <v>1.2.3年</v>
      </c>
      <c r="AF311" s="73">
        <f>+'学校用（完全版）'!AF311</f>
        <v>12000</v>
      </c>
      <c r="AG311" s="82">
        <f>+'学校用（完全版）'!AG311</f>
        <v>12960</v>
      </c>
      <c r="AH311" s="690"/>
      <c r="AI311" s="355">
        <f t="shared" si="8"/>
        <v>0</v>
      </c>
    </row>
    <row r="312" spans="1:35" s="6" customFormat="1" ht="23.1" customHeight="1" x14ac:dyDescent="0.15">
      <c r="A312" s="28" t="s">
        <v>1136</v>
      </c>
      <c r="B312" s="28" t="s">
        <v>1136</v>
      </c>
      <c r="C312" s="28" t="s">
        <v>1136</v>
      </c>
      <c r="D312" s="28" t="s">
        <v>1136</v>
      </c>
      <c r="E312" s="28" t="s">
        <v>1136</v>
      </c>
      <c r="F312" s="28" t="s">
        <v>1136</v>
      </c>
      <c r="G312" s="28" t="s">
        <v>1136</v>
      </c>
      <c r="H312" s="28" t="s">
        <v>1136</v>
      </c>
      <c r="I312" s="28" t="s">
        <v>1136</v>
      </c>
      <c r="J312" s="28" t="s">
        <v>1136</v>
      </c>
      <c r="K312" s="28" t="s">
        <v>1136</v>
      </c>
      <c r="L312" s="28" t="s">
        <v>1136</v>
      </c>
      <c r="M312" s="28" t="s">
        <v>1136</v>
      </c>
      <c r="N312" s="28" t="s">
        <v>1136</v>
      </c>
      <c r="O312" s="28" t="s">
        <v>1136</v>
      </c>
      <c r="P312" s="28" t="s">
        <v>1136</v>
      </c>
      <c r="Q312" s="28" t="s">
        <v>1136</v>
      </c>
      <c r="R312" s="28" t="s">
        <v>1136</v>
      </c>
      <c r="S312" s="28" t="s">
        <v>1136</v>
      </c>
      <c r="T312" s="28" t="s">
        <v>1136</v>
      </c>
      <c r="U312" s="170" t="str">
        <f>+'学校用（完全版）'!U312</f>
        <v>地図</v>
      </c>
      <c r="V312" s="503" t="str">
        <f>+'学校用（完全版）'!V312</f>
        <v>帝国書院</v>
      </c>
      <c r="W312" s="448" t="str">
        <f>+'学校用（完全版）'!W312</f>
        <v>●</v>
      </c>
      <c r="X312" s="81"/>
      <c r="Y312" s="425">
        <f>+'学校用（完全版）'!Y312</f>
        <v>0</v>
      </c>
      <c r="Z312" s="532" t="str">
        <f>+'学校用（完全版）'!Z312</f>
        <v>準拠</v>
      </c>
      <c r="AA312" s="67" t="str">
        <f>+'学校用（完全版）'!AA312</f>
        <v>改訂</v>
      </c>
      <c r="AB312" s="660" t="str">
        <f>+'学校用（完全版）'!AB312</f>
        <v>掛図・ボード・カード</v>
      </c>
      <c r="AC312" s="100" t="str">
        <f>+'学校用（完全版）'!AC312</f>
        <v/>
      </c>
      <c r="AD312" s="236" t="str">
        <f>+'学校用（完全版）'!AD312</f>
        <v>帝国書院　地図掛図　Ｍ日本地方別地図　中国・四国地方　　　</v>
      </c>
      <c r="AE312" s="72" t="str">
        <f>+'学校用（完全版）'!AE312</f>
        <v>1.2.3年</v>
      </c>
      <c r="AF312" s="73">
        <f>+'学校用（完全版）'!AF312</f>
        <v>12000</v>
      </c>
      <c r="AG312" s="82">
        <f>+'学校用（完全版）'!AG312</f>
        <v>12960</v>
      </c>
      <c r="AH312" s="690"/>
      <c r="AI312" s="355">
        <f t="shared" si="8"/>
        <v>0</v>
      </c>
    </row>
    <row r="313" spans="1:35" s="6" customFormat="1" ht="23.1" customHeight="1" x14ac:dyDescent="0.15">
      <c r="A313" s="28" t="s">
        <v>1136</v>
      </c>
      <c r="B313" s="28" t="s">
        <v>1136</v>
      </c>
      <c r="C313" s="28" t="s">
        <v>1136</v>
      </c>
      <c r="D313" s="28" t="s">
        <v>1136</v>
      </c>
      <c r="E313" s="28" t="s">
        <v>1136</v>
      </c>
      <c r="F313" s="28" t="s">
        <v>1136</v>
      </c>
      <c r="G313" s="28" t="s">
        <v>1136</v>
      </c>
      <c r="H313" s="28" t="s">
        <v>1136</v>
      </c>
      <c r="I313" s="28" t="s">
        <v>1136</v>
      </c>
      <c r="J313" s="28" t="s">
        <v>1136</v>
      </c>
      <c r="K313" s="28" t="s">
        <v>1136</v>
      </c>
      <c r="L313" s="28" t="s">
        <v>1136</v>
      </c>
      <c r="M313" s="28" t="s">
        <v>1136</v>
      </c>
      <c r="N313" s="28" t="s">
        <v>1136</v>
      </c>
      <c r="O313" s="28" t="s">
        <v>1136</v>
      </c>
      <c r="P313" s="28" t="s">
        <v>1136</v>
      </c>
      <c r="Q313" s="28" t="s">
        <v>1136</v>
      </c>
      <c r="R313" s="28" t="s">
        <v>1136</v>
      </c>
      <c r="S313" s="28" t="s">
        <v>1136</v>
      </c>
      <c r="T313" s="28" t="s">
        <v>1136</v>
      </c>
      <c r="U313" s="170" t="str">
        <f>+'学校用（完全版）'!U313</f>
        <v>地図</v>
      </c>
      <c r="V313" s="503" t="str">
        <f>+'学校用（完全版）'!V313</f>
        <v>帝国書院</v>
      </c>
      <c r="W313" s="448" t="str">
        <f>+'学校用（完全版）'!W313</f>
        <v>●</v>
      </c>
      <c r="X313" s="81"/>
      <c r="Y313" s="425">
        <f>+'学校用（完全版）'!Y313</f>
        <v>0</v>
      </c>
      <c r="Z313" s="532" t="str">
        <f>+'学校用（完全版）'!Z313</f>
        <v>準拠</v>
      </c>
      <c r="AA313" s="67" t="str">
        <f>+'学校用（完全版）'!AA313</f>
        <v>改訂</v>
      </c>
      <c r="AB313" s="660" t="str">
        <f>+'学校用（完全版）'!AB313</f>
        <v>掛図・ボード・カード</v>
      </c>
      <c r="AC313" s="100" t="str">
        <f>+'学校用（完全版）'!AC313</f>
        <v/>
      </c>
      <c r="AD313" s="236" t="str">
        <f>+'学校用（完全版）'!AD313</f>
        <v>帝国書院　地図掛図　Ｍ日本地方別地図　近畿地方　　</v>
      </c>
      <c r="AE313" s="72" t="str">
        <f>+'学校用（完全版）'!AE313</f>
        <v>1.2.3年</v>
      </c>
      <c r="AF313" s="73">
        <f>+'学校用（完全版）'!AF313</f>
        <v>12000</v>
      </c>
      <c r="AG313" s="82">
        <f>+'学校用（完全版）'!AG313</f>
        <v>12960</v>
      </c>
      <c r="AH313" s="690"/>
      <c r="AI313" s="355">
        <f t="shared" si="8"/>
        <v>0</v>
      </c>
    </row>
    <row r="314" spans="1:35" s="6" customFormat="1" ht="23.1" customHeight="1" x14ac:dyDescent="0.15">
      <c r="A314" s="28" t="s">
        <v>1136</v>
      </c>
      <c r="B314" s="28" t="s">
        <v>1136</v>
      </c>
      <c r="C314" s="28" t="s">
        <v>1136</v>
      </c>
      <c r="D314" s="28" t="s">
        <v>1136</v>
      </c>
      <c r="E314" s="28" t="s">
        <v>1136</v>
      </c>
      <c r="F314" s="28" t="s">
        <v>1136</v>
      </c>
      <c r="G314" s="28" t="s">
        <v>1136</v>
      </c>
      <c r="H314" s="28" t="s">
        <v>1136</v>
      </c>
      <c r="I314" s="28" t="s">
        <v>1136</v>
      </c>
      <c r="J314" s="28" t="s">
        <v>1136</v>
      </c>
      <c r="K314" s="28" t="s">
        <v>1136</v>
      </c>
      <c r="L314" s="28" t="s">
        <v>1136</v>
      </c>
      <c r="M314" s="28" t="s">
        <v>1136</v>
      </c>
      <c r="N314" s="28" t="s">
        <v>1136</v>
      </c>
      <c r="O314" s="28" t="s">
        <v>1136</v>
      </c>
      <c r="P314" s="28" t="s">
        <v>1136</v>
      </c>
      <c r="Q314" s="28" t="s">
        <v>1136</v>
      </c>
      <c r="R314" s="28" t="s">
        <v>1136</v>
      </c>
      <c r="S314" s="28" t="s">
        <v>1136</v>
      </c>
      <c r="T314" s="28" t="s">
        <v>1136</v>
      </c>
      <c r="U314" s="170" t="str">
        <f>+'学校用（完全版）'!U314</f>
        <v>地図</v>
      </c>
      <c r="V314" s="503" t="str">
        <f>+'学校用（完全版）'!V314</f>
        <v>帝国書院</v>
      </c>
      <c r="W314" s="448" t="str">
        <f>+'学校用（完全版）'!W314</f>
        <v>●</v>
      </c>
      <c r="X314" s="81"/>
      <c r="Y314" s="425">
        <f>+'学校用（完全版）'!Y314</f>
        <v>0</v>
      </c>
      <c r="Z314" s="532" t="str">
        <f>+'学校用（完全版）'!Z314</f>
        <v>準拠</v>
      </c>
      <c r="AA314" s="67" t="str">
        <f>+'学校用（完全版）'!AA314</f>
        <v>改訂</v>
      </c>
      <c r="AB314" s="660" t="str">
        <f>+'学校用（完全版）'!AB314</f>
        <v>掛図・ボード・カード</v>
      </c>
      <c r="AC314" s="100" t="str">
        <f>+'学校用（完全版）'!AC314</f>
        <v/>
      </c>
      <c r="AD314" s="236" t="str">
        <f>+'学校用（完全版）'!AD314</f>
        <v>帝国書院　地図掛図　Ｍ日本地方別地図　中部地方　　　</v>
      </c>
      <c r="AE314" s="72" t="str">
        <f>+'学校用（完全版）'!AE314</f>
        <v>1.2.3年</v>
      </c>
      <c r="AF314" s="73">
        <f>+'学校用（完全版）'!AF314</f>
        <v>12000</v>
      </c>
      <c r="AG314" s="82">
        <f>+'学校用（完全版）'!AG314</f>
        <v>12960</v>
      </c>
      <c r="AH314" s="690"/>
      <c r="AI314" s="355">
        <f t="shared" si="8"/>
        <v>0</v>
      </c>
    </row>
    <row r="315" spans="1:35" s="6" customFormat="1" ht="23.1" customHeight="1" x14ac:dyDescent="0.15">
      <c r="A315" s="28" t="s">
        <v>1136</v>
      </c>
      <c r="B315" s="28" t="s">
        <v>1136</v>
      </c>
      <c r="C315" s="28" t="s">
        <v>1136</v>
      </c>
      <c r="D315" s="28" t="s">
        <v>1136</v>
      </c>
      <c r="E315" s="28" t="s">
        <v>1136</v>
      </c>
      <c r="F315" s="28" t="s">
        <v>1136</v>
      </c>
      <c r="G315" s="28" t="s">
        <v>1136</v>
      </c>
      <c r="H315" s="28" t="s">
        <v>1136</v>
      </c>
      <c r="I315" s="28" t="s">
        <v>1136</v>
      </c>
      <c r="J315" s="28" t="s">
        <v>1136</v>
      </c>
      <c r="K315" s="28" t="s">
        <v>1136</v>
      </c>
      <c r="L315" s="28" t="s">
        <v>1136</v>
      </c>
      <c r="M315" s="28" t="s">
        <v>1136</v>
      </c>
      <c r="N315" s="28" t="s">
        <v>1136</v>
      </c>
      <c r="O315" s="28" t="s">
        <v>1136</v>
      </c>
      <c r="P315" s="28" t="s">
        <v>1136</v>
      </c>
      <c r="Q315" s="28" t="s">
        <v>1136</v>
      </c>
      <c r="R315" s="28" t="s">
        <v>1136</v>
      </c>
      <c r="S315" s="28" t="s">
        <v>1136</v>
      </c>
      <c r="T315" s="28" t="s">
        <v>1136</v>
      </c>
      <c r="U315" s="170" t="str">
        <f>+'学校用（完全版）'!U315</f>
        <v>地図</v>
      </c>
      <c r="V315" s="503" t="str">
        <f>+'学校用（完全版）'!V315</f>
        <v>帝国書院</v>
      </c>
      <c r="W315" s="448" t="str">
        <f>+'学校用（完全版）'!W315</f>
        <v>●</v>
      </c>
      <c r="X315" s="81"/>
      <c r="Y315" s="425">
        <f>+'学校用（完全版）'!Y315</f>
        <v>0</v>
      </c>
      <c r="Z315" s="532" t="str">
        <f>+'学校用（完全版）'!Z315</f>
        <v>準拠</v>
      </c>
      <c r="AA315" s="67" t="str">
        <f>+'学校用（完全版）'!AA315</f>
        <v>改訂</v>
      </c>
      <c r="AB315" s="660" t="str">
        <f>+'学校用（完全版）'!AB315</f>
        <v>掛図・ボード・カード</v>
      </c>
      <c r="AC315" s="100" t="str">
        <f>+'学校用（完全版）'!AC315</f>
        <v/>
      </c>
      <c r="AD315" s="236" t="str">
        <f>+'学校用（完全版）'!AD315</f>
        <v>帝国書院　地図掛図　Ｍ日本地方別地図　関東地方　　</v>
      </c>
      <c r="AE315" s="72" t="str">
        <f>+'学校用（完全版）'!AE315</f>
        <v>1.2.3年</v>
      </c>
      <c r="AF315" s="73">
        <f>+'学校用（完全版）'!AF315</f>
        <v>12000</v>
      </c>
      <c r="AG315" s="82">
        <f>+'学校用（完全版）'!AG315</f>
        <v>12960</v>
      </c>
      <c r="AH315" s="690"/>
      <c r="AI315" s="355">
        <f t="shared" si="8"/>
        <v>0</v>
      </c>
    </row>
    <row r="316" spans="1:35" s="6" customFormat="1" ht="23.1" customHeight="1" x14ac:dyDescent="0.15">
      <c r="A316" s="28" t="s">
        <v>1136</v>
      </c>
      <c r="B316" s="28" t="s">
        <v>1136</v>
      </c>
      <c r="C316" s="28" t="s">
        <v>1136</v>
      </c>
      <c r="D316" s="28" t="s">
        <v>1136</v>
      </c>
      <c r="E316" s="28" t="s">
        <v>1136</v>
      </c>
      <c r="F316" s="28" t="s">
        <v>1136</v>
      </c>
      <c r="G316" s="28" t="s">
        <v>1136</v>
      </c>
      <c r="H316" s="28" t="s">
        <v>1136</v>
      </c>
      <c r="I316" s="28" t="s">
        <v>1136</v>
      </c>
      <c r="J316" s="28" t="s">
        <v>1136</v>
      </c>
      <c r="K316" s="28" t="s">
        <v>1136</v>
      </c>
      <c r="L316" s="28" t="s">
        <v>1136</v>
      </c>
      <c r="M316" s="28" t="s">
        <v>1136</v>
      </c>
      <c r="N316" s="28" t="s">
        <v>1136</v>
      </c>
      <c r="O316" s="28" t="s">
        <v>1136</v>
      </c>
      <c r="P316" s="28" t="s">
        <v>1136</v>
      </c>
      <c r="Q316" s="28" t="s">
        <v>1136</v>
      </c>
      <c r="R316" s="28" t="s">
        <v>1136</v>
      </c>
      <c r="S316" s="28" t="s">
        <v>1136</v>
      </c>
      <c r="T316" s="28" t="s">
        <v>1136</v>
      </c>
      <c r="U316" s="170" t="str">
        <f>+'学校用（完全版）'!U316</f>
        <v>地図</v>
      </c>
      <c r="V316" s="503" t="str">
        <f>+'学校用（完全版）'!V316</f>
        <v>帝国書院</v>
      </c>
      <c r="W316" s="448" t="str">
        <f>+'学校用（完全版）'!W316</f>
        <v>●</v>
      </c>
      <c r="X316" s="81"/>
      <c r="Y316" s="425">
        <f>+'学校用（完全版）'!Y316</f>
        <v>0</v>
      </c>
      <c r="Z316" s="532" t="str">
        <f>+'学校用（完全版）'!Z316</f>
        <v>準拠</v>
      </c>
      <c r="AA316" s="67" t="str">
        <f>+'学校用（完全版）'!AA316</f>
        <v>改訂</v>
      </c>
      <c r="AB316" s="660" t="str">
        <f>+'学校用（完全版）'!AB316</f>
        <v>掛図・ボード・カード</v>
      </c>
      <c r="AC316" s="100" t="str">
        <f>+'学校用（完全版）'!AC316</f>
        <v/>
      </c>
      <c r="AD316" s="236" t="str">
        <f>+'学校用（完全版）'!AD316</f>
        <v>帝国書院　地図掛図　Ｍ日本地方別地図　東北地方　　</v>
      </c>
      <c r="AE316" s="72" t="str">
        <f>+'学校用（完全版）'!AE316</f>
        <v>1.2.3年</v>
      </c>
      <c r="AF316" s="73">
        <f>+'学校用（完全版）'!AF316</f>
        <v>12000</v>
      </c>
      <c r="AG316" s="82">
        <f>+'学校用（完全版）'!AG316</f>
        <v>12960</v>
      </c>
      <c r="AH316" s="690"/>
      <c r="AI316" s="355">
        <f t="shared" si="8"/>
        <v>0</v>
      </c>
    </row>
    <row r="317" spans="1:35" s="6" customFormat="1" ht="23.1" customHeight="1" x14ac:dyDescent="0.15">
      <c r="A317" s="28" t="s">
        <v>1136</v>
      </c>
      <c r="B317" s="28" t="s">
        <v>1136</v>
      </c>
      <c r="C317" s="28" t="s">
        <v>1136</v>
      </c>
      <c r="D317" s="28" t="s">
        <v>1136</v>
      </c>
      <c r="E317" s="28" t="s">
        <v>1136</v>
      </c>
      <c r="F317" s="28" t="s">
        <v>1136</v>
      </c>
      <c r="G317" s="28" t="s">
        <v>1136</v>
      </c>
      <c r="H317" s="28" t="s">
        <v>1136</v>
      </c>
      <c r="I317" s="28" t="s">
        <v>1136</v>
      </c>
      <c r="J317" s="28" t="s">
        <v>1136</v>
      </c>
      <c r="K317" s="28" t="s">
        <v>1136</v>
      </c>
      <c r="L317" s="28" t="s">
        <v>1136</v>
      </c>
      <c r="M317" s="28" t="s">
        <v>1136</v>
      </c>
      <c r="N317" s="28" t="s">
        <v>1136</v>
      </c>
      <c r="O317" s="28" t="s">
        <v>1136</v>
      </c>
      <c r="P317" s="28" t="s">
        <v>1136</v>
      </c>
      <c r="Q317" s="28" t="s">
        <v>1136</v>
      </c>
      <c r="R317" s="28" t="s">
        <v>1136</v>
      </c>
      <c r="S317" s="28" t="s">
        <v>1136</v>
      </c>
      <c r="T317" s="28" t="s">
        <v>1136</v>
      </c>
      <c r="U317" s="264" t="str">
        <f>+'学校用（完全版）'!U317</f>
        <v>地図</v>
      </c>
      <c r="V317" s="505" t="str">
        <f>+'学校用（完全版）'!V317</f>
        <v>帝国書院</v>
      </c>
      <c r="W317" s="449" t="str">
        <f>+'学校用（完全版）'!W317</f>
        <v>●</v>
      </c>
      <c r="X317" s="265"/>
      <c r="Y317" s="426">
        <f>+'学校用（完全版）'!Y317</f>
        <v>0</v>
      </c>
      <c r="Z317" s="528" t="str">
        <f>+'学校用（完全版）'!Z317</f>
        <v>準拠</v>
      </c>
      <c r="AA317" s="123" t="str">
        <f>+'学校用（完全版）'!AA317</f>
        <v>改訂</v>
      </c>
      <c r="AB317" s="656" t="str">
        <f>+'学校用（完全版）'!AB317</f>
        <v>掛図・ボード・カード</v>
      </c>
      <c r="AC317" s="204" t="str">
        <f>+'学校用（完全版）'!AC317</f>
        <v/>
      </c>
      <c r="AD317" s="249" t="str">
        <f>+'学校用（完全版）'!AD317</f>
        <v>帝国書院　地図掛図　Ｍ日本地方別地図　北海道地方　　</v>
      </c>
      <c r="AE317" s="226" t="str">
        <f>+'学校用（完全版）'!AE317</f>
        <v>1.2.3年</v>
      </c>
      <c r="AF317" s="227">
        <f>+'学校用（完全版）'!AF317</f>
        <v>12000</v>
      </c>
      <c r="AG317" s="266">
        <f>+'学校用（完全版）'!AG317</f>
        <v>12960</v>
      </c>
      <c r="AH317" s="693"/>
      <c r="AI317" s="356">
        <f t="shared" si="8"/>
        <v>0</v>
      </c>
    </row>
    <row r="318" spans="1:35" s="6" customFormat="1" ht="23.1" customHeight="1" x14ac:dyDescent="0.15">
      <c r="A318" s="28" t="s">
        <v>1136</v>
      </c>
      <c r="B318" s="28" t="s">
        <v>1136</v>
      </c>
      <c r="C318" s="28" t="s">
        <v>1136</v>
      </c>
      <c r="D318" s="28" t="s">
        <v>1136</v>
      </c>
      <c r="E318" s="28" t="s">
        <v>1136</v>
      </c>
      <c r="F318" s="28" t="s">
        <v>1136</v>
      </c>
      <c r="G318" s="28" t="s">
        <v>1136</v>
      </c>
      <c r="H318" s="28" t="s">
        <v>1136</v>
      </c>
      <c r="I318" s="28" t="s">
        <v>1136</v>
      </c>
      <c r="J318" s="28" t="s">
        <v>1136</v>
      </c>
      <c r="K318" s="28" t="s">
        <v>1136</v>
      </c>
      <c r="L318" s="28" t="s">
        <v>1136</v>
      </c>
      <c r="M318" s="28" t="s">
        <v>1136</v>
      </c>
      <c r="N318" s="28" t="s">
        <v>1136</v>
      </c>
      <c r="O318" s="28" t="s">
        <v>1136</v>
      </c>
      <c r="P318" s="28" t="s">
        <v>1136</v>
      </c>
      <c r="Q318" s="28" t="s">
        <v>1136</v>
      </c>
      <c r="R318" s="28" t="s">
        <v>1136</v>
      </c>
      <c r="S318" s="28" t="s">
        <v>1136</v>
      </c>
      <c r="T318" s="28" t="s">
        <v>1136</v>
      </c>
      <c r="U318" s="501" t="str">
        <f>+'学校用（完全版）'!U318</f>
        <v>地図</v>
      </c>
      <c r="V318" s="502" t="str">
        <f>+'学校用（完全版）'!V318</f>
        <v>帝国書院</v>
      </c>
      <c r="W318" s="452" t="str">
        <f>+'学校用（完全版）'!W318</f>
        <v>●</v>
      </c>
      <c r="X318" s="267"/>
      <c r="Y318" s="429">
        <f>+'学校用（完全版）'!Y318</f>
        <v>0</v>
      </c>
      <c r="Z318" s="529" t="str">
        <f>+'学校用（完全版）'!Z318</f>
        <v>準拠</v>
      </c>
      <c r="AA318" s="104" t="str">
        <f>+'学校用（完全版）'!AA318</f>
        <v>改訂</v>
      </c>
      <c r="AB318" s="658" t="str">
        <f>+'学校用（完全版）'!AB318</f>
        <v>掛図・ボード・カード</v>
      </c>
      <c r="AC318" s="211" t="str">
        <f>+'学校用（完全版）'!AC318</f>
        <v>※</v>
      </c>
      <c r="AD318" s="246" t="str">
        <f>+'学校用（完全版）'!AD318</f>
        <v>帝国書院　地図掛図　M世界州別地図　7本セット</v>
      </c>
      <c r="AE318" s="222" t="str">
        <f>+'学校用（完全版）'!AE318</f>
        <v>1.2.3年</v>
      </c>
      <c r="AF318" s="223">
        <f>+'学校用（完全版）'!AF318</f>
        <v>84000</v>
      </c>
      <c r="AG318" s="268">
        <f>+'学校用（完全版）'!AG318</f>
        <v>90720</v>
      </c>
      <c r="AH318" s="689"/>
      <c r="AI318" s="521">
        <f t="shared" si="8"/>
        <v>0</v>
      </c>
    </row>
    <row r="319" spans="1:35" s="6" customFormat="1" ht="23.1" customHeight="1" x14ac:dyDescent="0.15">
      <c r="A319" s="28" t="s">
        <v>1136</v>
      </c>
      <c r="B319" s="28" t="s">
        <v>1136</v>
      </c>
      <c r="C319" s="28" t="s">
        <v>1136</v>
      </c>
      <c r="D319" s="28" t="s">
        <v>1136</v>
      </c>
      <c r="E319" s="28" t="s">
        <v>1136</v>
      </c>
      <c r="F319" s="28" t="s">
        <v>1136</v>
      </c>
      <c r="G319" s="28" t="s">
        <v>1136</v>
      </c>
      <c r="H319" s="28" t="s">
        <v>1136</v>
      </c>
      <c r="I319" s="28" t="s">
        <v>1136</v>
      </c>
      <c r="J319" s="28" t="s">
        <v>1136</v>
      </c>
      <c r="K319" s="28" t="s">
        <v>1136</v>
      </c>
      <c r="L319" s="28" t="s">
        <v>1136</v>
      </c>
      <c r="M319" s="28" t="s">
        <v>1136</v>
      </c>
      <c r="N319" s="28" t="s">
        <v>1136</v>
      </c>
      <c r="O319" s="28" t="s">
        <v>1136</v>
      </c>
      <c r="P319" s="28" t="s">
        <v>1136</v>
      </c>
      <c r="Q319" s="28" t="s">
        <v>1136</v>
      </c>
      <c r="R319" s="28" t="s">
        <v>1136</v>
      </c>
      <c r="S319" s="28" t="s">
        <v>1136</v>
      </c>
      <c r="T319" s="28" t="s">
        <v>1136</v>
      </c>
      <c r="U319" s="170" t="str">
        <f>+'学校用（完全版）'!U319</f>
        <v>地図</v>
      </c>
      <c r="V319" s="503" t="str">
        <f>+'学校用（完全版）'!V319</f>
        <v>帝国書院</v>
      </c>
      <c r="W319" s="448" t="str">
        <f>+'学校用（完全版）'!W319</f>
        <v>●</v>
      </c>
      <c r="X319" s="81"/>
      <c r="Y319" s="425">
        <f>+'学校用（完全版）'!Y319</f>
        <v>0</v>
      </c>
      <c r="Z319" s="532" t="str">
        <f>+'学校用（完全版）'!Z319</f>
        <v>準拠</v>
      </c>
      <c r="AA319" s="67" t="str">
        <f>+'学校用（完全版）'!AA319</f>
        <v>改訂</v>
      </c>
      <c r="AB319" s="660" t="str">
        <f>+'学校用（完全版）'!AB319</f>
        <v>掛図・ボード・カード</v>
      </c>
      <c r="AC319" s="100" t="str">
        <f>+'学校用（完全版）'!AC319</f>
        <v/>
      </c>
      <c r="AD319" s="236" t="str">
        <f>+'学校用（完全版）'!AD319</f>
        <v>帝国書院　地図掛図　M世界州別地図　アジア</v>
      </c>
      <c r="AE319" s="72" t="str">
        <f>+'学校用（完全版）'!AE319</f>
        <v>1.2.3年</v>
      </c>
      <c r="AF319" s="73">
        <f>+'学校用（完全版）'!AF319</f>
        <v>12000</v>
      </c>
      <c r="AG319" s="82">
        <f>+'学校用（完全版）'!AG319</f>
        <v>12960</v>
      </c>
      <c r="AH319" s="690"/>
      <c r="AI319" s="355">
        <f t="shared" si="8"/>
        <v>0</v>
      </c>
    </row>
    <row r="320" spans="1:35" s="6" customFormat="1" ht="23.1" customHeight="1" x14ac:dyDescent="0.15">
      <c r="A320" s="28" t="s">
        <v>1136</v>
      </c>
      <c r="B320" s="28" t="s">
        <v>1136</v>
      </c>
      <c r="C320" s="28" t="s">
        <v>1136</v>
      </c>
      <c r="D320" s="28" t="s">
        <v>1136</v>
      </c>
      <c r="E320" s="28" t="s">
        <v>1136</v>
      </c>
      <c r="F320" s="28" t="s">
        <v>1136</v>
      </c>
      <c r="G320" s="28" t="s">
        <v>1136</v>
      </c>
      <c r="H320" s="28" t="s">
        <v>1136</v>
      </c>
      <c r="I320" s="28" t="s">
        <v>1136</v>
      </c>
      <c r="J320" s="28" t="s">
        <v>1136</v>
      </c>
      <c r="K320" s="28" t="s">
        <v>1136</v>
      </c>
      <c r="L320" s="28" t="s">
        <v>1136</v>
      </c>
      <c r="M320" s="28" t="s">
        <v>1136</v>
      </c>
      <c r="N320" s="28" t="s">
        <v>1136</v>
      </c>
      <c r="O320" s="28" t="s">
        <v>1136</v>
      </c>
      <c r="P320" s="28" t="s">
        <v>1136</v>
      </c>
      <c r="Q320" s="28" t="s">
        <v>1136</v>
      </c>
      <c r="R320" s="28" t="s">
        <v>1136</v>
      </c>
      <c r="S320" s="28" t="s">
        <v>1136</v>
      </c>
      <c r="T320" s="28" t="s">
        <v>1136</v>
      </c>
      <c r="U320" s="170" t="str">
        <f>+'学校用（完全版）'!U320</f>
        <v>地図</v>
      </c>
      <c r="V320" s="503" t="str">
        <f>+'学校用（完全版）'!V320</f>
        <v>帝国書院</v>
      </c>
      <c r="W320" s="448" t="str">
        <f>+'学校用（完全版）'!W320</f>
        <v>●</v>
      </c>
      <c r="X320" s="81"/>
      <c r="Y320" s="425">
        <f>+'学校用（完全版）'!Y320</f>
        <v>0</v>
      </c>
      <c r="Z320" s="532" t="str">
        <f>+'学校用（完全版）'!Z320</f>
        <v>準拠</v>
      </c>
      <c r="AA320" s="67" t="str">
        <f>+'学校用（完全版）'!AA320</f>
        <v>改訂</v>
      </c>
      <c r="AB320" s="660" t="str">
        <f>+'学校用（完全版）'!AB320</f>
        <v>掛図・ボード・カード</v>
      </c>
      <c r="AC320" s="100" t="str">
        <f>+'学校用（完全版）'!AC320</f>
        <v/>
      </c>
      <c r="AD320" s="236" t="str">
        <f>+'学校用（完全版）'!AD320</f>
        <v>帝国書院　地図掛図　M世界州別地図　ヨーロッパ</v>
      </c>
      <c r="AE320" s="72" t="str">
        <f>+'学校用（完全版）'!AE320</f>
        <v>1.2.3年</v>
      </c>
      <c r="AF320" s="73">
        <f>+'学校用（完全版）'!AF320</f>
        <v>12000</v>
      </c>
      <c r="AG320" s="82">
        <f>+'学校用（完全版）'!AG320</f>
        <v>12960</v>
      </c>
      <c r="AH320" s="690"/>
      <c r="AI320" s="355">
        <f t="shared" si="8"/>
        <v>0</v>
      </c>
    </row>
    <row r="321" spans="1:35" s="6" customFormat="1" ht="23.1" customHeight="1" x14ac:dyDescent="0.15">
      <c r="A321" s="28" t="s">
        <v>1136</v>
      </c>
      <c r="B321" s="28" t="s">
        <v>1136</v>
      </c>
      <c r="C321" s="28" t="s">
        <v>1136</v>
      </c>
      <c r="D321" s="28" t="s">
        <v>1136</v>
      </c>
      <c r="E321" s="28" t="s">
        <v>1136</v>
      </c>
      <c r="F321" s="28" t="s">
        <v>1136</v>
      </c>
      <c r="G321" s="28" t="s">
        <v>1136</v>
      </c>
      <c r="H321" s="28" t="s">
        <v>1136</v>
      </c>
      <c r="I321" s="28" t="s">
        <v>1136</v>
      </c>
      <c r="J321" s="28" t="s">
        <v>1136</v>
      </c>
      <c r="K321" s="28" t="s">
        <v>1136</v>
      </c>
      <c r="L321" s="28" t="s">
        <v>1136</v>
      </c>
      <c r="M321" s="28" t="s">
        <v>1136</v>
      </c>
      <c r="N321" s="28" t="s">
        <v>1136</v>
      </c>
      <c r="O321" s="28" t="s">
        <v>1136</v>
      </c>
      <c r="P321" s="28" t="s">
        <v>1136</v>
      </c>
      <c r="Q321" s="28" t="s">
        <v>1136</v>
      </c>
      <c r="R321" s="28" t="s">
        <v>1136</v>
      </c>
      <c r="S321" s="28" t="s">
        <v>1136</v>
      </c>
      <c r="T321" s="28" t="s">
        <v>1136</v>
      </c>
      <c r="U321" s="170" t="str">
        <f>+'学校用（完全版）'!U321</f>
        <v>地図</v>
      </c>
      <c r="V321" s="503" t="str">
        <f>+'学校用（完全版）'!V321</f>
        <v>帝国書院</v>
      </c>
      <c r="W321" s="448" t="str">
        <f>+'学校用（完全版）'!W321</f>
        <v>●</v>
      </c>
      <c r="X321" s="81"/>
      <c r="Y321" s="425">
        <f>+'学校用（完全版）'!Y321</f>
        <v>0</v>
      </c>
      <c r="Z321" s="532" t="str">
        <f>+'学校用（完全版）'!Z321</f>
        <v>準拠</v>
      </c>
      <c r="AA321" s="67" t="str">
        <f>+'学校用（完全版）'!AA321</f>
        <v>改訂</v>
      </c>
      <c r="AB321" s="660" t="str">
        <f>+'学校用（完全版）'!AB321</f>
        <v>掛図・ボード・カード</v>
      </c>
      <c r="AC321" s="100" t="str">
        <f>+'学校用（完全版）'!AC321</f>
        <v/>
      </c>
      <c r="AD321" s="236" t="str">
        <f>+'学校用（完全版）'!AD321</f>
        <v>帝国書院　地図掛図　M世界州別地図　ロシア連邦とまわりの国々</v>
      </c>
      <c r="AE321" s="72" t="str">
        <f>+'学校用（完全版）'!AE321</f>
        <v>1.2.3年</v>
      </c>
      <c r="AF321" s="73">
        <f>+'学校用（完全版）'!AF321</f>
        <v>12000</v>
      </c>
      <c r="AG321" s="82">
        <f>+'学校用（完全版）'!AG321</f>
        <v>12960</v>
      </c>
      <c r="AH321" s="690"/>
      <c r="AI321" s="355">
        <f t="shared" si="8"/>
        <v>0</v>
      </c>
    </row>
    <row r="322" spans="1:35" s="6" customFormat="1" ht="23.1" customHeight="1" x14ac:dyDescent="0.15">
      <c r="A322" s="28" t="s">
        <v>1136</v>
      </c>
      <c r="B322" s="28" t="s">
        <v>1136</v>
      </c>
      <c r="C322" s="28" t="s">
        <v>1136</v>
      </c>
      <c r="D322" s="28" t="s">
        <v>1136</v>
      </c>
      <c r="E322" s="28" t="s">
        <v>1136</v>
      </c>
      <c r="F322" s="28" t="s">
        <v>1136</v>
      </c>
      <c r="G322" s="28" t="s">
        <v>1136</v>
      </c>
      <c r="H322" s="28" t="s">
        <v>1136</v>
      </c>
      <c r="I322" s="28" t="s">
        <v>1136</v>
      </c>
      <c r="J322" s="28" t="s">
        <v>1136</v>
      </c>
      <c r="K322" s="28" t="s">
        <v>1136</v>
      </c>
      <c r="L322" s="28" t="s">
        <v>1136</v>
      </c>
      <c r="M322" s="28" t="s">
        <v>1136</v>
      </c>
      <c r="N322" s="28" t="s">
        <v>1136</v>
      </c>
      <c r="O322" s="28" t="s">
        <v>1136</v>
      </c>
      <c r="P322" s="28" t="s">
        <v>1136</v>
      </c>
      <c r="Q322" s="28" t="s">
        <v>1136</v>
      </c>
      <c r="R322" s="28" t="s">
        <v>1136</v>
      </c>
      <c r="S322" s="28" t="s">
        <v>1136</v>
      </c>
      <c r="T322" s="28" t="s">
        <v>1136</v>
      </c>
      <c r="U322" s="170" t="str">
        <f>+'学校用（完全版）'!U322</f>
        <v>地図</v>
      </c>
      <c r="V322" s="503" t="str">
        <f>+'学校用（完全版）'!V322</f>
        <v>帝国書院</v>
      </c>
      <c r="W322" s="448" t="str">
        <f>+'学校用（完全版）'!W322</f>
        <v>●</v>
      </c>
      <c r="X322" s="81"/>
      <c r="Y322" s="425">
        <f>+'学校用（完全版）'!Y322</f>
        <v>0</v>
      </c>
      <c r="Z322" s="532" t="str">
        <f>+'学校用（完全版）'!Z322</f>
        <v>準拠</v>
      </c>
      <c r="AA322" s="67" t="str">
        <f>+'学校用（完全版）'!AA322</f>
        <v>改訂</v>
      </c>
      <c r="AB322" s="660" t="str">
        <f>+'学校用（完全版）'!AB322</f>
        <v>掛図・ボード・カード</v>
      </c>
      <c r="AC322" s="100" t="str">
        <f>+'学校用（完全版）'!AC322</f>
        <v/>
      </c>
      <c r="AD322" s="236" t="str">
        <f>+'学校用（完全版）'!AD322</f>
        <v>帝国書院　地図掛図　M世界州別地図　アフリカ</v>
      </c>
      <c r="AE322" s="72" t="str">
        <f>+'学校用（完全版）'!AE322</f>
        <v>1.2.3年</v>
      </c>
      <c r="AF322" s="73">
        <f>+'学校用（完全版）'!AF322</f>
        <v>12000</v>
      </c>
      <c r="AG322" s="82">
        <f>+'学校用（完全版）'!AG322</f>
        <v>12960</v>
      </c>
      <c r="AH322" s="690"/>
      <c r="AI322" s="355">
        <f t="shared" si="8"/>
        <v>0</v>
      </c>
    </row>
    <row r="323" spans="1:35" s="6" customFormat="1" ht="23.1" customHeight="1" x14ac:dyDescent="0.15">
      <c r="A323" s="28" t="s">
        <v>1136</v>
      </c>
      <c r="B323" s="28" t="s">
        <v>1136</v>
      </c>
      <c r="C323" s="28" t="s">
        <v>1136</v>
      </c>
      <c r="D323" s="28" t="s">
        <v>1136</v>
      </c>
      <c r="E323" s="28" t="s">
        <v>1136</v>
      </c>
      <c r="F323" s="28" t="s">
        <v>1136</v>
      </c>
      <c r="G323" s="28" t="s">
        <v>1136</v>
      </c>
      <c r="H323" s="28" t="s">
        <v>1136</v>
      </c>
      <c r="I323" s="28" t="s">
        <v>1136</v>
      </c>
      <c r="J323" s="28" t="s">
        <v>1136</v>
      </c>
      <c r="K323" s="28" t="s">
        <v>1136</v>
      </c>
      <c r="L323" s="28" t="s">
        <v>1136</v>
      </c>
      <c r="M323" s="28" t="s">
        <v>1136</v>
      </c>
      <c r="N323" s="28" t="s">
        <v>1136</v>
      </c>
      <c r="O323" s="28" t="s">
        <v>1136</v>
      </c>
      <c r="P323" s="28" t="s">
        <v>1136</v>
      </c>
      <c r="Q323" s="28" t="s">
        <v>1136</v>
      </c>
      <c r="R323" s="28" t="s">
        <v>1136</v>
      </c>
      <c r="S323" s="28" t="s">
        <v>1136</v>
      </c>
      <c r="T323" s="28" t="s">
        <v>1136</v>
      </c>
      <c r="U323" s="170" t="str">
        <f>+'学校用（完全版）'!U323</f>
        <v>地図</v>
      </c>
      <c r="V323" s="503" t="str">
        <f>+'学校用（完全版）'!V323</f>
        <v>帝国書院</v>
      </c>
      <c r="W323" s="448" t="str">
        <f>+'学校用（完全版）'!W323</f>
        <v>●</v>
      </c>
      <c r="X323" s="81"/>
      <c r="Y323" s="425">
        <f>+'学校用（完全版）'!Y323</f>
        <v>0</v>
      </c>
      <c r="Z323" s="532" t="str">
        <f>+'学校用（完全版）'!Z323</f>
        <v>準拠</v>
      </c>
      <c r="AA323" s="67" t="str">
        <f>+'学校用（完全版）'!AA323</f>
        <v>改訂</v>
      </c>
      <c r="AB323" s="660" t="str">
        <f>+'学校用（完全版）'!AB323</f>
        <v>掛図・ボード・カード</v>
      </c>
      <c r="AC323" s="100" t="str">
        <f>+'学校用（完全版）'!AC323</f>
        <v/>
      </c>
      <c r="AD323" s="236" t="str">
        <f>+'学校用（完全版）'!AD323</f>
        <v>帝国書院　地図掛図　M世界州別地図　北アメリカ</v>
      </c>
      <c r="AE323" s="72" t="str">
        <f>+'学校用（完全版）'!AE323</f>
        <v>1.2.3年</v>
      </c>
      <c r="AF323" s="73">
        <f>+'学校用（完全版）'!AF323</f>
        <v>12000</v>
      </c>
      <c r="AG323" s="82">
        <f>+'学校用（完全版）'!AG323</f>
        <v>12960</v>
      </c>
      <c r="AH323" s="690"/>
      <c r="AI323" s="355">
        <f t="shared" si="8"/>
        <v>0</v>
      </c>
    </row>
    <row r="324" spans="1:35" s="6" customFormat="1" ht="23.1" customHeight="1" x14ac:dyDescent="0.15">
      <c r="A324" s="28" t="s">
        <v>1136</v>
      </c>
      <c r="B324" s="28" t="s">
        <v>1136</v>
      </c>
      <c r="C324" s="28" t="s">
        <v>1136</v>
      </c>
      <c r="D324" s="28" t="s">
        <v>1136</v>
      </c>
      <c r="E324" s="28" t="s">
        <v>1136</v>
      </c>
      <c r="F324" s="28" t="s">
        <v>1136</v>
      </c>
      <c r="G324" s="28" t="s">
        <v>1136</v>
      </c>
      <c r="H324" s="28" t="s">
        <v>1136</v>
      </c>
      <c r="I324" s="28" t="s">
        <v>1136</v>
      </c>
      <c r="J324" s="28" t="s">
        <v>1136</v>
      </c>
      <c r="K324" s="28" t="s">
        <v>1136</v>
      </c>
      <c r="L324" s="28" t="s">
        <v>1136</v>
      </c>
      <c r="M324" s="28" t="s">
        <v>1136</v>
      </c>
      <c r="N324" s="28" t="s">
        <v>1136</v>
      </c>
      <c r="O324" s="28" t="s">
        <v>1136</v>
      </c>
      <c r="P324" s="28" t="s">
        <v>1136</v>
      </c>
      <c r="Q324" s="28" t="s">
        <v>1136</v>
      </c>
      <c r="R324" s="28" t="s">
        <v>1136</v>
      </c>
      <c r="S324" s="28" t="s">
        <v>1136</v>
      </c>
      <c r="T324" s="28" t="s">
        <v>1136</v>
      </c>
      <c r="U324" s="170" t="str">
        <f>+'学校用（完全版）'!U324</f>
        <v>地図</v>
      </c>
      <c r="V324" s="503" t="str">
        <f>+'学校用（完全版）'!V324</f>
        <v>帝国書院</v>
      </c>
      <c r="W324" s="448" t="str">
        <f>+'学校用（完全版）'!W324</f>
        <v>●</v>
      </c>
      <c r="X324" s="81"/>
      <c r="Y324" s="425">
        <f>+'学校用（完全版）'!Y324</f>
        <v>0</v>
      </c>
      <c r="Z324" s="532" t="str">
        <f>+'学校用（完全版）'!Z324</f>
        <v>準拠</v>
      </c>
      <c r="AA324" s="67" t="str">
        <f>+'学校用（完全版）'!AA324</f>
        <v>改訂</v>
      </c>
      <c r="AB324" s="660" t="str">
        <f>+'学校用（完全版）'!AB324</f>
        <v>掛図・ボード・カード</v>
      </c>
      <c r="AC324" s="100" t="str">
        <f>+'学校用（完全版）'!AC324</f>
        <v/>
      </c>
      <c r="AD324" s="236" t="str">
        <f>+'学校用（完全版）'!AD324</f>
        <v>帝国書院　地図掛図　M世界州別地図　南アメリカ</v>
      </c>
      <c r="AE324" s="72" t="str">
        <f>+'学校用（完全版）'!AE324</f>
        <v>1.2.3年</v>
      </c>
      <c r="AF324" s="73">
        <f>+'学校用（完全版）'!AF324</f>
        <v>12000</v>
      </c>
      <c r="AG324" s="82">
        <f>+'学校用（完全版）'!AG324</f>
        <v>12960</v>
      </c>
      <c r="AH324" s="690"/>
      <c r="AI324" s="355">
        <f t="shared" si="8"/>
        <v>0</v>
      </c>
    </row>
    <row r="325" spans="1:35" s="6" customFormat="1" ht="23.1" customHeight="1" x14ac:dyDescent="0.15">
      <c r="A325" s="28" t="s">
        <v>1136</v>
      </c>
      <c r="B325" s="28" t="s">
        <v>1136</v>
      </c>
      <c r="C325" s="28" t="s">
        <v>1136</v>
      </c>
      <c r="D325" s="28" t="s">
        <v>1136</v>
      </c>
      <c r="E325" s="28" t="s">
        <v>1136</v>
      </c>
      <c r="F325" s="28" t="s">
        <v>1136</v>
      </c>
      <c r="G325" s="28" t="s">
        <v>1136</v>
      </c>
      <c r="H325" s="28" t="s">
        <v>1136</v>
      </c>
      <c r="I325" s="28" t="s">
        <v>1136</v>
      </c>
      <c r="J325" s="28" t="s">
        <v>1136</v>
      </c>
      <c r="K325" s="28" t="s">
        <v>1136</v>
      </c>
      <c r="L325" s="28" t="s">
        <v>1136</v>
      </c>
      <c r="M325" s="28" t="s">
        <v>1136</v>
      </c>
      <c r="N325" s="28" t="s">
        <v>1136</v>
      </c>
      <c r="O325" s="28" t="s">
        <v>1136</v>
      </c>
      <c r="P325" s="28" t="s">
        <v>1136</v>
      </c>
      <c r="Q325" s="28" t="s">
        <v>1136</v>
      </c>
      <c r="R325" s="28" t="s">
        <v>1136</v>
      </c>
      <c r="S325" s="28" t="s">
        <v>1136</v>
      </c>
      <c r="T325" s="28" t="s">
        <v>1136</v>
      </c>
      <c r="U325" s="388" t="str">
        <f>+'学校用（完全版）'!U325</f>
        <v>地図</v>
      </c>
      <c r="V325" s="504" t="str">
        <f>+'学校用（完全版）'!V325</f>
        <v>帝国書院</v>
      </c>
      <c r="W325" s="453" t="str">
        <f>+'学校用（完全版）'!W325</f>
        <v>●</v>
      </c>
      <c r="X325" s="83"/>
      <c r="Y325" s="430">
        <f>+'学校用（完全版）'!Y325</f>
        <v>0</v>
      </c>
      <c r="Z325" s="530" t="str">
        <f>+'学校用（完全版）'!Z325</f>
        <v>準拠</v>
      </c>
      <c r="AA325" s="77" t="str">
        <f>+'学校用（完全版）'!AA325</f>
        <v>改訂</v>
      </c>
      <c r="AB325" s="659" t="str">
        <f>+'学校用（完全版）'!AB325</f>
        <v>掛図・ボード・カード</v>
      </c>
      <c r="AC325" s="84" t="str">
        <f>+'学校用（完全版）'!AC325</f>
        <v/>
      </c>
      <c r="AD325" s="247" t="str">
        <f>+'学校用（完全版）'!AD325</f>
        <v>帝国書院　地図掛図　M世界州別地図　オセアニア</v>
      </c>
      <c r="AE325" s="85" t="str">
        <f>+'学校用（完全版）'!AE325</f>
        <v>1.2.3年</v>
      </c>
      <c r="AF325" s="86">
        <f>+'学校用（完全版）'!AF325</f>
        <v>12000</v>
      </c>
      <c r="AG325" s="87">
        <f>+'学校用（完全版）'!AG325</f>
        <v>12960</v>
      </c>
      <c r="AH325" s="691"/>
      <c r="AI325" s="358">
        <f t="shared" si="8"/>
        <v>0</v>
      </c>
    </row>
    <row r="326" spans="1:35" s="6" customFormat="1" ht="23.1" customHeight="1" x14ac:dyDescent="0.15">
      <c r="A326" s="28" t="s">
        <v>1136</v>
      </c>
      <c r="B326" s="28" t="s">
        <v>1136</v>
      </c>
      <c r="C326" s="28" t="s">
        <v>1136</v>
      </c>
      <c r="D326" s="28" t="s">
        <v>1136</v>
      </c>
      <c r="E326" s="28" t="s">
        <v>1136</v>
      </c>
      <c r="F326" s="28" t="s">
        <v>1136</v>
      </c>
      <c r="G326" s="28" t="s">
        <v>1136</v>
      </c>
      <c r="H326" s="28" t="s">
        <v>1136</v>
      </c>
      <c r="I326" s="28" t="s">
        <v>1136</v>
      </c>
      <c r="J326" s="28" t="s">
        <v>1136</v>
      </c>
      <c r="K326" s="28" t="s">
        <v>1136</v>
      </c>
      <c r="L326" s="28" t="s">
        <v>1136</v>
      </c>
      <c r="M326" s="28" t="s">
        <v>1136</v>
      </c>
      <c r="N326" s="28" t="s">
        <v>1136</v>
      </c>
      <c r="O326" s="28" t="s">
        <v>1136</v>
      </c>
      <c r="P326" s="28" t="s">
        <v>1136</v>
      </c>
      <c r="Q326" s="28" t="s">
        <v>1136</v>
      </c>
      <c r="R326" s="28" t="s">
        <v>1136</v>
      </c>
      <c r="S326" s="28" t="s">
        <v>1136</v>
      </c>
      <c r="T326" s="28" t="s">
        <v>1136</v>
      </c>
      <c r="U326" s="263" t="str">
        <f>+'学校用（完全版）'!U326</f>
        <v>地図</v>
      </c>
      <c r="V326" s="473" t="str">
        <f>+'学校用（完全版）'!V326</f>
        <v>帝国書院</v>
      </c>
      <c r="W326" s="451" t="str">
        <f>+'学校用（完全版）'!W326</f>
        <v>●</v>
      </c>
      <c r="X326" s="88"/>
      <c r="Y326" s="428">
        <f>+'学校用（完全版）'!Y326</f>
        <v>0</v>
      </c>
      <c r="Z326" s="484" t="str">
        <f>+'学校用（完全版）'!Z326</f>
        <v>準拠</v>
      </c>
      <c r="AA326" s="62" t="str">
        <f>+'学校用（完全版）'!AA326</f>
        <v>改訂</v>
      </c>
      <c r="AB326" s="260" t="str">
        <f>+'学校用（完全版）'!AB326</f>
        <v>その他</v>
      </c>
      <c r="AC326" s="71" t="str">
        <f>+'学校用（完全版）'!AC326</f>
        <v/>
      </c>
      <c r="AD326" s="248" t="str">
        <f>+'学校用（完全版）'!AD326</f>
        <v>地球儀　Ｎ２１-５Ａ （行政）</v>
      </c>
      <c r="AE326" s="75" t="str">
        <f>+'学校用（完全版）'!AE326</f>
        <v>1.2.3年</v>
      </c>
      <c r="AF326" s="98">
        <f>+'学校用（完全版）'!AF326</f>
        <v>6800</v>
      </c>
      <c r="AG326" s="117">
        <f>+'学校用（完全版）'!AG326</f>
        <v>7344.0000000000009</v>
      </c>
      <c r="AH326" s="692"/>
      <c r="AI326" s="354">
        <f t="shared" si="8"/>
        <v>0</v>
      </c>
    </row>
    <row r="327" spans="1:35" s="6" customFormat="1" ht="23.1" customHeight="1" x14ac:dyDescent="0.15">
      <c r="A327" s="28" t="s">
        <v>1136</v>
      </c>
      <c r="B327" s="28" t="s">
        <v>1136</v>
      </c>
      <c r="C327" s="28" t="s">
        <v>1136</v>
      </c>
      <c r="D327" s="28" t="s">
        <v>1136</v>
      </c>
      <c r="E327" s="28" t="s">
        <v>1136</v>
      </c>
      <c r="F327" s="28" t="s">
        <v>1136</v>
      </c>
      <c r="G327" s="28" t="s">
        <v>1136</v>
      </c>
      <c r="H327" s="28" t="s">
        <v>1136</v>
      </c>
      <c r="I327" s="28" t="s">
        <v>1136</v>
      </c>
      <c r="J327" s="28" t="s">
        <v>1136</v>
      </c>
      <c r="K327" s="28" t="s">
        <v>1136</v>
      </c>
      <c r="L327" s="28" t="s">
        <v>1136</v>
      </c>
      <c r="M327" s="28" t="s">
        <v>1136</v>
      </c>
      <c r="N327" s="28" t="s">
        <v>1136</v>
      </c>
      <c r="O327" s="28" t="s">
        <v>1136</v>
      </c>
      <c r="P327" s="28" t="s">
        <v>1136</v>
      </c>
      <c r="Q327" s="28" t="s">
        <v>1136</v>
      </c>
      <c r="R327" s="28" t="s">
        <v>1136</v>
      </c>
      <c r="S327" s="28" t="s">
        <v>1136</v>
      </c>
      <c r="T327" s="28" t="s">
        <v>1136</v>
      </c>
      <c r="U327" s="264" t="str">
        <f>+'学校用（完全版）'!U327</f>
        <v>地図</v>
      </c>
      <c r="V327" s="505" t="str">
        <f>+'学校用（完全版）'!V327</f>
        <v>帝国書院</v>
      </c>
      <c r="W327" s="449" t="str">
        <f>+'学校用（完全版）'!W327</f>
        <v>●</v>
      </c>
      <c r="X327" s="265"/>
      <c r="Y327" s="426">
        <f>+'学校用（完全版）'!Y327</f>
        <v>0</v>
      </c>
      <c r="Z327" s="528" t="str">
        <f>+'学校用（完全版）'!Z327</f>
        <v>準拠</v>
      </c>
      <c r="AA327" s="123" t="str">
        <f>+'学校用（完全版）'!AA327</f>
        <v>改訂</v>
      </c>
      <c r="AB327" s="261" t="str">
        <f>+'学校用（完全版）'!AB327</f>
        <v>その他</v>
      </c>
      <c r="AC327" s="204" t="str">
        <f>+'学校用（完全版）'!AC327</f>
        <v>※</v>
      </c>
      <c r="AD327" s="249" t="str">
        <f>+'学校用（完全版）'!AD327</f>
        <v>地球儀　Ｎ２１-５Ａ （行政）  4個セット</v>
      </c>
      <c r="AE327" s="226" t="str">
        <f>+'学校用（完全版）'!AE327</f>
        <v>1.2.3年</v>
      </c>
      <c r="AF327" s="227">
        <f>+'学校用（完全版）'!AF327</f>
        <v>26000</v>
      </c>
      <c r="AG327" s="266">
        <f>+'学校用（完全版）'!AG327</f>
        <v>28080.000000000004</v>
      </c>
      <c r="AH327" s="693"/>
      <c r="AI327" s="356">
        <f t="shared" si="8"/>
        <v>0</v>
      </c>
    </row>
    <row r="328" spans="1:35" s="6" customFormat="1" ht="23.1" customHeight="1" x14ac:dyDescent="0.15">
      <c r="A328" s="28" t="s">
        <v>1136</v>
      </c>
      <c r="B328" s="28" t="s">
        <v>1136</v>
      </c>
      <c r="C328" s="28" t="s">
        <v>1136</v>
      </c>
      <c r="D328" s="28" t="s">
        <v>1136</v>
      </c>
      <c r="E328" s="28" t="s">
        <v>1136</v>
      </c>
      <c r="F328" s="28" t="s">
        <v>1136</v>
      </c>
      <c r="G328" s="28" t="s">
        <v>1136</v>
      </c>
      <c r="H328" s="28" t="s">
        <v>1136</v>
      </c>
      <c r="I328" s="28" t="s">
        <v>1136</v>
      </c>
      <c r="J328" s="28" t="s">
        <v>1136</v>
      </c>
      <c r="K328" s="28" t="s">
        <v>1136</v>
      </c>
      <c r="L328" s="28" t="s">
        <v>1136</v>
      </c>
      <c r="M328" s="28" t="s">
        <v>1136</v>
      </c>
      <c r="N328" s="28" t="s">
        <v>1136</v>
      </c>
      <c r="O328" s="28" t="s">
        <v>1136</v>
      </c>
      <c r="P328" s="28" t="s">
        <v>1136</v>
      </c>
      <c r="Q328" s="28" t="s">
        <v>1136</v>
      </c>
      <c r="R328" s="28" t="s">
        <v>1136</v>
      </c>
      <c r="S328" s="28" t="s">
        <v>1136</v>
      </c>
      <c r="T328" s="28" t="s">
        <v>1136</v>
      </c>
      <c r="U328" s="501" t="str">
        <f>+'学校用（完全版）'!U328</f>
        <v>地図</v>
      </c>
      <c r="V328" s="502" t="str">
        <f>+'学校用（完全版）'!V328</f>
        <v>帝国書院</v>
      </c>
      <c r="W328" s="452" t="str">
        <f>+'学校用（完全版）'!W328</f>
        <v>●</v>
      </c>
      <c r="X328" s="267"/>
      <c r="Y328" s="429">
        <f>+'学校用（完全版）'!Y328</f>
        <v>0</v>
      </c>
      <c r="Z328" s="529" t="str">
        <f>+'学校用（完全版）'!Z328</f>
        <v>準拠</v>
      </c>
      <c r="AA328" s="104" t="str">
        <f>+'学校用（完全版）'!AA328</f>
        <v>改訂</v>
      </c>
      <c r="AB328" s="257" t="str">
        <f>+'学校用（完全版）'!AB328</f>
        <v>その他</v>
      </c>
      <c r="AC328" s="211" t="str">
        <f>+'学校用（完全版）'!AC328</f>
        <v/>
      </c>
      <c r="AD328" s="246" t="str">
        <f>+'学校用（完全版）'!AD328</f>
        <v>地球儀　Ｎ２６-５Ｌ（行政）</v>
      </c>
      <c r="AE328" s="222" t="str">
        <f>+'学校用（完全版）'!AE328</f>
        <v>1.2.3年</v>
      </c>
      <c r="AF328" s="223">
        <f>+'学校用（完全版）'!AF328</f>
        <v>8000</v>
      </c>
      <c r="AG328" s="268">
        <f>+'学校用（完全版）'!AG328</f>
        <v>8640</v>
      </c>
      <c r="AH328" s="689"/>
      <c r="AI328" s="521">
        <f t="shared" si="8"/>
        <v>0</v>
      </c>
    </row>
    <row r="329" spans="1:35" s="6" customFormat="1" ht="23.1" customHeight="1" x14ac:dyDescent="0.15">
      <c r="A329" s="28" t="s">
        <v>1136</v>
      </c>
      <c r="B329" s="28" t="s">
        <v>1136</v>
      </c>
      <c r="C329" s="28" t="s">
        <v>1136</v>
      </c>
      <c r="D329" s="28" t="s">
        <v>1136</v>
      </c>
      <c r="E329" s="28" t="s">
        <v>1136</v>
      </c>
      <c r="F329" s="28" t="s">
        <v>1136</v>
      </c>
      <c r="G329" s="28" t="s">
        <v>1136</v>
      </c>
      <c r="H329" s="28" t="s">
        <v>1136</v>
      </c>
      <c r="I329" s="28" t="s">
        <v>1136</v>
      </c>
      <c r="J329" s="28" t="s">
        <v>1136</v>
      </c>
      <c r="K329" s="28" t="s">
        <v>1136</v>
      </c>
      <c r="L329" s="28" t="s">
        <v>1136</v>
      </c>
      <c r="M329" s="28" t="s">
        <v>1136</v>
      </c>
      <c r="N329" s="28" t="s">
        <v>1136</v>
      </c>
      <c r="O329" s="28" t="s">
        <v>1136</v>
      </c>
      <c r="P329" s="28" t="s">
        <v>1136</v>
      </c>
      <c r="Q329" s="28" t="s">
        <v>1136</v>
      </c>
      <c r="R329" s="28" t="s">
        <v>1136</v>
      </c>
      <c r="S329" s="28" t="s">
        <v>1136</v>
      </c>
      <c r="T329" s="28" t="s">
        <v>1136</v>
      </c>
      <c r="U329" s="388" t="str">
        <f>+'学校用（完全版）'!U329</f>
        <v>地図</v>
      </c>
      <c r="V329" s="504" t="str">
        <f>+'学校用（完全版）'!V329</f>
        <v>帝国書院</v>
      </c>
      <c r="W329" s="453" t="str">
        <f>+'学校用（完全版）'!W329</f>
        <v>●</v>
      </c>
      <c r="X329" s="83"/>
      <c r="Y329" s="430">
        <f>+'学校用（完全版）'!Y329</f>
        <v>0</v>
      </c>
      <c r="Z329" s="530" t="str">
        <f>+'学校用（完全版）'!Z329</f>
        <v>準拠</v>
      </c>
      <c r="AA329" s="77" t="str">
        <f>+'学校用（完全版）'!AA329</f>
        <v>改訂</v>
      </c>
      <c r="AB329" s="259" t="str">
        <f>+'学校用（完全版）'!AB329</f>
        <v>その他</v>
      </c>
      <c r="AC329" s="84" t="str">
        <f>+'学校用（完全版）'!AC329</f>
        <v>※</v>
      </c>
      <c r="AD329" s="247" t="str">
        <f>+'学校用（完全版）'!AD329</f>
        <v>地球儀　Ｎ２６-５Ｌ（行政）  4個セット</v>
      </c>
      <c r="AE329" s="85" t="str">
        <f>+'学校用（完全版）'!AE329</f>
        <v>1.2.3年</v>
      </c>
      <c r="AF329" s="86">
        <f>+'学校用（完全版）'!AF329</f>
        <v>30000</v>
      </c>
      <c r="AG329" s="87">
        <f>+'学校用（完全版）'!AG329</f>
        <v>32400.000000000004</v>
      </c>
      <c r="AH329" s="691"/>
      <c r="AI329" s="358">
        <f t="shared" si="8"/>
        <v>0</v>
      </c>
    </row>
    <row r="330" spans="1:35" s="6" customFormat="1" ht="23.1" customHeight="1" x14ac:dyDescent="0.15">
      <c r="A330" s="28" t="s">
        <v>1136</v>
      </c>
      <c r="B330" s="28" t="s">
        <v>1136</v>
      </c>
      <c r="C330" s="28" t="s">
        <v>1136</v>
      </c>
      <c r="D330" s="28" t="s">
        <v>1136</v>
      </c>
      <c r="E330" s="28" t="s">
        <v>1136</v>
      </c>
      <c r="F330" s="28" t="s">
        <v>1136</v>
      </c>
      <c r="G330" s="28" t="s">
        <v>1136</v>
      </c>
      <c r="H330" s="28" t="s">
        <v>1136</v>
      </c>
      <c r="I330" s="28" t="s">
        <v>1136</v>
      </c>
      <c r="J330" s="28" t="s">
        <v>1136</v>
      </c>
      <c r="K330" s="28" t="s">
        <v>1136</v>
      </c>
      <c r="L330" s="28" t="s">
        <v>1136</v>
      </c>
      <c r="M330" s="28" t="s">
        <v>1136</v>
      </c>
      <c r="N330" s="28" t="s">
        <v>1136</v>
      </c>
      <c r="O330" s="28" t="s">
        <v>1136</v>
      </c>
      <c r="P330" s="28" t="s">
        <v>1136</v>
      </c>
      <c r="Q330" s="28" t="s">
        <v>1136</v>
      </c>
      <c r="R330" s="28" t="s">
        <v>1136</v>
      </c>
      <c r="S330" s="28" t="s">
        <v>1136</v>
      </c>
      <c r="T330" s="28" t="s">
        <v>1136</v>
      </c>
      <c r="U330" s="263" t="str">
        <f>+'学校用（完全版）'!U330</f>
        <v>地図</v>
      </c>
      <c r="V330" s="473" t="str">
        <f>+'学校用（完全版）'!V330</f>
        <v>帝国書院</v>
      </c>
      <c r="W330" s="451" t="str">
        <f>+'学校用（完全版）'!W330</f>
        <v>●</v>
      </c>
      <c r="X330" s="88"/>
      <c r="Y330" s="428">
        <f>+'学校用（完全版）'!Y330</f>
        <v>0</v>
      </c>
      <c r="Z330" s="484" t="str">
        <f>+'学校用（完全版）'!Z330</f>
        <v>準拠</v>
      </c>
      <c r="AA330" s="62" t="str">
        <f>+'学校用（完全版）'!AA330</f>
        <v>改訂</v>
      </c>
      <c r="AB330" s="260" t="str">
        <f>+'学校用（完全版）'!AB330</f>
        <v>その他</v>
      </c>
      <c r="AC330" s="71" t="str">
        <f>+'学校用（完全版）'!AC330</f>
        <v/>
      </c>
      <c r="AD330" s="248" t="str">
        <f>+'学校用（完全版）'!AD330</f>
        <v>地球儀　Ｎ２６-５ （行政）</v>
      </c>
      <c r="AE330" s="75" t="str">
        <f>+'学校用（完全版）'!AE330</f>
        <v>1.2.3年</v>
      </c>
      <c r="AF330" s="98">
        <f>+'学校用（完全版）'!AF330</f>
        <v>12000</v>
      </c>
      <c r="AG330" s="117">
        <f>+'学校用（完全版）'!AG330</f>
        <v>12960</v>
      </c>
      <c r="AH330" s="692"/>
      <c r="AI330" s="354">
        <f t="shared" si="8"/>
        <v>0</v>
      </c>
    </row>
    <row r="331" spans="1:35" s="6" customFormat="1" ht="23.1" customHeight="1" x14ac:dyDescent="0.15">
      <c r="A331" s="28" t="s">
        <v>1136</v>
      </c>
      <c r="B331" s="28" t="s">
        <v>1136</v>
      </c>
      <c r="C331" s="28" t="s">
        <v>1136</v>
      </c>
      <c r="D331" s="28" t="s">
        <v>1136</v>
      </c>
      <c r="E331" s="28" t="s">
        <v>1136</v>
      </c>
      <c r="F331" s="28" t="s">
        <v>1136</v>
      </c>
      <c r="G331" s="28" t="s">
        <v>1136</v>
      </c>
      <c r="H331" s="28" t="s">
        <v>1136</v>
      </c>
      <c r="I331" s="28" t="s">
        <v>1136</v>
      </c>
      <c r="J331" s="28" t="s">
        <v>1136</v>
      </c>
      <c r="K331" s="28" t="s">
        <v>1136</v>
      </c>
      <c r="L331" s="28" t="s">
        <v>1136</v>
      </c>
      <c r="M331" s="28" t="s">
        <v>1136</v>
      </c>
      <c r="N331" s="28" t="s">
        <v>1136</v>
      </c>
      <c r="O331" s="28" t="s">
        <v>1136</v>
      </c>
      <c r="P331" s="28" t="s">
        <v>1136</v>
      </c>
      <c r="Q331" s="28" t="s">
        <v>1136</v>
      </c>
      <c r="R331" s="28" t="s">
        <v>1136</v>
      </c>
      <c r="S331" s="28" t="s">
        <v>1136</v>
      </c>
      <c r="T331" s="28" t="s">
        <v>1136</v>
      </c>
      <c r="U331" s="264" t="str">
        <f>+'学校用（完全版）'!U331</f>
        <v>地図</v>
      </c>
      <c r="V331" s="505" t="str">
        <f>+'学校用（完全版）'!V331</f>
        <v>帝国書院</v>
      </c>
      <c r="W331" s="449" t="str">
        <f>+'学校用（完全版）'!W331</f>
        <v>●</v>
      </c>
      <c r="X331" s="265"/>
      <c r="Y331" s="426">
        <f>+'学校用（完全版）'!Y331</f>
        <v>0</v>
      </c>
      <c r="Z331" s="528" t="str">
        <f>+'学校用（完全版）'!Z331</f>
        <v>準拠</v>
      </c>
      <c r="AA331" s="123" t="str">
        <f>+'学校用（完全版）'!AA331</f>
        <v>改訂</v>
      </c>
      <c r="AB331" s="261" t="str">
        <f>+'学校用（完全版）'!AB331</f>
        <v>その他</v>
      </c>
      <c r="AC331" s="204" t="str">
        <f>+'学校用（完全版）'!AC331</f>
        <v/>
      </c>
      <c r="AD331" s="249" t="str">
        <f>+'学校用（完全版）'!AD331</f>
        <v>地球儀　Ｎ２６-６ （地勢）</v>
      </c>
      <c r="AE331" s="226" t="str">
        <f>+'学校用（完全版）'!AE331</f>
        <v>1.2.3年</v>
      </c>
      <c r="AF331" s="227">
        <f>+'学校用（完全版）'!AF331</f>
        <v>12000</v>
      </c>
      <c r="AG331" s="266">
        <f>+'学校用（完全版）'!AG331</f>
        <v>12960</v>
      </c>
      <c r="AH331" s="693"/>
      <c r="AI331" s="356">
        <f t="shared" si="8"/>
        <v>0</v>
      </c>
    </row>
    <row r="332" spans="1:35" s="6" customFormat="1" ht="23.1" customHeight="1" x14ac:dyDescent="0.15">
      <c r="A332" s="28" t="s">
        <v>1136</v>
      </c>
      <c r="B332" s="28" t="s">
        <v>1136</v>
      </c>
      <c r="C332" s="28" t="s">
        <v>1136</v>
      </c>
      <c r="D332" s="28" t="s">
        <v>1136</v>
      </c>
      <c r="E332" s="28" t="s">
        <v>1136</v>
      </c>
      <c r="F332" s="28" t="s">
        <v>1136</v>
      </c>
      <c r="G332" s="28" t="s">
        <v>1136</v>
      </c>
      <c r="H332" s="28" t="s">
        <v>1136</v>
      </c>
      <c r="I332" s="28" t="s">
        <v>1136</v>
      </c>
      <c r="J332" s="28" t="s">
        <v>1136</v>
      </c>
      <c r="K332" s="28" t="s">
        <v>1136</v>
      </c>
      <c r="L332" s="28" t="s">
        <v>1136</v>
      </c>
      <c r="M332" s="28" t="s">
        <v>1136</v>
      </c>
      <c r="N332" s="28" t="s">
        <v>1136</v>
      </c>
      <c r="O332" s="28" t="s">
        <v>1136</v>
      </c>
      <c r="P332" s="28" t="s">
        <v>1136</v>
      </c>
      <c r="Q332" s="28" t="s">
        <v>1136</v>
      </c>
      <c r="R332" s="28" t="s">
        <v>1136</v>
      </c>
      <c r="S332" s="28" t="s">
        <v>1136</v>
      </c>
      <c r="T332" s="28" t="s">
        <v>1136</v>
      </c>
      <c r="U332" s="501" t="str">
        <f>+'学校用（完全版）'!U332</f>
        <v>地図</v>
      </c>
      <c r="V332" s="502" t="str">
        <f>+'学校用（完全版）'!V332</f>
        <v>帝国書院</v>
      </c>
      <c r="W332" s="452" t="str">
        <f>+'学校用（完全版）'!W332</f>
        <v>●</v>
      </c>
      <c r="X332" s="267"/>
      <c r="Y332" s="429">
        <f>+'学校用（完全版）'!Y332</f>
        <v>0</v>
      </c>
      <c r="Z332" s="529" t="str">
        <f>+'学校用（完全版）'!Z332</f>
        <v>準拠</v>
      </c>
      <c r="AA332" s="104" t="str">
        <f>+'学校用（完全版）'!AA332</f>
        <v>改訂</v>
      </c>
      <c r="AB332" s="257" t="str">
        <f>+'学校用（完全版）'!AB332</f>
        <v>その他</v>
      </c>
      <c r="AC332" s="211" t="str">
        <f>+'学校用（完全版）'!AC332</f>
        <v/>
      </c>
      <c r="AD332" s="246" t="str">
        <f>+'学校用（完全版）'!AD332</f>
        <v>地球儀　Ｎ２６-５Ｒ （行政・全方位回転）</v>
      </c>
      <c r="AE332" s="222" t="str">
        <f>+'学校用（完全版）'!AE332</f>
        <v>1.2.3年</v>
      </c>
      <c r="AF332" s="223">
        <f>+'学校用（完全版）'!AF332</f>
        <v>12000</v>
      </c>
      <c r="AG332" s="268">
        <f>+'学校用（完全版）'!AG332</f>
        <v>12960</v>
      </c>
      <c r="AH332" s="689"/>
      <c r="AI332" s="521">
        <f t="shared" si="8"/>
        <v>0</v>
      </c>
    </row>
    <row r="333" spans="1:35" s="6" customFormat="1" ht="23.1" customHeight="1" x14ac:dyDescent="0.15">
      <c r="A333" s="28" t="s">
        <v>1136</v>
      </c>
      <c r="B333" s="28" t="s">
        <v>1136</v>
      </c>
      <c r="C333" s="28" t="s">
        <v>1136</v>
      </c>
      <c r="D333" s="28" t="s">
        <v>1136</v>
      </c>
      <c r="E333" s="28" t="s">
        <v>1136</v>
      </c>
      <c r="F333" s="28" t="s">
        <v>1136</v>
      </c>
      <c r="G333" s="28" t="s">
        <v>1136</v>
      </c>
      <c r="H333" s="28" t="s">
        <v>1136</v>
      </c>
      <c r="I333" s="28" t="s">
        <v>1136</v>
      </c>
      <c r="J333" s="28" t="s">
        <v>1136</v>
      </c>
      <c r="K333" s="28" t="s">
        <v>1136</v>
      </c>
      <c r="L333" s="28" t="s">
        <v>1136</v>
      </c>
      <c r="M333" s="28" t="s">
        <v>1136</v>
      </c>
      <c r="N333" s="28" t="s">
        <v>1136</v>
      </c>
      <c r="O333" s="28" t="s">
        <v>1136</v>
      </c>
      <c r="P333" s="28" t="s">
        <v>1136</v>
      </c>
      <c r="Q333" s="28" t="s">
        <v>1136</v>
      </c>
      <c r="R333" s="28" t="s">
        <v>1136</v>
      </c>
      <c r="S333" s="28" t="s">
        <v>1136</v>
      </c>
      <c r="T333" s="28" t="s">
        <v>1136</v>
      </c>
      <c r="U333" s="388" t="str">
        <f>+'学校用（完全版）'!U333</f>
        <v>地図</v>
      </c>
      <c r="V333" s="504" t="str">
        <f>+'学校用（完全版）'!V333</f>
        <v>帝国書院</v>
      </c>
      <c r="W333" s="453" t="str">
        <f>+'学校用（完全版）'!W333</f>
        <v>●</v>
      </c>
      <c r="X333" s="83"/>
      <c r="Y333" s="430">
        <f>+'学校用（完全版）'!Y333</f>
        <v>0</v>
      </c>
      <c r="Z333" s="530" t="str">
        <f>+'学校用（完全版）'!Z333</f>
        <v>準拠</v>
      </c>
      <c r="AA333" s="77" t="str">
        <f>+'学校用（完全版）'!AA333</f>
        <v>改訂</v>
      </c>
      <c r="AB333" s="259" t="str">
        <f>+'学校用（完全版）'!AB333</f>
        <v>その他</v>
      </c>
      <c r="AC333" s="84" t="str">
        <f>+'学校用（完全版）'!AC333</f>
        <v/>
      </c>
      <c r="AD333" s="247" t="str">
        <f>+'学校用（完全版）'!AD333</f>
        <v>地球儀　Ｎ２６-６Ｒ （地勢・全方位回転）</v>
      </c>
      <c r="AE333" s="85" t="str">
        <f>+'学校用（完全版）'!AE333</f>
        <v>1.2.3年</v>
      </c>
      <c r="AF333" s="86">
        <f>+'学校用（完全版）'!AF333</f>
        <v>12000</v>
      </c>
      <c r="AG333" s="87">
        <f>+'学校用（完全版）'!AG333</f>
        <v>12960</v>
      </c>
      <c r="AH333" s="691"/>
      <c r="AI333" s="358">
        <f t="shared" si="8"/>
        <v>0</v>
      </c>
    </row>
    <row r="334" spans="1:35" s="6" customFormat="1" ht="23.1" customHeight="1" x14ac:dyDescent="0.15">
      <c r="A334" s="28" t="s">
        <v>1136</v>
      </c>
      <c r="B334" s="28" t="s">
        <v>1136</v>
      </c>
      <c r="C334" s="28" t="s">
        <v>1136</v>
      </c>
      <c r="D334" s="28" t="s">
        <v>1136</v>
      </c>
      <c r="E334" s="28" t="s">
        <v>1136</v>
      </c>
      <c r="F334" s="28" t="s">
        <v>1136</v>
      </c>
      <c r="G334" s="28" t="s">
        <v>1136</v>
      </c>
      <c r="H334" s="28" t="s">
        <v>1136</v>
      </c>
      <c r="I334" s="28" t="s">
        <v>1136</v>
      </c>
      <c r="J334" s="28" t="s">
        <v>1136</v>
      </c>
      <c r="K334" s="28" t="s">
        <v>1136</v>
      </c>
      <c r="L334" s="28" t="s">
        <v>1136</v>
      </c>
      <c r="M334" s="28" t="s">
        <v>1136</v>
      </c>
      <c r="N334" s="28" t="s">
        <v>1136</v>
      </c>
      <c r="O334" s="28" t="s">
        <v>1136</v>
      </c>
      <c r="P334" s="28" t="s">
        <v>1136</v>
      </c>
      <c r="Q334" s="28" t="s">
        <v>1136</v>
      </c>
      <c r="R334" s="28" t="s">
        <v>1136</v>
      </c>
      <c r="S334" s="28" t="s">
        <v>1136</v>
      </c>
      <c r="T334" s="28" t="s">
        <v>1136</v>
      </c>
      <c r="U334" s="80" t="str">
        <f>+'学校用（完全版）'!U334</f>
        <v>地図</v>
      </c>
      <c r="V334" s="506" t="str">
        <f>+'学校用（完全版）'!V334</f>
        <v>帝国書院</v>
      </c>
      <c r="W334" s="454" t="str">
        <f>+'学校用（完全版）'!W334</f>
        <v>●</v>
      </c>
      <c r="X334" s="109"/>
      <c r="Y334" s="431">
        <f>+'学校用（完全版）'!Y334</f>
        <v>0</v>
      </c>
      <c r="Z334" s="531" t="str">
        <f>+'学校用（完全版）'!Z334</f>
        <v>準拠</v>
      </c>
      <c r="AA334" s="110" t="str">
        <f>+'学校用（完全版）'!AA334</f>
        <v>改訂</v>
      </c>
      <c r="AB334" s="313" t="str">
        <f>+'学校用（完全版）'!AB334</f>
        <v>その他</v>
      </c>
      <c r="AC334" s="280" t="str">
        <f>+'学校用（完全版）'!AC334</f>
        <v/>
      </c>
      <c r="AD334" s="279" t="str">
        <f>+'学校用（完全版）'!AD334</f>
        <v>地球儀　Ｎ２６-５ＷⅡ （行政・天球儀付）</v>
      </c>
      <c r="AE334" s="115" t="str">
        <f>+'学校用（完全版）'!AE334</f>
        <v>1.2.3年</v>
      </c>
      <c r="AF334" s="281">
        <f>+'学校用（完全版）'!AF334</f>
        <v>12000</v>
      </c>
      <c r="AG334" s="282">
        <f>+'学校用（完全版）'!AG334</f>
        <v>12960</v>
      </c>
      <c r="AH334" s="694"/>
      <c r="AI334" s="357">
        <f t="shared" si="8"/>
        <v>0</v>
      </c>
    </row>
    <row r="335" spans="1:35" s="6" customFormat="1" ht="23.1" customHeight="1" x14ac:dyDescent="0.15">
      <c r="A335" s="28" t="s">
        <v>1136</v>
      </c>
      <c r="B335" s="28" t="s">
        <v>1136</v>
      </c>
      <c r="C335" s="28" t="s">
        <v>1136</v>
      </c>
      <c r="D335" s="28" t="s">
        <v>1136</v>
      </c>
      <c r="E335" s="28" t="s">
        <v>1136</v>
      </c>
      <c r="F335" s="28" t="s">
        <v>1136</v>
      </c>
      <c r="G335" s="28" t="s">
        <v>1136</v>
      </c>
      <c r="H335" s="28" t="s">
        <v>1136</v>
      </c>
      <c r="I335" s="28" t="s">
        <v>1136</v>
      </c>
      <c r="J335" s="28" t="s">
        <v>1136</v>
      </c>
      <c r="K335" s="28" t="s">
        <v>1136</v>
      </c>
      <c r="L335" s="28" t="s">
        <v>1136</v>
      </c>
      <c r="M335" s="28" t="s">
        <v>1136</v>
      </c>
      <c r="N335" s="28" t="s">
        <v>1136</v>
      </c>
      <c r="O335" s="28" t="s">
        <v>1136</v>
      </c>
      <c r="P335" s="28" t="s">
        <v>1136</v>
      </c>
      <c r="Q335" s="28" t="s">
        <v>1136</v>
      </c>
      <c r="R335" s="28" t="s">
        <v>1136</v>
      </c>
      <c r="S335" s="28" t="s">
        <v>1136</v>
      </c>
      <c r="T335" s="28" t="s">
        <v>1136</v>
      </c>
      <c r="U335" s="554" t="str">
        <f>+'学校用（完全版）'!U335</f>
        <v>地図</v>
      </c>
      <c r="V335" s="547" t="str">
        <f>+'学校用（完全版）'!V335</f>
        <v>帝国書院</v>
      </c>
      <c r="W335" s="450" t="str">
        <f>+'学校用（完全版）'!W335</f>
        <v>●</v>
      </c>
      <c r="X335" s="93"/>
      <c r="Y335" s="427">
        <f>+'学校用（完全版）'!Y335</f>
        <v>0</v>
      </c>
      <c r="Z335" s="550" t="str">
        <f>+'学校用（完全版）'!Z335</f>
        <v>準拠</v>
      </c>
      <c r="AA335" s="95" t="str">
        <f>+'学校用（完全版）'!AA335</f>
        <v>改訂</v>
      </c>
      <c r="AB335" s="309" t="str">
        <f>+'学校用（完全版）'!AB335</f>
        <v>その他</v>
      </c>
      <c r="AC335" s="229" t="str">
        <f>+'学校用（完全版）'!AC335</f>
        <v/>
      </c>
      <c r="AD335" s="250" t="str">
        <f>+'学校用（完全版）'!AD335</f>
        <v>地球儀　Ｎ３２-５ （行政）</v>
      </c>
      <c r="AE335" s="230" t="str">
        <f>+'学校用（完全版）'!AE335</f>
        <v>1.2.3年</v>
      </c>
      <c r="AF335" s="231">
        <f>+'学校用（完全版）'!AF335</f>
        <v>18000</v>
      </c>
      <c r="AG335" s="404">
        <f>+'学校用（完全版）'!AG335</f>
        <v>19440</v>
      </c>
      <c r="AH335" s="696"/>
      <c r="AI335" s="551">
        <f t="shared" si="8"/>
        <v>0</v>
      </c>
    </row>
    <row r="336" spans="1:35" s="6" customFormat="1" ht="23.1" customHeight="1" x14ac:dyDescent="0.15">
      <c r="A336" s="28" t="s">
        <v>1136</v>
      </c>
      <c r="B336" s="28" t="s">
        <v>1136</v>
      </c>
      <c r="C336" s="28" t="s">
        <v>1136</v>
      </c>
      <c r="D336" s="28" t="s">
        <v>1136</v>
      </c>
      <c r="E336" s="28" t="s">
        <v>1136</v>
      </c>
      <c r="F336" s="28" t="s">
        <v>1136</v>
      </c>
      <c r="G336" s="28" t="s">
        <v>1136</v>
      </c>
      <c r="H336" s="28" t="s">
        <v>1136</v>
      </c>
      <c r="I336" s="28" t="s">
        <v>1136</v>
      </c>
      <c r="J336" s="28" t="s">
        <v>1136</v>
      </c>
      <c r="K336" s="28" t="s">
        <v>1136</v>
      </c>
      <c r="L336" s="28" t="s">
        <v>1136</v>
      </c>
      <c r="M336" s="28" t="s">
        <v>1136</v>
      </c>
      <c r="N336" s="28" t="s">
        <v>1136</v>
      </c>
      <c r="O336" s="28" t="s">
        <v>1136</v>
      </c>
      <c r="P336" s="28" t="s">
        <v>1136</v>
      </c>
      <c r="Q336" s="28" t="s">
        <v>1136</v>
      </c>
      <c r="R336" s="28" t="s">
        <v>1136</v>
      </c>
      <c r="S336" s="28" t="s">
        <v>1136</v>
      </c>
      <c r="T336" s="28" t="s">
        <v>1136</v>
      </c>
      <c r="U336" s="554" t="str">
        <f>+'学校用（完全版）'!U336</f>
        <v>地図</v>
      </c>
      <c r="V336" s="547" t="str">
        <f>+'学校用（完全版）'!V336</f>
        <v>帝国書院</v>
      </c>
      <c r="W336" s="450" t="str">
        <f>+'学校用（完全版）'!W336</f>
        <v>●</v>
      </c>
      <c r="X336" s="93"/>
      <c r="Y336" s="427">
        <f>+'学校用（完全版）'!Y336</f>
        <v>0</v>
      </c>
      <c r="Z336" s="550" t="str">
        <f>+'学校用（完全版）'!Z336</f>
        <v>準拠</v>
      </c>
      <c r="AA336" s="95" t="str">
        <f>+'学校用（完全版）'!AA336</f>
        <v>改訂</v>
      </c>
      <c r="AB336" s="309" t="str">
        <f>+'学校用（完全版）'!AB336</f>
        <v>その他</v>
      </c>
      <c r="AC336" s="229" t="str">
        <f>+'学校用（完全版）'!AC336</f>
        <v/>
      </c>
      <c r="AD336" s="250" t="str">
        <f>+'学校用（完全版）'!AD336</f>
        <v>地球儀　Ｎ３２-６ （地勢）</v>
      </c>
      <c r="AE336" s="230" t="str">
        <f>+'学校用（完全版）'!AE336</f>
        <v>1.2.3年</v>
      </c>
      <c r="AF336" s="231">
        <f>+'学校用（完全版）'!AF336</f>
        <v>18000</v>
      </c>
      <c r="AG336" s="404">
        <f>+'学校用（完全版）'!AG336</f>
        <v>19440</v>
      </c>
      <c r="AH336" s="696"/>
      <c r="AI336" s="551">
        <f t="shared" si="8"/>
        <v>0</v>
      </c>
    </row>
    <row r="337" spans="1:35" s="6" customFormat="1" ht="23.1" customHeight="1" x14ac:dyDescent="0.15">
      <c r="A337" s="28" t="s">
        <v>1136</v>
      </c>
      <c r="B337" s="28" t="s">
        <v>1136</v>
      </c>
      <c r="C337" s="28" t="s">
        <v>1136</v>
      </c>
      <c r="D337" s="28" t="s">
        <v>1136</v>
      </c>
      <c r="E337" s="28" t="s">
        <v>1136</v>
      </c>
      <c r="F337" s="28" t="s">
        <v>1136</v>
      </c>
      <c r="G337" s="28" t="s">
        <v>1136</v>
      </c>
      <c r="H337" s="28" t="s">
        <v>1136</v>
      </c>
      <c r="I337" s="28" t="s">
        <v>1136</v>
      </c>
      <c r="J337" s="28" t="s">
        <v>1136</v>
      </c>
      <c r="K337" s="28" t="s">
        <v>1136</v>
      </c>
      <c r="L337" s="28" t="s">
        <v>1136</v>
      </c>
      <c r="M337" s="28" t="s">
        <v>1136</v>
      </c>
      <c r="N337" s="28" t="s">
        <v>1136</v>
      </c>
      <c r="O337" s="28" t="s">
        <v>1136</v>
      </c>
      <c r="P337" s="28" t="s">
        <v>1136</v>
      </c>
      <c r="Q337" s="28" t="s">
        <v>1136</v>
      </c>
      <c r="R337" s="28" t="s">
        <v>1136</v>
      </c>
      <c r="S337" s="28" t="s">
        <v>1136</v>
      </c>
      <c r="T337" s="28" t="s">
        <v>1136</v>
      </c>
      <c r="U337" s="263" t="str">
        <f>+'学校用（完全版）'!U337</f>
        <v>地図</v>
      </c>
      <c r="V337" s="473" t="str">
        <f>+'学校用（完全版）'!V337</f>
        <v>帝国書院</v>
      </c>
      <c r="W337" s="451" t="str">
        <f>+'学校用（完全版）'!W337</f>
        <v>●</v>
      </c>
      <c r="X337" s="88"/>
      <c r="Y337" s="428">
        <f>+'学校用（完全版）'!Y337</f>
        <v>0</v>
      </c>
      <c r="Z337" s="484" t="str">
        <f>+'学校用（完全版）'!Z337</f>
        <v>準拠</v>
      </c>
      <c r="AA337" s="62" t="str">
        <f>+'学校用（完全版）'!AA337</f>
        <v>改訂</v>
      </c>
      <c r="AB337" s="260" t="str">
        <f>+'学校用（完全版）'!AB337</f>
        <v>その他</v>
      </c>
      <c r="AC337" s="71" t="str">
        <f>+'学校用（完全版）'!AC337</f>
        <v/>
      </c>
      <c r="AD337" s="248" t="str">
        <f>+'学校用（完全版）'!AD337</f>
        <v>全方位回転式地球儀  Ｎ３２-５Ｒ （行政）</v>
      </c>
      <c r="AE337" s="75" t="str">
        <f>+'学校用（完全版）'!AE337</f>
        <v>1.2.3年</v>
      </c>
      <c r="AF337" s="98">
        <f>+'学校用（完全版）'!AF337</f>
        <v>18000</v>
      </c>
      <c r="AG337" s="117">
        <f>+'学校用（完全版）'!AG337</f>
        <v>19440</v>
      </c>
      <c r="AH337" s="692"/>
      <c r="AI337" s="354">
        <f t="shared" si="8"/>
        <v>0</v>
      </c>
    </row>
    <row r="338" spans="1:35" s="6" customFormat="1" ht="23.1" customHeight="1" x14ac:dyDescent="0.15">
      <c r="A338" s="28" t="s">
        <v>1136</v>
      </c>
      <c r="B338" s="28" t="s">
        <v>1136</v>
      </c>
      <c r="C338" s="28" t="s">
        <v>1136</v>
      </c>
      <c r="D338" s="28" t="s">
        <v>1136</v>
      </c>
      <c r="E338" s="28" t="s">
        <v>1136</v>
      </c>
      <c r="F338" s="28" t="s">
        <v>1136</v>
      </c>
      <c r="G338" s="28" t="s">
        <v>1136</v>
      </c>
      <c r="H338" s="28" t="s">
        <v>1136</v>
      </c>
      <c r="I338" s="28" t="s">
        <v>1136</v>
      </c>
      <c r="J338" s="28" t="s">
        <v>1136</v>
      </c>
      <c r="K338" s="28" t="s">
        <v>1136</v>
      </c>
      <c r="L338" s="28" t="s">
        <v>1136</v>
      </c>
      <c r="M338" s="28" t="s">
        <v>1136</v>
      </c>
      <c r="N338" s="28" t="s">
        <v>1136</v>
      </c>
      <c r="O338" s="28" t="s">
        <v>1136</v>
      </c>
      <c r="P338" s="28" t="s">
        <v>1136</v>
      </c>
      <c r="Q338" s="28" t="s">
        <v>1136</v>
      </c>
      <c r="R338" s="28" t="s">
        <v>1136</v>
      </c>
      <c r="S338" s="28" t="s">
        <v>1136</v>
      </c>
      <c r="T338" s="28" t="s">
        <v>1136</v>
      </c>
      <c r="U338" s="170" t="str">
        <f>+'学校用（完全版）'!U338</f>
        <v>地図</v>
      </c>
      <c r="V338" s="503" t="str">
        <f>+'学校用（完全版）'!V338</f>
        <v>帝国書院</v>
      </c>
      <c r="W338" s="448" t="str">
        <f>+'学校用（完全版）'!W338</f>
        <v>●</v>
      </c>
      <c r="X338" s="81"/>
      <c r="Y338" s="425">
        <f>+'学校用（完全版）'!Y338</f>
        <v>0</v>
      </c>
      <c r="Z338" s="532" t="str">
        <f>+'学校用（完全版）'!Z338</f>
        <v>準拠</v>
      </c>
      <c r="AA338" s="67" t="str">
        <f>+'学校用（完全版）'!AA338</f>
        <v>改訂</v>
      </c>
      <c r="AB338" s="258" t="str">
        <f>+'学校用（完全版）'!AB338</f>
        <v>その他</v>
      </c>
      <c r="AC338" s="100" t="str">
        <f>+'学校用（完全版）'!AC338</f>
        <v/>
      </c>
      <c r="AD338" s="236" t="str">
        <f>+'学校用（完全版）'!AD338</f>
        <v>全方位回転式地球儀  Ｎ３２-６Ｒ （地勢）</v>
      </c>
      <c r="AE338" s="72" t="str">
        <f>+'学校用（完全版）'!AE338</f>
        <v>1.2.3年</v>
      </c>
      <c r="AF338" s="73">
        <f>+'学校用（完全版）'!AF338</f>
        <v>18000</v>
      </c>
      <c r="AG338" s="82">
        <f>+'学校用（完全版）'!AG338</f>
        <v>19440</v>
      </c>
      <c r="AH338" s="690"/>
      <c r="AI338" s="355">
        <f t="shared" si="8"/>
        <v>0</v>
      </c>
    </row>
    <row r="339" spans="1:35" s="6" customFormat="1" ht="23.1" customHeight="1" thickBo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554" t="str">
        <f>+'学校用（完全版）'!U339</f>
        <v>地図</v>
      </c>
      <c r="V339" s="547" t="str">
        <f>+'学校用（完全版）'!V339</f>
        <v>帝国書院</v>
      </c>
      <c r="W339" s="450" t="str">
        <f>+'学校用（完全版）'!W339</f>
        <v>●</v>
      </c>
      <c r="X339" s="93"/>
      <c r="Y339" s="427">
        <f>+'学校用（完全版）'!Y339</f>
        <v>0</v>
      </c>
      <c r="Z339" s="550" t="str">
        <f>+'学校用（完全版）'!Z339</f>
        <v>標準</v>
      </c>
      <c r="AA339" s="95">
        <f>+'学校用（完全版）'!AA339</f>
        <v>0</v>
      </c>
      <c r="AB339" s="661" t="str">
        <f>+'学校用（完全版）'!AB339</f>
        <v>掛図・ボード・カード</v>
      </c>
      <c r="AC339" s="96" t="str">
        <f>+'学校用（完全版）'!AC339</f>
        <v/>
      </c>
      <c r="AD339" s="290" t="str">
        <f>+'学校用（完全版）'!AD339</f>
        <v>帝国書院　常掲用　日本とそのまわり　（１０枚セット）</v>
      </c>
      <c r="AE339" s="94" t="str">
        <f>+'学校用（完全版）'!AE339</f>
        <v>1.2.3年</v>
      </c>
      <c r="AF339" s="97">
        <f>+'学校用（完全版）'!AF339</f>
        <v>6000</v>
      </c>
      <c r="AG339" s="335">
        <f>+'学校用（完全版）'!AG339</f>
        <v>6480</v>
      </c>
      <c r="AH339" s="696"/>
      <c r="AI339" s="551">
        <f>+AG339*AH339</f>
        <v>0</v>
      </c>
    </row>
    <row r="340" spans="1:35" s="6" customFormat="1" ht="23.1" customHeight="1" thickTop="1" thickBot="1" x14ac:dyDescent="0.2">
      <c r="A340" s="28" t="s">
        <v>1136</v>
      </c>
      <c r="B340" s="28" t="s">
        <v>1136</v>
      </c>
      <c r="C340" s="28" t="s">
        <v>1136</v>
      </c>
      <c r="D340" s="28" t="s">
        <v>1136</v>
      </c>
      <c r="E340" s="28" t="s">
        <v>1136</v>
      </c>
      <c r="F340" s="28" t="s">
        <v>1136</v>
      </c>
      <c r="G340" s="28" t="s">
        <v>1136</v>
      </c>
      <c r="H340" s="28" t="s">
        <v>1136</v>
      </c>
      <c r="I340" s="28" t="s">
        <v>1136</v>
      </c>
      <c r="J340" s="28" t="s">
        <v>1136</v>
      </c>
      <c r="K340" s="28" t="s">
        <v>1136</v>
      </c>
      <c r="L340" s="28" t="s">
        <v>1136</v>
      </c>
      <c r="M340" s="28" t="s">
        <v>1136</v>
      </c>
      <c r="N340" s="28" t="s">
        <v>1136</v>
      </c>
      <c r="O340" s="28" t="s">
        <v>1136</v>
      </c>
      <c r="P340" s="28" t="s">
        <v>1136</v>
      </c>
      <c r="Q340" s="28" t="s">
        <v>1136</v>
      </c>
      <c r="R340" s="28" t="s">
        <v>1136</v>
      </c>
      <c r="S340" s="28" t="s">
        <v>1136</v>
      </c>
      <c r="T340" s="28" t="s">
        <v>1136</v>
      </c>
      <c r="U340" s="337" t="str">
        <f>+'学校用（完全版）'!U340</f>
        <v>地図</v>
      </c>
      <c r="V340" s="492" t="str">
        <f>+'学校用（完全版）'!V340</f>
        <v>帝国書院</v>
      </c>
      <c r="W340" s="610">
        <f>+'学校用（完全版）'!W340</f>
        <v>0</v>
      </c>
      <c r="X340" s="611"/>
      <c r="Y340" s="611">
        <f>+'学校用（完全版）'!Y340</f>
        <v>0</v>
      </c>
      <c r="Z340" s="668">
        <f>+'学校用（完全版）'!Z340</f>
        <v>0</v>
      </c>
      <c r="AA340" s="669">
        <f>+'学校用（完全版）'!AA340</f>
        <v>0</v>
      </c>
      <c r="AB340" s="670">
        <f>+'学校用（完全版）'!AB340</f>
        <v>0</v>
      </c>
      <c r="AC340" s="667">
        <f>+'学校用（完全版）'!AC340</f>
        <v>0</v>
      </c>
      <c r="AD340" s="671">
        <f>+'学校用（完全版）'!AD340</f>
        <v>0</v>
      </c>
      <c r="AE340" s="672">
        <f>+'学校用（完全版）'!AE340</f>
        <v>0</v>
      </c>
      <c r="AF340" s="1513" t="str">
        <f>+'学校用（完全版）'!AF340</f>
        <v>地図　帝国 　計</v>
      </c>
      <c r="AG340" s="1514">
        <f>+'学校用（完全版）'!AG340</f>
        <v>0</v>
      </c>
      <c r="AH340" s="613">
        <f>SUM(AH291:AH339)</f>
        <v>0</v>
      </c>
      <c r="AI340" s="666">
        <f>SUM(AI291:AI339)</f>
        <v>0</v>
      </c>
    </row>
    <row r="341" spans="1:35" s="6" customFormat="1" ht="23.1" customHeight="1" x14ac:dyDescent="0.15">
      <c r="A341" s="28"/>
      <c r="B341" s="28"/>
      <c r="C341" s="28"/>
      <c r="D341" s="28"/>
      <c r="E341" s="28"/>
      <c r="F341" s="28" t="s">
        <v>1136</v>
      </c>
      <c r="G341" s="28"/>
      <c r="H341" s="28"/>
      <c r="I341" s="28" t="s">
        <v>1136</v>
      </c>
      <c r="J341" s="28"/>
      <c r="K341" s="28"/>
      <c r="L341" s="28" t="s">
        <v>1136</v>
      </c>
      <c r="M341" s="28" t="s">
        <v>1136</v>
      </c>
      <c r="N341" s="28"/>
      <c r="O341" s="28"/>
      <c r="P341" s="28"/>
      <c r="Q341" s="28"/>
      <c r="R341" s="28"/>
      <c r="S341" s="28"/>
      <c r="T341" s="28"/>
      <c r="U341" s="537" t="str">
        <f>+'学校用（完全版）'!U341</f>
        <v>社会</v>
      </c>
      <c r="V341" s="538" t="str">
        <f>+'学校用（完全版）'!V341</f>
        <v>東京書籍</v>
      </c>
      <c r="W341" s="631" t="str">
        <f>+'学校用（完全版）'!W341</f>
        <v>●</v>
      </c>
      <c r="X341" s="632"/>
      <c r="Y341" s="633" t="str">
        <f>+'学校用（完全版）'!Y341</f>
        <v>●</v>
      </c>
      <c r="Z341" s="539" t="str">
        <f>+'学校用（完全版）'!Z341</f>
        <v>準拠</v>
      </c>
      <c r="AA341" s="165" t="str">
        <f>+'学校用（完全版）'!AA341</f>
        <v>新刊</v>
      </c>
      <c r="AB341" s="540" t="str">
        <f>+'学校用（完全版）'!AB341</f>
        <v>デジタル　　　　　　　　　　　　教科書</v>
      </c>
      <c r="AC341" s="179" t="str">
        <f>+'学校用（完全版）'!AC341</f>
        <v>※</v>
      </c>
      <c r="AD341" s="541" t="str">
        <f>+'学校用（完全版）'!AD341</f>
        <v>中学校デジタル教科書新編新しい社会　セット</v>
      </c>
      <c r="AE341" s="542" t="str">
        <f>+'学校用（完全版）'!AE341</f>
        <v>1.2.3年</v>
      </c>
      <c r="AF341" s="548">
        <f>+'学校用（完全版）'!AF341</f>
        <v>200000</v>
      </c>
      <c r="AG341" s="558">
        <f>+'学校用（完全版）'!AG341</f>
        <v>216000</v>
      </c>
      <c r="AH341" s="697"/>
      <c r="AI341" s="543">
        <f t="shared" ref="AI341:AI348" si="10">+AG341*AH341</f>
        <v>0</v>
      </c>
    </row>
    <row r="342" spans="1:35" s="6" customFormat="1" ht="23.1" customHeight="1" x14ac:dyDescent="0.15">
      <c r="A342" s="28"/>
      <c r="B342" s="28"/>
      <c r="C342" s="28"/>
      <c r="D342" s="28"/>
      <c r="E342" s="28"/>
      <c r="F342" s="28" t="s">
        <v>1136</v>
      </c>
      <c r="G342" s="28"/>
      <c r="H342" s="28"/>
      <c r="I342" s="28" t="s">
        <v>1136</v>
      </c>
      <c r="J342" s="28"/>
      <c r="K342" s="28"/>
      <c r="L342" s="28" t="s">
        <v>1136</v>
      </c>
      <c r="M342" s="28" t="s">
        <v>1136</v>
      </c>
      <c r="N342" s="28"/>
      <c r="O342" s="28"/>
      <c r="P342" s="28"/>
      <c r="Q342" s="28"/>
      <c r="R342" s="28"/>
      <c r="S342" s="28"/>
      <c r="T342" s="28"/>
      <c r="U342" s="388" t="str">
        <f>+'学校用（完全版）'!U342</f>
        <v>社会</v>
      </c>
      <c r="V342" s="504" t="str">
        <f>+'学校用（完全版）'!V342</f>
        <v>東京書籍</v>
      </c>
      <c r="W342" s="453" t="str">
        <f>+'学校用（完全版）'!W342</f>
        <v>●</v>
      </c>
      <c r="X342" s="83"/>
      <c r="Y342" s="430" t="str">
        <f>+'学校用（完全版）'!Y342</f>
        <v>●</v>
      </c>
      <c r="Z342" s="530" t="str">
        <f>+'学校用（完全版）'!Z342</f>
        <v>準拠</v>
      </c>
      <c r="AA342" s="77" t="str">
        <f>+'学校用（完全版）'!AA342</f>
        <v>新刊</v>
      </c>
      <c r="AB342" s="259" t="str">
        <f>+'学校用（完全版）'!AB342</f>
        <v>デジタル　　　　　　　　　　　　教科書</v>
      </c>
      <c r="AC342" s="84" t="str">
        <f>+'学校用（完全版）'!AC342</f>
        <v>※</v>
      </c>
      <c r="AD342" s="247" t="str">
        <f>+'学校用（完全版）'!AD342</f>
        <v>中学校デジタル教科書新編新しい社会　セット　指導者用＋学習者用</v>
      </c>
      <c r="AE342" s="85" t="str">
        <f>+'学校用（完全版）'!AE342</f>
        <v>1.2.3年</v>
      </c>
      <c r="AF342" s="86">
        <f>+'学校用（完全版）'!AF342</f>
        <v>250000</v>
      </c>
      <c r="AG342" s="87">
        <f>+'学校用（完全版）'!AG342</f>
        <v>270000</v>
      </c>
      <c r="AH342" s="691"/>
      <c r="AI342" s="358">
        <f t="shared" si="10"/>
        <v>0</v>
      </c>
    </row>
    <row r="343" spans="1:35" s="6" customFormat="1" ht="23.1" customHeight="1" x14ac:dyDescent="0.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63" t="str">
        <f>+'学校用（完全版）'!U343</f>
        <v>社会</v>
      </c>
      <c r="V343" s="503" t="str">
        <f>+'学校用（完全版）'!V343</f>
        <v>東京書籍</v>
      </c>
      <c r="W343" s="448" t="str">
        <f>+'学校用（完全版）'!W343</f>
        <v>●</v>
      </c>
      <c r="X343" s="81"/>
      <c r="Y343" s="81">
        <f>+'学校用（完全版）'!Y343</f>
        <v>0</v>
      </c>
      <c r="Z343" s="66" t="str">
        <f>+'学校用（完全版）'!Z343</f>
        <v>標準</v>
      </c>
      <c r="AA343" s="67">
        <f>+'学校用（完全版）'!AA343</f>
        <v>0</v>
      </c>
      <c r="AB343" s="256" t="str">
        <f>+'学校用（完全版）'!AB343</f>
        <v>パソコン　　　　　　　　ソフト</v>
      </c>
      <c r="AC343" s="90" t="str">
        <f>+'学校用（完全版）'!AC343</f>
        <v/>
      </c>
      <c r="AD343" s="237" t="str">
        <f>+'学校用（完全版）'!AD343</f>
        <v>問題データベース　中学校社会　１年間契約</v>
      </c>
      <c r="AE343" s="21" t="str">
        <f>+'学校用（完全版）'!AE343</f>
        <v>1.2.3年</v>
      </c>
      <c r="AF343" s="69">
        <f>+'学校用（完全版）'!AF343</f>
        <v>70000</v>
      </c>
      <c r="AG343" s="89">
        <f>+'学校用（完全版）'!AG343</f>
        <v>75600</v>
      </c>
      <c r="AH343" s="690"/>
      <c r="AI343" s="355">
        <f t="shared" si="10"/>
        <v>0</v>
      </c>
    </row>
    <row r="344" spans="1:35" s="6" customFormat="1" ht="23.1" customHeight="1" x14ac:dyDescent="0.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388" t="str">
        <f>+'学校用（完全版）'!U344</f>
        <v>社会</v>
      </c>
      <c r="V344" s="505" t="str">
        <f>+'学校用（完全版）'!V344</f>
        <v>東京書籍</v>
      </c>
      <c r="W344" s="449" t="str">
        <f>+'学校用（完全版）'!W344</f>
        <v>●</v>
      </c>
      <c r="X344" s="265"/>
      <c r="Y344" s="265">
        <f>+'学校用（完全版）'!Y344</f>
        <v>0</v>
      </c>
      <c r="Z344" s="122" t="str">
        <f>+'学校用（完全版）'!Z344</f>
        <v>標準</v>
      </c>
      <c r="AA344" s="123">
        <f>+'学校用（完全版）'!AA344</f>
        <v>0</v>
      </c>
      <c r="AB344" s="311" t="str">
        <f>+'学校用（完全版）'!AB344</f>
        <v>パソコン　　　　　　　　ソフト</v>
      </c>
      <c r="AC344" s="286" t="str">
        <f>+'学校用（完全版）'!AC344</f>
        <v/>
      </c>
      <c r="AD344" s="287" t="str">
        <f>+'学校用（完全版）'!AD344</f>
        <v>問題データベース　中学校社会　５年間契約</v>
      </c>
      <c r="AE344" s="22" t="str">
        <f>+'学校用（完全版）'!AE344</f>
        <v>1.2.3年</v>
      </c>
      <c r="AF344" s="114">
        <f>+'学校用（完全版）'!AF344</f>
        <v>280000</v>
      </c>
      <c r="AG344" s="288">
        <f>+'学校用（完全版）'!AG344</f>
        <v>302400</v>
      </c>
      <c r="AH344" s="693"/>
      <c r="AI344" s="356">
        <f t="shared" si="10"/>
        <v>0</v>
      </c>
    </row>
    <row r="345" spans="1:35" s="6" customFormat="1" ht="23.1" customHeight="1" x14ac:dyDescent="0.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388" t="str">
        <f>+'学校用（完全版）'!U345</f>
        <v>社会</v>
      </c>
      <c r="V345" s="504" t="str">
        <f>+'学校用（完全版）'!V345</f>
        <v>東京書籍</v>
      </c>
      <c r="W345" s="453" t="str">
        <f>+'学校用（完全版）'!W345</f>
        <v>●</v>
      </c>
      <c r="X345" s="83"/>
      <c r="Y345" s="430">
        <f>+'学校用（完全版）'!Y345</f>
        <v>0</v>
      </c>
      <c r="Z345" s="530" t="str">
        <f>+'学校用（完全版）'!Z345</f>
        <v>標準</v>
      </c>
      <c r="AA345" s="77" t="str">
        <f>+'学校用（完全版）'!AA345</f>
        <v>新刊</v>
      </c>
      <c r="AB345" s="259" t="str">
        <f>+'学校用（完全版）'!AB345</f>
        <v>ＤＶＤ</v>
      </c>
      <c r="AC345" s="84" t="str">
        <f>+'学校用（完全版）'!AC345</f>
        <v/>
      </c>
      <c r="AD345" s="247" t="str">
        <f>+'学校用（完全版）'!AD345</f>
        <v>NEW VS　中学校社会　目指せ！調査の達人</v>
      </c>
      <c r="AE345" s="85" t="str">
        <f>+'学校用（完全版）'!AE345</f>
        <v>1.2.3年</v>
      </c>
      <c r="AF345" s="86">
        <f>+'学校用（完全版）'!AF345</f>
        <v>18000</v>
      </c>
      <c r="AG345" s="87">
        <f>+'学校用（完全版）'!AG345</f>
        <v>19440</v>
      </c>
      <c r="AH345" s="691"/>
      <c r="AI345" s="358">
        <f t="shared" si="10"/>
        <v>0</v>
      </c>
    </row>
    <row r="346" spans="1:35" s="6" customFormat="1" ht="23.1" customHeight="1" x14ac:dyDescent="0.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63" t="str">
        <f>+'学校用（完全版）'!U346</f>
        <v>社会</v>
      </c>
      <c r="V346" s="473" t="str">
        <f>+'学校用（完全版）'!V346</f>
        <v>東京書籍</v>
      </c>
      <c r="W346" s="451" t="str">
        <f>+'学校用（完全版）'!W346</f>
        <v>●</v>
      </c>
      <c r="X346" s="88"/>
      <c r="Y346" s="428">
        <f>+'学校用（完全版）'!Y346</f>
        <v>0</v>
      </c>
      <c r="Z346" s="484" t="str">
        <f>+'学校用（完全版）'!Z346</f>
        <v>標準</v>
      </c>
      <c r="AA346" s="62">
        <f>+'学校用（完全版）'!AA346</f>
        <v>0</v>
      </c>
      <c r="AB346" s="310" t="str">
        <f>+'学校用（完全版）'!AB346</f>
        <v>ＤＶＤ</v>
      </c>
      <c r="AC346" s="63" t="str">
        <f>+'学校用（完全版）'!AC346</f>
        <v/>
      </c>
      <c r="AD346" s="251" t="str">
        <f>+'学校用（完全版）'!AD346</f>
        <v>ＮＨＫ ＤＶＤ エネルギーと環境　 ①エネルギーと資源/節電</v>
      </c>
      <c r="AE346" s="68" t="str">
        <f>+'学校用（完全版）'!AE346</f>
        <v>1.2.3年</v>
      </c>
      <c r="AF346" s="65">
        <f>+'学校用（完全版）'!AF346</f>
        <v>18000</v>
      </c>
      <c r="AG346" s="149">
        <f>+'学校用（完全版）'!AG346</f>
        <v>19440</v>
      </c>
      <c r="AH346" s="692"/>
      <c r="AI346" s="354">
        <f t="shared" si="10"/>
        <v>0</v>
      </c>
    </row>
    <row r="347" spans="1:35" s="6" customFormat="1" ht="23.1" customHeight="1" x14ac:dyDescent="0.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170" t="str">
        <f>+'学校用（完全版）'!U347</f>
        <v>社会</v>
      </c>
      <c r="V347" s="503" t="str">
        <f>+'学校用（完全版）'!V347</f>
        <v>東京書籍</v>
      </c>
      <c r="W347" s="448" t="str">
        <f>+'学校用（完全版）'!W347</f>
        <v>●</v>
      </c>
      <c r="X347" s="81"/>
      <c r="Y347" s="425">
        <f>+'学校用（完全版）'!Y347</f>
        <v>0</v>
      </c>
      <c r="Z347" s="532" t="str">
        <f>+'学校用（完全版）'!Z347</f>
        <v>標準</v>
      </c>
      <c r="AA347" s="67">
        <f>+'学校用（完全版）'!AA347</f>
        <v>0</v>
      </c>
      <c r="AB347" s="256" t="str">
        <f>+'学校用（完全版）'!AB347</f>
        <v>ＤＶＤ</v>
      </c>
      <c r="AC347" s="90" t="str">
        <f>+'学校用（完全版）'!AC347</f>
        <v/>
      </c>
      <c r="AD347" s="237" t="str">
        <f>+'学校用（完全版）'!AD347</f>
        <v>ＮＨＫ ＤＶＤ エネルギーと環境　 ②エネルギーと環境問題</v>
      </c>
      <c r="AE347" s="21" t="str">
        <f>+'学校用（完全版）'!AE347</f>
        <v>1.2.3年</v>
      </c>
      <c r="AF347" s="69">
        <f>+'学校用（完全版）'!AF347</f>
        <v>18000</v>
      </c>
      <c r="AG347" s="89">
        <f>+'学校用（完全版）'!AG347</f>
        <v>19440</v>
      </c>
      <c r="AH347" s="690"/>
      <c r="AI347" s="355">
        <f t="shared" si="10"/>
        <v>0</v>
      </c>
    </row>
    <row r="348" spans="1:35" s="6" customFormat="1" ht="23.1" customHeight="1" thickBo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64" t="str">
        <f>+'学校用（完全版）'!U348</f>
        <v>社会</v>
      </c>
      <c r="V348" s="505" t="str">
        <f>+'学校用（完全版）'!V348</f>
        <v>東京書籍</v>
      </c>
      <c r="W348" s="449" t="str">
        <f>+'学校用（完全版）'!W348</f>
        <v>●</v>
      </c>
      <c r="X348" s="265"/>
      <c r="Y348" s="265">
        <f>+'学校用（完全版）'!Y348</f>
        <v>0</v>
      </c>
      <c r="Z348" s="122" t="str">
        <f>+'学校用（完全版）'!Z348</f>
        <v>標準</v>
      </c>
      <c r="AA348" s="123">
        <f>+'学校用（完全版）'!AA348</f>
        <v>0</v>
      </c>
      <c r="AB348" s="311" t="str">
        <f>+'学校用（完全版）'!AB348</f>
        <v>ＤＶＤ</v>
      </c>
      <c r="AC348" s="286" t="str">
        <f>+'学校用（完全版）'!AC348</f>
        <v/>
      </c>
      <c r="AD348" s="287" t="str">
        <f>+'学校用（完全版）'!AD348</f>
        <v>ＮＨＫ ＤＶＤ エネルギーと環境　 ③エネルギーの未来</v>
      </c>
      <c r="AE348" s="22" t="str">
        <f>+'学校用（完全版）'!AE348</f>
        <v>1.2.3年</v>
      </c>
      <c r="AF348" s="114">
        <f>+'学校用（完全版）'!AF348</f>
        <v>18000</v>
      </c>
      <c r="AG348" s="288">
        <f>+'学校用（完全版）'!AG348</f>
        <v>19440</v>
      </c>
      <c r="AH348" s="693"/>
      <c r="AI348" s="356">
        <f t="shared" si="10"/>
        <v>0</v>
      </c>
    </row>
    <row r="349" spans="1:35" s="6" customFormat="1" ht="23.1" customHeight="1" thickTop="1" thickBot="1" x14ac:dyDescent="0.2">
      <c r="A349" s="28" t="s">
        <v>1136</v>
      </c>
      <c r="B349" s="28" t="s">
        <v>1136</v>
      </c>
      <c r="C349" s="28" t="s">
        <v>1136</v>
      </c>
      <c r="D349" s="28" t="s">
        <v>1136</v>
      </c>
      <c r="E349" s="28" t="s">
        <v>1136</v>
      </c>
      <c r="F349" s="28" t="s">
        <v>1136</v>
      </c>
      <c r="G349" s="28" t="s">
        <v>1136</v>
      </c>
      <c r="H349" s="28" t="s">
        <v>1136</v>
      </c>
      <c r="I349" s="28" t="s">
        <v>1136</v>
      </c>
      <c r="J349" s="28" t="s">
        <v>1136</v>
      </c>
      <c r="K349" s="28" t="s">
        <v>1136</v>
      </c>
      <c r="L349" s="28" t="s">
        <v>1136</v>
      </c>
      <c r="M349" s="28" t="s">
        <v>1136</v>
      </c>
      <c r="N349" s="28" t="s">
        <v>1136</v>
      </c>
      <c r="O349" s="28" t="s">
        <v>1136</v>
      </c>
      <c r="P349" s="28" t="s">
        <v>1136</v>
      </c>
      <c r="Q349" s="28" t="s">
        <v>1136</v>
      </c>
      <c r="R349" s="28" t="s">
        <v>1136</v>
      </c>
      <c r="S349" s="28" t="s">
        <v>1136</v>
      </c>
      <c r="T349" s="28" t="s">
        <v>1136</v>
      </c>
      <c r="U349" s="337" t="str">
        <f>+'学校用（完全版）'!U349</f>
        <v>社会</v>
      </c>
      <c r="V349" s="492" t="str">
        <f>+'学校用（完全版）'!V349</f>
        <v>東京書籍</v>
      </c>
      <c r="W349" s="610">
        <f>+'学校用（完全版）'!W349</f>
        <v>0</v>
      </c>
      <c r="X349" s="611"/>
      <c r="Y349" s="611">
        <f>+'学校用（完全版）'!Y349</f>
        <v>0</v>
      </c>
      <c r="Z349" s="668">
        <f>+'学校用（完全版）'!Z349</f>
        <v>0</v>
      </c>
      <c r="AA349" s="669">
        <f>+'学校用（完全版）'!AA349</f>
        <v>0</v>
      </c>
      <c r="AB349" s="670">
        <f>+'学校用（完全版）'!AB349</f>
        <v>0</v>
      </c>
      <c r="AC349" s="667">
        <f>+'学校用（完全版）'!AC349</f>
        <v>0</v>
      </c>
      <c r="AD349" s="671">
        <f>+'学校用（完全版）'!AD349</f>
        <v>0</v>
      </c>
      <c r="AE349" s="672">
        <f>+'学校用（完全版）'!AE349</f>
        <v>0</v>
      </c>
      <c r="AF349" s="1513" t="str">
        <f>+'学校用（完全版）'!AF349</f>
        <v>社会　東書 　計</v>
      </c>
      <c r="AG349" s="1514">
        <f>+'学校用（完全版）'!AG349</f>
        <v>0</v>
      </c>
      <c r="AH349" s="613">
        <f>SUM(AH341:AH348)</f>
        <v>0</v>
      </c>
      <c r="AI349" s="666">
        <f>SUM(AI341:AJ348)</f>
        <v>0</v>
      </c>
    </row>
    <row r="350" spans="1:35" s="6" customFormat="1" ht="23.1" customHeight="1" x14ac:dyDescent="0.15">
      <c r="A350" s="28" t="s">
        <v>1136</v>
      </c>
      <c r="B350" s="28" t="s">
        <v>1136</v>
      </c>
      <c r="C350" s="28" t="s">
        <v>1136</v>
      </c>
      <c r="D350" s="28" t="s">
        <v>1136</v>
      </c>
      <c r="E350" s="28" t="s">
        <v>1136</v>
      </c>
      <c r="F350" s="28" t="s">
        <v>1136</v>
      </c>
      <c r="G350" s="28" t="s">
        <v>1136</v>
      </c>
      <c r="H350" s="28" t="s">
        <v>1136</v>
      </c>
      <c r="I350" s="28" t="s">
        <v>1136</v>
      </c>
      <c r="J350" s="28" t="s">
        <v>1136</v>
      </c>
      <c r="K350" s="28" t="s">
        <v>1136</v>
      </c>
      <c r="L350" s="28" t="s">
        <v>1136</v>
      </c>
      <c r="M350" s="28" t="s">
        <v>1136</v>
      </c>
      <c r="N350" s="28" t="s">
        <v>1136</v>
      </c>
      <c r="O350" s="28" t="s">
        <v>1136</v>
      </c>
      <c r="P350" s="28" t="s">
        <v>1136</v>
      </c>
      <c r="Q350" s="28" t="s">
        <v>1136</v>
      </c>
      <c r="R350" s="28" t="s">
        <v>1136</v>
      </c>
      <c r="S350" s="28" t="s">
        <v>1136</v>
      </c>
      <c r="T350" s="28" t="s">
        <v>1136</v>
      </c>
      <c r="U350" s="537" t="str">
        <f>+'学校用（完全版）'!U350</f>
        <v>社会</v>
      </c>
      <c r="V350" s="648" t="str">
        <f>+'学校用（完全版）'!V350</f>
        <v>教育図書</v>
      </c>
      <c r="W350" s="631">
        <f>+'学校用（完全版）'!W350</f>
        <v>0</v>
      </c>
      <c r="X350" s="632"/>
      <c r="Y350" s="633">
        <f>+'学校用（完全版）'!Y350</f>
        <v>0</v>
      </c>
      <c r="Z350" s="539" t="str">
        <f>+'学校用（完全版）'!Z350</f>
        <v>標準</v>
      </c>
      <c r="AA350" s="165" t="str">
        <f>+'学校用（完全版）'!AA350</f>
        <v>改訂</v>
      </c>
      <c r="AB350" s="552" t="str">
        <f>+'学校用（完全版）'!AB350</f>
        <v>掛地図</v>
      </c>
      <c r="AC350" s="166">
        <f>+'学校用（完全版）'!AC350</f>
        <v>0</v>
      </c>
      <c r="AD350" s="553" t="str">
        <f>+'学校用（完全版）'!AD350</f>
        <v>３Ｐ（スリーパーツ）　世界全図</v>
      </c>
      <c r="AE350" s="167" t="str">
        <f>+'学校用（完全版）'!AE350</f>
        <v>1.2.3年</v>
      </c>
      <c r="AF350" s="168">
        <f>+'学校用（完全版）'!AF350</f>
        <v>33000</v>
      </c>
      <c r="AG350" s="647">
        <f>+'学校用（完全版）'!AG350</f>
        <v>35640</v>
      </c>
      <c r="AH350" s="697"/>
      <c r="AI350" s="543">
        <f t="shared" ref="AI350:AI413" si="11">+AG350*AH350</f>
        <v>0</v>
      </c>
    </row>
    <row r="351" spans="1:35" s="6" customFormat="1" ht="23.1" customHeight="1" x14ac:dyDescent="0.15">
      <c r="A351" s="28" t="s">
        <v>1136</v>
      </c>
      <c r="B351" s="28" t="s">
        <v>1136</v>
      </c>
      <c r="C351" s="28" t="s">
        <v>1136</v>
      </c>
      <c r="D351" s="28" t="s">
        <v>1136</v>
      </c>
      <c r="E351" s="28" t="s">
        <v>1136</v>
      </c>
      <c r="F351" s="28" t="s">
        <v>1136</v>
      </c>
      <c r="G351" s="28" t="s">
        <v>1136</v>
      </c>
      <c r="H351" s="28" t="s">
        <v>1136</v>
      </c>
      <c r="I351" s="28" t="s">
        <v>1136</v>
      </c>
      <c r="J351" s="28" t="s">
        <v>1136</v>
      </c>
      <c r="K351" s="28" t="s">
        <v>1136</v>
      </c>
      <c r="L351" s="28" t="s">
        <v>1136</v>
      </c>
      <c r="M351" s="28" t="s">
        <v>1136</v>
      </c>
      <c r="N351" s="28" t="s">
        <v>1136</v>
      </c>
      <c r="O351" s="28" t="s">
        <v>1136</v>
      </c>
      <c r="P351" s="28" t="s">
        <v>1136</v>
      </c>
      <c r="Q351" s="28" t="s">
        <v>1136</v>
      </c>
      <c r="R351" s="28" t="s">
        <v>1136</v>
      </c>
      <c r="S351" s="28" t="s">
        <v>1136</v>
      </c>
      <c r="T351" s="28" t="s">
        <v>1136</v>
      </c>
      <c r="U351" s="170" t="str">
        <f>+'学校用（完全版）'!U351</f>
        <v>社会</v>
      </c>
      <c r="V351" s="584" t="str">
        <f>+'学校用（完全版）'!V351</f>
        <v>教育図書</v>
      </c>
      <c r="W351" s="448">
        <f>+'学校用（完全版）'!W351</f>
        <v>0</v>
      </c>
      <c r="X351" s="81"/>
      <c r="Y351" s="425">
        <f>+'学校用（完全版）'!Y351</f>
        <v>0</v>
      </c>
      <c r="Z351" s="532" t="str">
        <f>+'学校用（完全版）'!Z351</f>
        <v>標準</v>
      </c>
      <c r="AA351" s="67" t="str">
        <f>+'学校用（完全版）'!AA351</f>
        <v>改訂</v>
      </c>
      <c r="AB351" s="256" t="str">
        <f>+'学校用（完全版）'!AB351</f>
        <v>掛地図</v>
      </c>
      <c r="AC351" s="90">
        <f>+'学校用（完全版）'!AC351</f>
        <v>0</v>
      </c>
      <c r="AD351" s="237" t="str">
        <f>+'学校用（完全版）'!AD351</f>
        <v>世界遺産マップ　①日本編</v>
      </c>
      <c r="AE351" s="21" t="str">
        <f>+'学校用（完全版）'!AE351</f>
        <v>1.2.3年</v>
      </c>
      <c r="AF351" s="69">
        <f>+'学校用（完全版）'!AF351</f>
        <v>17000</v>
      </c>
      <c r="AG351" s="70">
        <f>+'学校用（完全版）'!AG351</f>
        <v>18360</v>
      </c>
      <c r="AH351" s="690"/>
      <c r="AI351" s="355">
        <f t="shared" si="11"/>
        <v>0</v>
      </c>
    </row>
    <row r="352" spans="1:35" s="6" customFormat="1" ht="23.1" customHeight="1" x14ac:dyDescent="0.15">
      <c r="A352" s="28" t="s">
        <v>1136</v>
      </c>
      <c r="B352" s="28" t="s">
        <v>1136</v>
      </c>
      <c r="C352" s="28" t="s">
        <v>1136</v>
      </c>
      <c r="D352" s="28" t="s">
        <v>1136</v>
      </c>
      <c r="E352" s="28" t="s">
        <v>1136</v>
      </c>
      <c r="F352" s="28" t="s">
        <v>1136</v>
      </c>
      <c r="G352" s="28" t="s">
        <v>1136</v>
      </c>
      <c r="H352" s="28" t="s">
        <v>1136</v>
      </c>
      <c r="I352" s="28" t="s">
        <v>1136</v>
      </c>
      <c r="J352" s="28" t="s">
        <v>1136</v>
      </c>
      <c r="K352" s="28" t="s">
        <v>1136</v>
      </c>
      <c r="L352" s="28" t="s">
        <v>1136</v>
      </c>
      <c r="M352" s="28" t="s">
        <v>1136</v>
      </c>
      <c r="N352" s="28" t="s">
        <v>1136</v>
      </c>
      <c r="O352" s="28" t="s">
        <v>1136</v>
      </c>
      <c r="P352" s="28" t="s">
        <v>1136</v>
      </c>
      <c r="Q352" s="28" t="s">
        <v>1136</v>
      </c>
      <c r="R352" s="28" t="s">
        <v>1136</v>
      </c>
      <c r="S352" s="28" t="s">
        <v>1136</v>
      </c>
      <c r="T352" s="28" t="s">
        <v>1136</v>
      </c>
      <c r="U352" s="170" t="str">
        <f>+'学校用（完全版）'!U352</f>
        <v>社会</v>
      </c>
      <c r="V352" s="584" t="str">
        <f>+'学校用（完全版）'!V352</f>
        <v>教育図書</v>
      </c>
      <c r="W352" s="448">
        <f>+'学校用（完全版）'!W352</f>
        <v>0</v>
      </c>
      <c r="X352" s="81"/>
      <c r="Y352" s="425">
        <f>+'学校用（完全版）'!Y352</f>
        <v>0</v>
      </c>
      <c r="Z352" s="532" t="str">
        <f>+'学校用（完全版）'!Z352</f>
        <v>標準</v>
      </c>
      <c r="AA352" s="67" t="str">
        <f>+'学校用（完全版）'!AA352</f>
        <v>改訂</v>
      </c>
      <c r="AB352" s="256" t="str">
        <f>+'学校用（完全版）'!AB352</f>
        <v>掛地図</v>
      </c>
      <c r="AC352" s="90">
        <f>+'学校用（完全版）'!AC352</f>
        <v>0</v>
      </c>
      <c r="AD352" s="237" t="str">
        <f>+'学校用（完全版）'!AD352</f>
        <v>世界遺産マップ　②世界編</v>
      </c>
      <c r="AE352" s="21" t="str">
        <f>+'学校用（完全版）'!AE352</f>
        <v>1.2.3年</v>
      </c>
      <c r="AF352" s="69">
        <f>+'学校用（完全版）'!AF352</f>
        <v>17000</v>
      </c>
      <c r="AG352" s="70">
        <f>+'学校用（完全版）'!AG352</f>
        <v>18360</v>
      </c>
      <c r="AH352" s="690"/>
      <c r="AI352" s="355">
        <f t="shared" si="11"/>
        <v>0</v>
      </c>
    </row>
    <row r="353" spans="1:35" s="6" customFormat="1" ht="23.1" customHeight="1" x14ac:dyDescent="0.15">
      <c r="A353" s="28" t="s">
        <v>1136</v>
      </c>
      <c r="B353" s="28" t="s">
        <v>1136</v>
      </c>
      <c r="C353" s="28" t="s">
        <v>1136</v>
      </c>
      <c r="D353" s="28" t="s">
        <v>1136</v>
      </c>
      <c r="E353" s="28" t="s">
        <v>1136</v>
      </c>
      <c r="F353" s="28" t="s">
        <v>1136</v>
      </c>
      <c r="G353" s="28" t="s">
        <v>1136</v>
      </c>
      <c r="H353" s="28" t="s">
        <v>1136</v>
      </c>
      <c r="I353" s="28" t="s">
        <v>1136</v>
      </c>
      <c r="J353" s="28" t="s">
        <v>1136</v>
      </c>
      <c r="K353" s="28" t="s">
        <v>1136</v>
      </c>
      <c r="L353" s="28" t="s">
        <v>1136</v>
      </c>
      <c r="M353" s="28" t="s">
        <v>1136</v>
      </c>
      <c r="N353" s="28" t="s">
        <v>1136</v>
      </c>
      <c r="O353" s="28" t="s">
        <v>1136</v>
      </c>
      <c r="P353" s="28" t="s">
        <v>1136</v>
      </c>
      <c r="Q353" s="28" t="s">
        <v>1136</v>
      </c>
      <c r="R353" s="28" t="s">
        <v>1136</v>
      </c>
      <c r="S353" s="28" t="s">
        <v>1136</v>
      </c>
      <c r="T353" s="28" t="s">
        <v>1136</v>
      </c>
      <c r="U353" s="170" t="str">
        <f>+'学校用（完全版）'!U353</f>
        <v>社会</v>
      </c>
      <c r="V353" s="584" t="str">
        <f>+'学校用（完全版）'!V353</f>
        <v>教育図書</v>
      </c>
      <c r="W353" s="448">
        <f>+'学校用（完全版）'!W353</f>
        <v>0</v>
      </c>
      <c r="X353" s="81"/>
      <c r="Y353" s="425">
        <f>+'学校用（完全版）'!Y353</f>
        <v>0</v>
      </c>
      <c r="Z353" s="532" t="str">
        <f>+'学校用（完全版）'!Z353</f>
        <v>標準</v>
      </c>
      <c r="AA353" s="67" t="str">
        <f>+'学校用（完全版）'!AA353</f>
        <v>新刊</v>
      </c>
      <c r="AB353" s="256" t="str">
        <f>+'学校用（完全版）'!AB353</f>
        <v>掛地図</v>
      </c>
      <c r="AC353" s="90">
        <f>+'学校用（完全版）'!AC353</f>
        <v>0</v>
      </c>
      <c r="AD353" s="237" t="str">
        <f>+'学校用（完全版）'!AD353</f>
        <v>逆さマップ　行政編</v>
      </c>
      <c r="AE353" s="21" t="str">
        <f>+'学校用（完全版）'!AE353</f>
        <v>1.2.3年</v>
      </c>
      <c r="AF353" s="69">
        <f>+'学校用（完全版）'!AF353</f>
        <v>15000</v>
      </c>
      <c r="AG353" s="70">
        <f>+'学校用（完全版）'!AG353</f>
        <v>16200.000000000002</v>
      </c>
      <c r="AH353" s="690"/>
      <c r="AI353" s="355">
        <f t="shared" si="11"/>
        <v>0</v>
      </c>
    </row>
    <row r="354" spans="1:35" s="6" customFormat="1" ht="23.1" customHeight="1" x14ac:dyDescent="0.15">
      <c r="A354" s="28" t="s">
        <v>1136</v>
      </c>
      <c r="B354" s="28" t="s">
        <v>1136</v>
      </c>
      <c r="C354" s="28" t="s">
        <v>1136</v>
      </c>
      <c r="D354" s="28" t="s">
        <v>1136</v>
      </c>
      <c r="E354" s="28" t="s">
        <v>1136</v>
      </c>
      <c r="F354" s="28" t="s">
        <v>1136</v>
      </c>
      <c r="G354" s="28" t="s">
        <v>1136</v>
      </c>
      <c r="H354" s="28" t="s">
        <v>1136</v>
      </c>
      <c r="I354" s="28" t="s">
        <v>1136</v>
      </c>
      <c r="J354" s="28" t="s">
        <v>1136</v>
      </c>
      <c r="K354" s="28" t="s">
        <v>1136</v>
      </c>
      <c r="L354" s="28" t="s">
        <v>1136</v>
      </c>
      <c r="M354" s="28" t="s">
        <v>1136</v>
      </c>
      <c r="N354" s="28" t="s">
        <v>1136</v>
      </c>
      <c r="O354" s="28" t="s">
        <v>1136</v>
      </c>
      <c r="P354" s="28" t="s">
        <v>1136</v>
      </c>
      <c r="Q354" s="28" t="s">
        <v>1136</v>
      </c>
      <c r="R354" s="28" t="s">
        <v>1136</v>
      </c>
      <c r="S354" s="28" t="s">
        <v>1136</v>
      </c>
      <c r="T354" s="28" t="s">
        <v>1136</v>
      </c>
      <c r="U354" s="388" t="str">
        <f>+'学校用（完全版）'!U354</f>
        <v>社会</v>
      </c>
      <c r="V354" s="582" t="str">
        <f>+'学校用（完全版）'!V354</f>
        <v>教育図書</v>
      </c>
      <c r="W354" s="453">
        <f>+'学校用（完全版）'!W354</f>
        <v>0</v>
      </c>
      <c r="X354" s="83"/>
      <c r="Y354" s="430">
        <f>+'学校用（完全版）'!Y354</f>
        <v>0</v>
      </c>
      <c r="Z354" s="530" t="str">
        <f>+'学校用（完全版）'!Z354</f>
        <v>標準</v>
      </c>
      <c r="AA354" s="77" t="str">
        <f>+'学校用（完全版）'!AA354</f>
        <v>新刊</v>
      </c>
      <c r="AB354" s="315" t="str">
        <f>+'学校用（完全版）'!AB354</f>
        <v>掛地図</v>
      </c>
      <c r="AC354" s="103">
        <f>+'学校用（完全版）'!AC354</f>
        <v>0</v>
      </c>
      <c r="AD354" s="285" t="str">
        <f>+'学校用（完全版）'!AD354</f>
        <v>逆さマップ　地勢編</v>
      </c>
      <c r="AE354" s="25" t="str">
        <f>+'学校用（完全版）'!AE354</f>
        <v>1.2.3年</v>
      </c>
      <c r="AF354" s="78">
        <f>+'学校用（完全版）'!AF354</f>
        <v>15000</v>
      </c>
      <c r="AG354" s="79">
        <f>+'学校用（完全版）'!AG354</f>
        <v>16200.000000000002</v>
      </c>
      <c r="AH354" s="691"/>
      <c r="AI354" s="358">
        <f t="shared" si="11"/>
        <v>0</v>
      </c>
    </row>
    <row r="355" spans="1:35" s="6" customFormat="1" ht="23.1" customHeight="1" x14ac:dyDescent="0.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554" t="str">
        <f>+'学校用（完全版）'!U355</f>
        <v>社会</v>
      </c>
      <c r="V355" s="547" t="str">
        <f>+'学校用（完全版）'!V355</f>
        <v>アイジーピー</v>
      </c>
      <c r="W355" s="450">
        <f>+'学校用（完全版）'!W355</f>
        <v>0</v>
      </c>
      <c r="X355" s="93"/>
      <c r="Y355" s="427">
        <f>+'学校用（完全版）'!Y355</f>
        <v>0</v>
      </c>
      <c r="Z355" s="550" t="str">
        <f>+'学校用（完全版）'!Z355</f>
        <v>標準</v>
      </c>
      <c r="AA355" s="95">
        <f>+'学校用（完全版）'!AA355</f>
        <v>0</v>
      </c>
      <c r="AB355" s="289" t="str">
        <f>+'学校用（完全版）'!AB355</f>
        <v>ＤＶＤ</v>
      </c>
      <c r="AC355" s="96" t="str">
        <f>+'学校用（完全版）'!AC355</f>
        <v/>
      </c>
      <c r="AD355" s="290" t="str">
        <f>+'学校用（完全版）'!AD355</f>
        <v>福島県の歴史</v>
      </c>
      <c r="AE355" s="94" t="str">
        <f>+'学校用（完全版）'!AE355</f>
        <v>1.2.3年</v>
      </c>
      <c r="AF355" s="97">
        <f>+'学校用（完全版）'!AF355</f>
        <v>12000</v>
      </c>
      <c r="AG355" s="116">
        <f>+'学校用（完全版）'!AG355</f>
        <v>12960</v>
      </c>
      <c r="AH355" s="696"/>
      <c r="AI355" s="551">
        <f t="shared" si="11"/>
        <v>0</v>
      </c>
    </row>
    <row r="356" spans="1:35" s="6" customFormat="1" ht="23.1" customHeight="1" x14ac:dyDescent="0.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545" t="str">
        <f>+'学校用（完全版）'!U356</f>
        <v>社会</v>
      </c>
      <c r="V356" s="555" t="str">
        <f>+'学校用（完全版）'!V356</f>
        <v>コロムビア</v>
      </c>
      <c r="W356" s="456">
        <f>+'学校用（完全版）'!W356</f>
        <v>0</v>
      </c>
      <c r="X356" s="132"/>
      <c r="Y356" s="433">
        <f>+'学校用（完全版）'!Y356</f>
        <v>0</v>
      </c>
      <c r="Z356" s="529" t="str">
        <f>+'学校用（完全版）'!Z356</f>
        <v>標準</v>
      </c>
      <c r="AA356" s="104" t="str">
        <f>+'学校用（完全版）'!AA356</f>
        <v>新･改</v>
      </c>
      <c r="AB356" s="257" t="str">
        <f>+'学校用（完全版）'!AB356</f>
        <v>ＤＶＤ</v>
      </c>
      <c r="AC356" s="211" t="str">
        <f>+'学校用（完全版）'!AC356</f>
        <v/>
      </c>
      <c r="AD356" s="246" t="str">
        <f>+'学校用（完全版）'!AD356</f>
        <v>■中学校社会科DVD「地理」全8巻</v>
      </c>
      <c r="AE356" s="222" t="str">
        <f>+'学校用（完全版）'!AE356</f>
        <v>1.2年</v>
      </c>
      <c r="AF356" s="223">
        <f>+'学校用（完全版）'!AF356</f>
        <v>120000</v>
      </c>
      <c r="AG356" s="224">
        <f>+'学校用（完全版）'!AG356</f>
        <v>129600.00000000001</v>
      </c>
      <c r="AH356" s="689"/>
      <c r="AI356" s="521">
        <f t="shared" si="11"/>
        <v>0</v>
      </c>
    </row>
    <row r="357" spans="1:35" s="6" customFormat="1" ht="23.1" customHeight="1" x14ac:dyDescent="0.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169" t="str">
        <f>+'学校用（完全版）'!U357</f>
        <v>社会</v>
      </c>
      <c r="V357" s="508" t="str">
        <f>+'学校用（完全版）'!V357</f>
        <v>コロムビア</v>
      </c>
      <c r="W357" s="445">
        <f>+'学校用（完全版）'!W357</f>
        <v>0</v>
      </c>
      <c r="X357" s="66"/>
      <c r="Y357" s="422">
        <f>+'学校用（完全版）'!Y357</f>
        <v>0</v>
      </c>
      <c r="Z357" s="532" t="str">
        <f>+'学校用（完全版）'!Z357</f>
        <v>標準</v>
      </c>
      <c r="AA357" s="67" t="str">
        <f>+'学校用（完全版）'!AA357</f>
        <v>改訂</v>
      </c>
      <c r="AB357" s="258" t="str">
        <f>+'学校用（完全版）'!AB357</f>
        <v>ＤＶＤ</v>
      </c>
      <c r="AC357" s="100" t="str">
        <f>+'学校用（完全版）'!AC357</f>
        <v/>
      </c>
      <c r="AD357" s="236" t="str">
        <f>+'学校用（完全版）'!AD357</f>
        <v xml:space="preserve">1.世界のさまざまな地域①　　アジア州、オセアニア州 
</v>
      </c>
      <c r="AE357" s="72" t="str">
        <f>+'学校用（完全版）'!AE357</f>
        <v>1.2年</v>
      </c>
      <c r="AF357" s="73">
        <f>+'学校用（完全版）'!AF357</f>
        <v>15000</v>
      </c>
      <c r="AG357" s="74">
        <f>+'学校用（完全版）'!AG357</f>
        <v>16200.000000000002</v>
      </c>
      <c r="AH357" s="690"/>
      <c r="AI357" s="355">
        <f t="shared" si="11"/>
        <v>0</v>
      </c>
    </row>
    <row r="358" spans="1:35" s="6" customFormat="1" ht="23.1" customHeight="1" x14ac:dyDescent="0.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169" t="str">
        <f>+'学校用（完全版）'!U358</f>
        <v>社会</v>
      </c>
      <c r="V358" s="508" t="str">
        <f>+'学校用（完全版）'!V358</f>
        <v>コロムビア</v>
      </c>
      <c r="W358" s="445">
        <f>+'学校用（完全版）'!W358</f>
        <v>0</v>
      </c>
      <c r="X358" s="66"/>
      <c r="Y358" s="422">
        <f>+'学校用（完全版）'!Y358</f>
        <v>0</v>
      </c>
      <c r="Z358" s="532" t="str">
        <f>+'学校用（完全版）'!Z358</f>
        <v>標準</v>
      </c>
      <c r="AA358" s="67" t="str">
        <f>+'学校用（完全版）'!AA358</f>
        <v>改訂</v>
      </c>
      <c r="AB358" s="258" t="str">
        <f>+'学校用（完全版）'!AB358</f>
        <v>ＤＶＤ</v>
      </c>
      <c r="AC358" s="100" t="str">
        <f>+'学校用（完全版）'!AC358</f>
        <v/>
      </c>
      <c r="AD358" s="236" t="str">
        <f>+'学校用（完全版）'!AD358</f>
        <v xml:space="preserve">2.世界のさまざまな地域②　　ヨーロッパ州、アフリカ州 </v>
      </c>
      <c r="AE358" s="72" t="str">
        <f>+'学校用（完全版）'!AE358</f>
        <v>1.2年</v>
      </c>
      <c r="AF358" s="73">
        <f>+'学校用（完全版）'!AF358</f>
        <v>15000</v>
      </c>
      <c r="AG358" s="74">
        <f>+'学校用（完全版）'!AG358</f>
        <v>16200.000000000002</v>
      </c>
      <c r="AH358" s="690"/>
      <c r="AI358" s="355">
        <f t="shared" si="11"/>
        <v>0</v>
      </c>
    </row>
    <row r="359" spans="1:35" s="6" customFormat="1" ht="23.1" customHeight="1" x14ac:dyDescent="0.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169" t="str">
        <f>+'学校用（完全版）'!U359</f>
        <v>社会</v>
      </c>
      <c r="V359" s="508" t="str">
        <f>+'学校用（完全版）'!V359</f>
        <v>コロムビア</v>
      </c>
      <c r="W359" s="445">
        <f>+'学校用（完全版）'!W359</f>
        <v>0</v>
      </c>
      <c r="X359" s="66"/>
      <c r="Y359" s="422">
        <f>+'学校用（完全版）'!Y359</f>
        <v>0</v>
      </c>
      <c r="Z359" s="532" t="str">
        <f>+'学校用（完全版）'!Z359</f>
        <v>標準</v>
      </c>
      <c r="AA359" s="67" t="str">
        <f>+'学校用（完全版）'!AA359</f>
        <v>改訂</v>
      </c>
      <c r="AB359" s="258" t="str">
        <f>+'学校用（完全版）'!AB359</f>
        <v>ＤＶＤ</v>
      </c>
      <c r="AC359" s="100" t="str">
        <f>+'学校用（完全版）'!AC359</f>
        <v/>
      </c>
      <c r="AD359" s="236" t="str">
        <f>+'学校用（完全版）'!AD359</f>
        <v>3.世界のさまざまな地域③　　北アメリカ州、南アメリカ州</v>
      </c>
      <c r="AE359" s="72" t="str">
        <f>+'学校用（完全版）'!AE359</f>
        <v>1.2年</v>
      </c>
      <c r="AF359" s="73">
        <f>+'学校用（完全版）'!AF359</f>
        <v>15000</v>
      </c>
      <c r="AG359" s="74">
        <f>+'学校用（完全版）'!AG359</f>
        <v>16200.000000000002</v>
      </c>
      <c r="AH359" s="690"/>
      <c r="AI359" s="355">
        <f t="shared" si="11"/>
        <v>0</v>
      </c>
    </row>
    <row r="360" spans="1:35" s="6" customFormat="1" ht="23.1" customHeight="1" x14ac:dyDescent="0.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169" t="str">
        <f>+'学校用（完全版）'!U360</f>
        <v>社会</v>
      </c>
      <c r="V360" s="508" t="str">
        <f>+'学校用（完全版）'!V360</f>
        <v>コロムビア</v>
      </c>
      <c r="W360" s="445">
        <f>+'学校用（完全版）'!W360</f>
        <v>0</v>
      </c>
      <c r="X360" s="66"/>
      <c r="Y360" s="422">
        <f>+'学校用（完全版）'!Y360</f>
        <v>0</v>
      </c>
      <c r="Z360" s="532" t="str">
        <f>+'学校用（完全版）'!Z360</f>
        <v>標準</v>
      </c>
      <c r="AA360" s="67" t="str">
        <f>+'学校用（完全版）'!AA360</f>
        <v>新刊</v>
      </c>
      <c r="AB360" s="258" t="str">
        <f>+'学校用（完全版）'!AB360</f>
        <v>ＤＶＤ</v>
      </c>
      <c r="AC360" s="100" t="str">
        <f>+'学校用（完全版）'!AC360</f>
        <v/>
      </c>
      <c r="AD360" s="236" t="str">
        <f>+'学校用（完全版）'!AD360</f>
        <v xml:space="preserve">4.自然災害からみた日本①　～国土と自然災害～ </v>
      </c>
      <c r="AE360" s="72" t="str">
        <f>+'学校用（完全版）'!AE360</f>
        <v>1.2年</v>
      </c>
      <c r="AF360" s="73">
        <f>+'学校用（完全版）'!AF360</f>
        <v>15000</v>
      </c>
      <c r="AG360" s="74">
        <f>+'学校用（完全版）'!AG360</f>
        <v>16200.000000000002</v>
      </c>
      <c r="AH360" s="690"/>
      <c r="AI360" s="355">
        <f t="shared" si="11"/>
        <v>0</v>
      </c>
    </row>
    <row r="361" spans="1:35" s="6" customFormat="1" ht="23.1" customHeight="1" x14ac:dyDescent="0.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169" t="str">
        <f>+'学校用（完全版）'!U361</f>
        <v>社会</v>
      </c>
      <c r="V361" s="508" t="str">
        <f>+'学校用（完全版）'!V361</f>
        <v>コロムビア</v>
      </c>
      <c r="W361" s="445">
        <f>+'学校用（完全版）'!W361</f>
        <v>0</v>
      </c>
      <c r="X361" s="66"/>
      <c r="Y361" s="422">
        <f>+'学校用（完全版）'!Y361</f>
        <v>0</v>
      </c>
      <c r="Z361" s="532" t="str">
        <f>+'学校用（完全版）'!Z361</f>
        <v>標準</v>
      </c>
      <c r="AA361" s="67" t="str">
        <f>+'学校用（完全版）'!AA361</f>
        <v>新刊</v>
      </c>
      <c r="AB361" s="258" t="str">
        <f>+'学校用（完全版）'!AB361</f>
        <v>ＤＶＤ</v>
      </c>
      <c r="AC361" s="100" t="str">
        <f>+'学校用（完全版）'!AC361</f>
        <v/>
      </c>
      <c r="AD361" s="236" t="str">
        <f>+'学校用（完全版）'!AD361</f>
        <v>5.自然災害からみた日本②　　～防災・減災への取組み～</v>
      </c>
      <c r="AE361" s="72" t="str">
        <f>+'学校用（完全版）'!AE361</f>
        <v>1.2年</v>
      </c>
      <c r="AF361" s="73">
        <f>+'学校用（完全版）'!AF361</f>
        <v>15000</v>
      </c>
      <c r="AG361" s="74">
        <f>+'学校用（完全版）'!AG361</f>
        <v>16200.000000000002</v>
      </c>
      <c r="AH361" s="690"/>
      <c r="AI361" s="355">
        <f t="shared" si="11"/>
        <v>0</v>
      </c>
    </row>
    <row r="362" spans="1:35" s="6" customFormat="1" ht="23.1" customHeight="1" x14ac:dyDescent="0.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169" t="str">
        <f>+'学校用（完全版）'!U362</f>
        <v>社会</v>
      </c>
      <c r="V362" s="508" t="str">
        <f>+'学校用（完全版）'!V362</f>
        <v>コロムビア</v>
      </c>
      <c r="W362" s="445">
        <f>+'学校用（完全版）'!W362</f>
        <v>0</v>
      </c>
      <c r="X362" s="66"/>
      <c r="Y362" s="422">
        <f>+'学校用（完全版）'!Y362</f>
        <v>0</v>
      </c>
      <c r="Z362" s="532" t="str">
        <f>+'学校用（完全版）'!Z362</f>
        <v>標準</v>
      </c>
      <c r="AA362" s="67" t="str">
        <f>+'学校用（完全版）'!AA362</f>
        <v>新刊</v>
      </c>
      <c r="AB362" s="258" t="str">
        <f>+'学校用（完全版）'!AB362</f>
        <v>ＤＶＤ</v>
      </c>
      <c r="AC362" s="100" t="str">
        <f>+'学校用（完全版）'!AC362</f>
        <v/>
      </c>
      <c r="AD362" s="236" t="str">
        <f>+'学校用（完全版）'!AD362</f>
        <v>6.日本の諸地域①　九州地方　中国・四国地方</v>
      </c>
      <c r="AE362" s="72" t="str">
        <f>+'学校用（完全版）'!AE362</f>
        <v>1.2年</v>
      </c>
      <c r="AF362" s="73">
        <f>+'学校用（完全版）'!AF362</f>
        <v>15000</v>
      </c>
      <c r="AG362" s="74">
        <f>+'学校用（完全版）'!AG362</f>
        <v>16200.000000000002</v>
      </c>
      <c r="AH362" s="690"/>
      <c r="AI362" s="355">
        <f t="shared" si="11"/>
        <v>0</v>
      </c>
    </row>
    <row r="363" spans="1:35" s="6" customFormat="1" ht="23.1" customHeight="1" x14ac:dyDescent="0.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169" t="str">
        <f>+'学校用（完全版）'!U363</f>
        <v>社会</v>
      </c>
      <c r="V363" s="508" t="str">
        <f>+'学校用（完全版）'!V363</f>
        <v>コロムビア</v>
      </c>
      <c r="W363" s="445">
        <f>+'学校用（完全版）'!W363</f>
        <v>0</v>
      </c>
      <c r="X363" s="66"/>
      <c r="Y363" s="422">
        <f>+'学校用（完全版）'!Y363</f>
        <v>0</v>
      </c>
      <c r="Z363" s="532" t="str">
        <f>+'学校用（完全版）'!Z363</f>
        <v>標準</v>
      </c>
      <c r="AA363" s="67" t="str">
        <f>+'学校用（完全版）'!AA363</f>
        <v>新刊</v>
      </c>
      <c r="AB363" s="258" t="str">
        <f>+'学校用（完全版）'!AB363</f>
        <v>ＤＶＤ</v>
      </c>
      <c r="AC363" s="100" t="str">
        <f>+'学校用（完全版）'!AC363</f>
        <v/>
      </c>
      <c r="AD363" s="236" t="str">
        <f>+'学校用（完全版）'!AD363</f>
        <v>7.日本の諸地域②　近畿地方　中部地方</v>
      </c>
      <c r="AE363" s="72" t="str">
        <f>+'学校用（完全版）'!AE363</f>
        <v>1.2年</v>
      </c>
      <c r="AF363" s="73">
        <f>+'学校用（完全版）'!AF363</f>
        <v>15000</v>
      </c>
      <c r="AG363" s="74">
        <f>+'学校用（完全版）'!AG363</f>
        <v>16200.000000000002</v>
      </c>
      <c r="AH363" s="690"/>
      <c r="AI363" s="355">
        <f t="shared" si="11"/>
        <v>0</v>
      </c>
    </row>
    <row r="364" spans="1:35" s="6" customFormat="1" ht="23.1" customHeight="1" x14ac:dyDescent="0.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169" t="str">
        <f>+'学校用（完全版）'!U364</f>
        <v>社会</v>
      </c>
      <c r="V364" s="508" t="str">
        <f>+'学校用（完全版）'!V364</f>
        <v>コロムビア</v>
      </c>
      <c r="W364" s="445">
        <f>+'学校用（完全版）'!W364</f>
        <v>0</v>
      </c>
      <c r="X364" s="66"/>
      <c r="Y364" s="422">
        <f>+'学校用（完全版）'!Y364</f>
        <v>0</v>
      </c>
      <c r="Z364" s="532" t="str">
        <f>+'学校用（完全版）'!Z364</f>
        <v>標準</v>
      </c>
      <c r="AA364" s="67" t="str">
        <f>+'学校用（完全版）'!AA364</f>
        <v>新刊</v>
      </c>
      <c r="AB364" s="258" t="str">
        <f>+'学校用（完全版）'!AB364</f>
        <v>ＤＶＤ</v>
      </c>
      <c r="AC364" s="100" t="str">
        <f>+'学校用（完全版）'!AC364</f>
        <v/>
      </c>
      <c r="AD364" s="236" t="str">
        <f>+'学校用（完全版）'!AD364</f>
        <v>8.日本の諸地域③　関東地方　東北地方　　北海道地方</v>
      </c>
      <c r="AE364" s="72" t="str">
        <f>+'学校用（完全版）'!AE364</f>
        <v>1.2年</v>
      </c>
      <c r="AF364" s="73">
        <f>+'学校用（完全版）'!AF364</f>
        <v>15000</v>
      </c>
      <c r="AG364" s="74">
        <f>+'学校用（完全版）'!AG364</f>
        <v>16200.000000000002</v>
      </c>
      <c r="AH364" s="690"/>
      <c r="AI364" s="355">
        <f t="shared" si="11"/>
        <v>0</v>
      </c>
    </row>
    <row r="365" spans="1:35" s="6" customFormat="1" ht="23.1" customHeight="1" x14ac:dyDescent="0.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169" t="str">
        <f>+'学校用（完全版）'!U365</f>
        <v>社会</v>
      </c>
      <c r="V365" s="508" t="str">
        <f>+'学校用（完全版）'!V365</f>
        <v>コロムビア</v>
      </c>
      <c r="W365" s="445">
        <f>+'学校用（完全版）'!W365</f>
        <v>0</v>
      </c>
      <c r="X365" s="66"/>
      <c r="Y365" s="422">
        <f>+'学校用（完全版）'!Y365</f>
        <v>0</v>
      </c>
      <c r="Z365" s="532" t="str">
        <f>+'学校用（完全版）'!Z365</f>
        <v>標準</v>
      </c>
      <c r="AA365" s="67">
        <f>+'学校用（完全版）'!AA365</f>
        <v>0</v>
      </c>
      <c r="AB365" s="256" t="str">
        <f>+'学校用（完全版）'!AB365</f>
        <v>ＤＶＤ</v>
      </c>
      <c r="AC365" s="90" t="str">
        <f>+'学校用（完全版）'!AC365</f>
        <v/>
      </c>
      <c r="AD365" s="237" t="str">
        <f>+'学校用（完全版）'!AD365</f>
        <v>■中学校社会科DVD「歴史」全4巻</v>
      </c>
      <c r="AE365" s="21" t="str">
        <f>+'学校用（完全版）'!AE365</f>
        <v>1.2.3年</v>
      </c>
      <c r="AF365" s="69">
        <f>+'学校用（完全版）'!AF365</f>
        <v>60000</v>
      </c>
      <c r="AG365" s="70">
        <f>+'学校用（完全版）'!AG365</f>
        <v>64800.000000000007</v>
      </c>
      <c r="AH365" s="690"/>
      <c r="AI365" s="355">
        <f t="shared" si="11"/>
        <v>0</v>
      </c>
    </row>
    <row r="366" spans="1:35" s="6" customFormat="1" ht="23.1" customHeight="1" x14ac:dyDescent="0.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169" t="str">
        <f>+'学校用（完全版）'!U366</f>
        <v>社会</v>
      </c>
      <c r="V366" s="508" t="str">
        <f>+'学校用（完全版）'!V366</f>
        <v>コロムビア</v>
      </c>
      <c r="W366" s="445">
        <f>+'学校用（完全版）'!W366</f>
        <v>0</v>
      </c>
      <c r="X366" s="66"/>
      <c r="Y366" s="422">
        <f>+'学校用（完全版）'!Y366</f>
        <v>0</v>
      </c>
      <c r="Z366" s="532" t="str">
        <f>+'学校用（完全版）'!Z366</f>
        <v>標準</v>
      </c>
      <c r="AA366" s="67">
        <f>+'学校用（完全版）'!AA366</f>
        <v>0</v>
      </c>
      <c r="AB366" s="256" t="str">
        <f>+'学校用（完全版）'!AB366</f>
        <v>ＤＶＤ</v>
      </c>
      <c r="AC366" s="90" t="str">
        <f>+'学校用（完全版）'!AC366</f>
        <v/>
      </c>
      <c r="AD366" s="237" t="str">
        <f>+'学校用（完全版）'!AD366</f>
        <v>1.古代の文化と時代のうつり変わり</v>
      </c>
      <c r="AE366" s="21" t="str">
        <f>+'学校用（完全版）'!AE366</f>
        <v>1.2.3年</v>
      </c>
      <c r="AF366" s="69">
        <f>+'学校用（完全版）'!AF366</f>
        <v>15000</v>
      </c>
      <c r="AG366" s="70">
        <f>+'学校用（完全版）'!AG366</f>
        <v>16200.000000000002</v>
      </c>
      <c r="AH366" s="690"/>
      <c r="AI366" s="355">
        <f t="shared" si="11"/>
        <v>0</v>
      </c>
    </row>
    <row r="367" spans="1:35" s="6" customFormat="1" ht="23.1" customHeight="1" x14ac:dyDescent="0.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169" t="str">
        <f>+'学校用（完全版）'!U367</f>
        <v>社会</v>
      </c>
      <c r="V367" s="508" t="str">
        <f>+'学校用（完全版）'!V367</f>
        <v>コロムビア</v>
      </c>
      <c r="W367" s="445">
        <f>+'学校用（完全版）'!W367</f>
        <v>0</v>
      </c>
      <c r="X367" s="66"/>
      <c r="Y367" s="422">
        <f>+'学校用（完全版）'!Y367</f>
        <v>0</v>
      </c>
      <c r="Z367" s="532" t="str">
        <f>+'学校用（完全版）'!Z367</f>
        <v>標準</v>
      </c>
      <c r="AA367" s="67">
        <f>+'学校用（完全版）'!AA367</f>
        <v>0</v>
      </c>
      <c r="AB367" s="256" t="str">
        <f>+'学校用（完全版）'!AB367</f>
        <v>ＤＶＤ</v>
      </c>
      <c r="AC367" s="90" t="str">
        <f>+'学校用（完全版）'!AC367</f>
        <v/>
      </c>
      <c r="AD367" s="237" t="str">
        <f>+'学校用（完全版）'!AD367</f>
        <v>2.古代から中世の文化と時代のうつり変わり</v>
      </c>
      <c r="AE367" s="21" t="str">
        <f>+'学校用（完全版）'!AE367</f>
        <v>1.2.3年</v>
      </c>
      <c r="AF367" s="69">
        <f>+'学校用（完全版）'!AF367</f>
        <v>15000</v>
      </c>
      <c r="AG367" s="70">
        <f>+'学校用（完全版）'!AG367</f>
        <v>16200.000000000002</v>
      </c>
      <c r="AH367" s="690"/>
      <c r="AI367" s="355">
        <f t="shared" si="11"/>
        <v>0</v>
      </c>
    </row>
    <row r="368" spans="1:35" s="6" customFormat="1" ht="23.1" customHeight="1" x14ac:dyDescent="0.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169" t="str">
        <f>+'学校用（完全版）'!U368</f>
        <v>社会</v>
      </c>
      <c r="V368" s="508" t="str">
        <f>+'学校用（完全版）'!V368</f>
        <v>コロムビア</v>
      </c>
      <c r="W368" s="445">
        <f>+'学校用（完全版）'!W368</f>
        <v>0</v>
      </c>
      <c r="X368" s="66"/>
      <c r="Y368" s="422">
        <f>+'学校用（完全版）'!Y368</f>
        <v>0</v>
      </c>
      <c r="Z368" s="532" t="str">
        <f>+'学校用（完全版）'!Z368</f>
        <v>標準</v>
      </c>
      <c r="AA368" s="67">
        <f>+'学校用（完全版）'!AA368</f>
        <v>0</v>
      </c>
      <c r="AB368" s="256" t="str">
        <f>+'学校用（完全版）'!AB368</f>
        <v>ＤＶＤ</v>
      </c>
      <c r="AC368" s="90" t="str">
        <f>+'学校用（完全版）'!AC368</f>
        <v/>
      </c>
      <c r="AD368" s="237" t="str">
        <f>+'学校用（完全版）'!AD368</f>
        <v>3.中世から近世への文化と時代のうつり変わり</v>
      </c>
      <c r="AE368" s="21" t="str">
        <f>+'学校用（完全版）'!AE368</f>
        <v>1.2.3年</v>
      </c>
      <c r="AF368" s="69">
        <f>+'学校用（完全版）'!AF368</f>
        <v>15000</v>
      </c>
      <c r="AG368" s="70">
        <f>+'学校用（完全版）'!AG368</f>
        <v>16200.000000000002</v>
      </c>
      <c r="AH368" s="690"/>
      <c r="AI368" s="355">
        <f t="shared" si="11"/>
        <v>0</v>
      </c>
    </row>
    <row r="369" spans="1:35" s="6" customFormat="1" ht="23.1" customHeight="1" x14ac:dyDescent="0.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95" t="str">
        <f>+'学校用（完全版）'!U369</f>
        <v>社会</v>
      </c>
      <c r="V369" s="509" t="str">
        <f>+'学校用（完全版）'!V369</f>
        <v>コロムビア</v>
      </c>
      <c r="W369" s="455">
        <f>+'学校用（完全版）'!W369</f>
        <v>0</v>
      </c>
      <c r="X369" s="76"/>
      <c r="Y369" s="432">
        <f>+'学校用（完全版）'!Y369</f>
        <v>0</v>
      </c>
      <c r="Z369" s="530" t="str">
        <f>+'学校用（完全版）'!Z369</f>
        <v>標準</v>
      </c>
      <c r="AA369" s="77">
        <f>+'学校用（完全版）'!AA369</f>
        <v>0</v>
      </c>
      <c r="AB369" s="315" t="str">
        <f>+'学校用（完全版）'!AB369</f>
        <v>ＤＶＤ</v>
      </c>
      <c r="AC369" s="103" t="str">
        <f>+'学校用（完全版）'!AC369</f>
        <v/>
      </c>
      <c r="AD369" s="285" t="str">
        <f>+'学校用（完全版）'!AD369</f>
        <v>4.近世から近代の文化と時代のうつり変わり</v>
      </c>
      <c r="AE369" s="25" t="str">
        <f>+'学校用（完全版）'!AE369</f>
        <v>1.2.3年</v>
      </c>
      <c r="AF369" s="78">
        <f>+'学校用（完全版）'!AF369</f>
        <v>15000</v>
      </c>
      <c r="AG369" s="79">
        <f>+'学校用（完全版）'!AG369</f>
        <v>16200.000000000002</v>
      </c>
      <c r="AH369" s="691"/>
      <c r="AI369" s="358">
        <f t="shared" si="11"/>
        <v>0</v>
      </c>
    </row>
    <row r="370" spans="1:35" s="6" customFormat="1" ht="23.1" customHeight="1" x14ac:dyDescent="0.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545" t="str">
        <f>+'学校用（完全版）'!U370</f>
        <v>社会</v>
      </c>
      <c r="V370" s="555" t="str">
        <f>+'学校用（完全版）'!V370</f>
        <v>ＮＨＫエンター　プライズ</v>
      </c>
      <c r="W370" s="456">
        <f>+'学校用（完全版）'!W370</f>
        <v>0</v>
      </c>
      <c r="X370" s="132"/>
      <c r="Y370" s="433">
        <f>+'学校用（完全版）'!Y370</f>
        <v>0</v>
      </c>
      <c r="Z370" s="529" t="str">
        <f>+'学校用（完全版）'!Z370</f>
        <v>標準</v>
      </c>
      <c r="AA370" s="104">
        <f>+'学校用（完全版）'!AA370</f>
        <v>0</v>
      </c>
      <c r="AB370" s="314" t="str">
        <f>+'学校用（完全版）'!AB370</f>
        <v>ＤＶＤ</v>
      </c>
      <c r="AC370" s="105" t="str">
        <f>+'学校用（完全版）'!AC370</f>
        <v/>
      </c>
      <c r="AD370" s="283" t="str">
        <f>+'学校用（完全版）'!AD370</f>
        <v>10min.ボックス　地理　（全5巻）</v>
      </c>
      <c r="AE370" s="106" t="str">
        <f>+'学校用（完全版）'!AE370</f>
        <v>1.2.3年</v>
      </c>
      <c r="AF370" s="107">
        <f>+'学校用（完全版）'!AF370</f>
        <v>47500</v>
      </c>
      <c r="AG370" s="345">
        <f>+'学校用（完全版）'!AG370</f>
        <v>51300</v>
      </c>
      <c r="AH370" s="689"/>
      <c r="AI370" s="521">
        <f t="shared" si="11"/>
        <v>0</v>
      </c>
    </row>
    <row r="371" spans="1:35" s="6" customFormat="1" ht="23.1" customHeight="1" x14ac:dyDescent="0.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169" t="str">
        <f>+'学校用（完全版）'!U371</f>
        <v>社会</v>
      </c>
      <c r="V371" s="508" t="str">
        <f>+'学校用（完全版）'!V371</f>
        <v>ＮＨＫエンター　プライズ</v>
      </c>
      <c r="W371" s="445">
        <f>+'学校用（完全版）'!W371</f>
        <v>0</v>
      </c>
      <c r="X371" s="66"/>
      <c r="Y371" s="422">
        <f>+'学校用（完全版）'!Y371</f>
        <v>0</v>
      </c>
      <c r="Z371" s="532" t="str">
        <f>+'学校用（完全版）'!Z371</f>
        <v>標準</v>
      </c>
      <c r="AA371" s="67">
        <f>+'学校用（完全版）'!AA371</f>
        <v>0</v>
      </c>
      <c r="AB371" s="256" t="str">
        <f>+'学校用（完全版）'!AB371</f>
        <v>ＤＶＤ</v>
      </c>
      <c r="AC371" s="90" t="str">
        <f>+'学校用（完全版）'!AC371</f>
        <v/>
      </c>
      <c r="AD371" s="237" t="str">
        <f>+'学校用（完全版）'!AD371</f>
        <v>10min.ボックス　地理 vol.1</v>
      </c>
      <c r="AE371" s="21" t="str">
        <f>+'学校用（完全版）'!AE371</f>
        <v>1.2.3年</v>
      </c>
      <c r="AF371" s="69">
        <f>+'学校用（完全版）'!AF371</f>
        <v>9500</v>
      </c>
      <c r="AG371" s="70">
        <f>+'学校用（完全版）'!AG371</f>
        <v>10260</v>
      </c>
      <c r="AH371" s="690"/>
      <c r="AI371" s="355">
        <f t="shared" si="11"/>
        <v>0</v>
      </c>
    </row>
    <row r="372" spans="1:35" s="6" customFormat="1" ht="23.1" customHeight="1" x14ac:dyDescent="0.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169" t="str">
        <f>+'学校用（完全版）'!U372</f>
        <v>社会</v>
      </c>
      <c r="V372" s="508" t="str">
        <f>+'学校用（完全版）'!V372</f>
        <v>ＮＨＫエンター　プライズ</v>
      </c>
      <c r="W372" s="445">
        <f>+'学校用（完全版）'!W372</f>
        <v>0</v>
      </c>
      <c r="X372" s="66"/>
      <c r="Y372" s="422">
        <f>+'学校用（完全版）'!Y372</f>
        <v>0</v>
      </c>
      <c r="Z372" s="532" t="str">
        <f>+'学校用（完全版）'!Z372</f>
        <v>標準</v>
      </c>
      <c r="AA372" s="67">
        <f>+'学校用（完全版）'!AA372</f>
        <v>0</v>
      </c>
      <c r="AB372" s="256" t="str">
        <f>+'学校用（完全版）'!AB372</f>
        <v>ＤＶＤ</v>
      </c>
      <c r="AC372" s="90" t="str">
        <f>+'学校用（完全版）'!AC372</f>
        <v/>
      </c>
      <c r="AD372" s="237" t="str">
        <f>+'学校用（完全版）'!AD372</f>
        <v>10min.ボックス　地理 vol.2</v>
      </c>
      <c r="AE372" s="21" t="str">
        <f>+'学校用（完全版）'!AE372</f>
        <v>1.2.3年</v>
      </c>
      <c r="AF372" s="69">
        <f>+'学校用（完全版）'!AF372</f>
        <v>9500</v>
      </c>
      <c r="AG372" s="70">
        <f>+'学校用（完全版）'!AG372</f>
        <v>10260</v>
      </c>
      <c r="AH372" s="690"/>
      <c r="AI372" s="355">
        <f t="shared" si="11"/>
        <v>0</v>
      </c>
    </row>
    <row r="373" spans="1:35" s="6" customFormat="1" ht="23.1" customHeight="1" x14ac:dyDescent="0.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169" t="str">
        <f>+'学校用（完全版）'!U373</f>
        <v>社会</v>
      </c>
      <c r="V373" s="508" t="str">
        <f>+'学校用（完全版）'!V373</f>
        <v>ＮＨＫエンター　プライズ</v>
      </c>
      <c r="W373" s="445">
        <f>+'学校用（完全版）'!W373</f>
        <v>0</v>
      </c>
      <c r="X373" s="66"/>
      <c r="Y373" s="422">
        <f>+'学校用（完全版）'!Y373</f>
        <v>0</v>
      </c>
      <c r="Z373" s="532" t="str">
        <f>+'学校用（完全版）'!Z373</f>
        <v>標準</v>
      </c>
      <c r="AA373" s="67">
        <f>+'学校用（完全版）'!AA373</f>
        <v>0</v>
      </c>
      <c r="AB373" s="256" t="str">
        <f>+'学校用（完全版）'!AB373</f>
        <v>ＤＶＤ</v>
      </c>
      <c r="AC373" s="90" t="str">
        <f>+'学校用（完全版）'!AC373</f>
        <v/>
      </c>
      <c r="AD373" s="237" t="str">
        <f>+'学校用（完全版）'!AD373</f>
        <v>10min.ボックス　地理 vol.3</v>
      </c>
      <c r="AE373" s="21" t="str">
        <f>+'学校用（完全版）'!AE373</f>
        <v>1.2.3年</v>
      </c>
      <c r="AF373" s="69">
        <f>+'学校用（完全版）'!AF373</f>
        <v>9500</v>
      </c>
      <c r="AG373" s="70">
        <f>+'学校用（完全版）'!AG373</f>
        <v>10260</v>
      </c>
      <c r="AH373" s="690"/>
      <c r="AI373" s="355">
        <f t="shared" si="11"/>
        <v>0</v>
      </c>
    </row>
    <row r="374" spans="1:35" s="6" customFormat="1" ht="23.1" customHeight="1" x14ac:dyDescent="0.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169" t="str">
        <f>+'学校用（完全版）'!U374</f>
        <v>社会</v>
      </c>
      <c r="V374" s="508" t="str">
        <f>+'学校用（完全版）'!V374</f>
        <v>ＮＨＫエンター　プライズ</v>
      </c>
      <c r="W374" s="445">
        <f>+'学校用（完全版）'!W374</f>
        <v>0</v>
      </c>
      <c r="X374" s="66"/>
      <c r="Y374" s="422">
        <f>+'学校用（完全版）'!Y374</f>
        <v>0</v>
      </c>
      <c r="Z374" s="532" t="str">
        <f>+'学校用（完全版）'!Z374</f>
        <v>標準</v>
      </c>
      <c r="AA374" s="67">
        <f>+'学校用（完全版）'!AA374</f>
        <v>0</v>
      </c>
      <c r="AB374" s="256" t="str">
        <f>+'学校用（完全版）'!AB374</f>
        <v>ＤＶＤ</v>
      </c>
      <c r="AC374" s="90" t="str">
        <f>+'学校用（完全版）'!AC374</f>
        <v/>
      </c>
      <c r="AD374" s="237" t="str">
        <f>+'学校用（完全版）'!AD374</f>
        <v>10min.ボックス　地理 vol.4</v>
      </c>
      <c r="AE374" s="21" t="str">
        <f>+'学校用（完全版）'!AE374</f>
        <v>1.2.3年</v>
      </c>
      <c r="AF374" s="69">
        <f>+'学校用（完全版）'!AF374</f>
        <v>9500</v>
      </c>
      <c r="AG374" s="70">
        <f>+'学校用（完全版）'!AG374</f>
        <v>10260</v>
      </c>
      <c r="AH374" s="690"/>
      <c r="AI374" s="355">
        <f t="shared" si="11"/>
        <v>0</v>
      </c>
    </row>
    <row r="375" spans="1:35" s="6" customFormat="1" ht="23.1" customHeight="1" x14ac:dyDescent="0.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95" t="str">
        <f>+'学校用（完全版）'!U375</f>
        <v>社会</v>
      </c>
      <c r="V375" s="509" t="str">
        <f>+'学校用（完全版）'!V375</f>
        <v>ＮＨＫエンター　プライズ</v>
      </c>
      <c r="W375" s="455">
        <f>+'学校用（完全版）'!W375</f>
        <v>0</v>
      </c>
      <c r="X375" s="76"/>
      <c r="Y375" s="432">
        <f>+'学校用（完全版）'!Y375</f>
        <v>0</v>
      </c>
      <c r="Z375" s="530" t="str">
        <f>+'学校用（完全版）'!Z375</f>
        <v>標準</v>
      </c>
      <c r="AA375" s="77">
        <f>+'学校用（完全版）'!AA375</f>
        <v>0</v>
      </c>
      <c r="AB375" s="315" t="str">
        <f>+'学校用（完全版）'!AB375</f>
        <v>ＤＶＤ</v>
      </c>
      <c r="AC375" s="103" t="str">
        <f>+'学校用（完全版）'!AC375</f>
        <v/>
      </c>
      <c r="AD375" s="285" t="str">
        <f>+'学校用（完全版）'!AD375</f>
        <v>10min.ボックス　地理 vol.5</v>
      </c>
      <c r="AE375" s="25" t="str">
        <f>+'学校用（完全版）'!AE375</f>
        <v>1.2.3年</v>
      </c>
      <c r="AF375" s="78">
        <f>+'学校用（完全版）'!AF375</f>
        <v>9500</v>
      </c>
      <c r="AG375" s="79">
        <f>+'学校用（完全版）'!AG375</f>
        <v>10260</v>
      </c>
      <c r="AH375" s="691"/>
      <c r="AI375" s="358">
        <f t="shared" si="11"/>
        <v>0</v>
      </c>
    </row>
    <row r="376" spans="1:35" s="6" customFormat="1" ht="23.1" customHeight="1" x14ac:dyDescent="0.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21" t="str">
        <f>+'学校用（完全版）'!U376</f>
        <v>社会</v>
      </c>
      <c r="V376" s="507" t="str">
        <f>+'学校用（完全版）'!V376</f>
        <v>サン・エデュ　ケーショナル</v>
      </c>
      <c r="W376" s="444">
        <f>+'学校用（完全版）'!W376</f>
        <v>0</v>
      </c>
      <c r="X376" s="61"/>
      <c r="Y376" s="421">
        <f>+'学校用（完全版）'!Y376</f>
        <v>0</v>
      </c>
      <c r="Z376" s="484" t="str">
        <f>+'学校用（完全版）'!Z376</f>
        <v>標準</v>
      </c>
      <c r="AA376" s="62">
        <f>+'学校用（完全版）'!AA376</f>
        <v>0</v>
      </c>
      <c r="AB376" s="310" t="str">
        <f>+'学校用（完全版）'!AB376</f>
        <v>ＤＶＤ</v>
      </c>
      <c r="AC376" s="63" t="str">
        <f>+'学校用（完全版）'!AC376</f>
        <v/>
      </c>
      <c r="AD376" s="251" t="str">
        <f>+'学校用（完全版）'!AD376</f>
        <v>政治のはたらきと私たちのくらし　全3巻</v>
      </c>
      <c r="AE376" s="68" t="str">
        <f>+'学校用（完全版）'!AE376</f>
        <v>1.2.3年</v>
      </c>
      <c r="AF376" s="65">
        <f>+'学校用（完全版）'!AF376</f>
        <v>51000</v>
      </c>
      <c r="AG376" s="102">
        <f>+'学校用（完全版）'!AG376</f>
        <v>55080</v>
      </c>
      <c r="AH376" s="692"/>
      <c r="AI376" s="354">
        <f t="shared" si="11"/>
        <v>0</v>
      </c>
    </row>
    <row r="377" spans="1:35" s="6" customFormat="1" ht="23.1" customHeight="1" x14ac:dyDescent="0.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169" t="str">
        <f>+'学校用（完全版）'!U377</f>
        <v>社会</v>
      </c>
      <c r="V377" s="508" t="str">
        <f>+'学校用（完全版）'!V377</f>
        <v>サン・エデュ　ケーショナル</v>
      </c>
      <c r="W377" s="445">
        <f>+'学校用（完全版）'!W377</f>
        <v>0</v>
      </c>
      <c r="X377" s="66"/>
      <c r="Y377" s="422">
        <f>+'学校用（完全版）'!Y377</f>
        <v>0</v>
      </c>
      <c r="Z377" s="532" t="str">
        <f>+'学校用（完全版）'!Z377</f>
        <v>標準</v>
      </c>
      <c r="AA377" s="67">
        <f>+'学校用（完全版）'!AA377</f>
        <v>0</v>
      </c>
      <c r="AB377" s="256" t="str">
        <f>+'学校用（完全版）'!AB377</f>
        <v>ＤＶＤ</v>
      </c>
      <c r="AC377" s="90" t="str">
        <f>+'学校用（完全版）'!AC377</f>
        <v/>
      </c>
      <c r="AD377" s="237" t="str">
        <f>+'学校用（完全版）'!AD377</f>
        <v>①個人の尊重と日本国憲法</v>
      </c>
      <c r="AE377" s="21" t="str">
        <f>+'学校用（完全版）'!AE377</f>
        <v>1.2.3年</v>
      </c>
      <c r="AF377" s="69">
        <f>+'学校用（完全版）'!AF377</f>
        <v>17000</v>
      </c>
      <c r="AG377" s="70">
        <f>+'学校用（完全版）'!AG377</f>
        <v>18360</v>
      </c>
      <c r="AH377" s="690"/>
      <c r="AI377" s="355">
        <f t="shared" si="11"/>
        <v>0</v>
      </c>
    </row>
    <row r="378" spans="1:35" s="6" customFormat="1" ht="23.1" customHeight="1" x14ac:dyDescent="0.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169" t="str">
        <f>+'学校用（完全版）'!U378</f>
        <v>社会</v>
      </c>
      <c r="V378" s="508" t="str">
        <f>+'学校用（完全版）'!V378</f>
        <v>サン・エデュ　ケーショナル</v>
      </c>
      <c r="W378" s="445">
        <f>+'学校用（完全版）'!W378</f>
        <v>0</v>
      </c>
      <c r="X378" s="66"/>
      <c r="Y378" s="422">
        <f>+'学校用（完全版）'!Y378</f>
        <v>0</v>
      </c>
      <c r="Z378" s="532" t="str">
        <f>+'学校用（完全版）'!Z378</f>
        <v>標準</v>
      </c>
      <c r="AA378" s="67">
        <f>+'学校用（完全版）'!AA378</f>
        <v>0</v>
      </c>
      <c r="AB378" s="256" t="str">
        <f>+'学校用（完全版）'!AB378</f>
        <v>ＤＶＤ</v>
      </c>
      <c r="AC378" s="90" t="str">
        <f>+'学校用（完全版）'!AC378</f>
        <v/>
      </c>
      <c r="AD378" s="237" t="str">
        <f>+'学校用（完全版）'!AD378</f>
        <v>②民主政治と政治参加</v>
      </c>
      <c r="AE378" s="21" t="str">
        <f>+'学校用（完全版）'!AE378</f>
        <v>1.2.3年</v>
      </c>
      <c r="AF378" s="69">
        <f>+'学校用（完全版）'!AF378</f>
        <v>17000</v>
      </c>
      <c r="AG378" s="70">
        <f>+'学校用（完全版）'!AG378</f>
        <v>18360</v>
      </c>
      <c r="AH378" s="690"/>
      <c r="AI378" s="355">
        <f t="shared" si="11"/>
        <v>0</v>
      </c>
    </row>
    <row r="379" spans="1:35" s="6" customFormat="1" ht="23.1" customHeight="1" x14ac:dyDescent="0.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169" t="str">
        <f>+'学校用（完全版）'!U379</f>
        <v>社会</v>
      </c>
      <c r="V379" s="508" t="str">
        <f>+'学校用（完全版）'!V379</f>
        <v>サン・エデュ　ケーショナル</v>
      </c>
      <c r="W379" s="445">
        <f>+'学校用（完全版）'!W379</f>
        <v>0</v>
      </c>
      <c r="X379" s="66"/>
      <c r="Y379" s="422">
        <f>+'学校用（完全版）'!Y379</f>
        <v>0</v>
      </c>
      <c r="Z379" s="532" t="str">
        <f>+'学校用（完全版）'!Z379</f>
        <v>標準</v>
      </c>
      <c r="AA379" s="67">
        <f>+'学校用（完全版）'!AA379</f>
        <v>0</v>
      </c>
      <c r="AB379" s="256" t="str">
        <f>+'学校用（完全版）'!AB379</f>
        <v>ＤＶＤ</v>
      </c>
      <c r="AC379" s="90" t="str">
        <f>+'学校用（完全版）'!AC379</f>
        <v/>
      </c>
      <c r="AD379" s="237" t="str">
        <f>+'学校用（完全版）'!AD379</f>
        <v>③法にもとづく公正な裁判</v>
      </c>
      <c r="AE379" s="21" t="str">
        <f>+'学校用（完全版）'!AE379</f>
        <v>1.2.3年</v>
      </c>
      <c r="AF379" s="69">
        <f>+'学校用（完全版）'!AF379</f>
        <v>17000</v>
      </c>
      <c r="AG379" s="70">
        <f>+'学校用（完全版）'!AG379</f>
        <v>18360</v>
      </c>
      <c r="AH379" s="690"/>
      <c r="AI379" s="355">
        <f t="shared" si="11"/>
        <v>0</v>
      </c>
    </row>
    <row r="380" spans="1:35" s="6" customFormat="1" ht="23.1" customHeight="1" x14ac:dyDescent="0.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169" t="str">
        <f>+'学校用（完全版）'!U380</f>
        <v>社会</v>
      </c>
      <c r="V380" s="508" t="str">
        <f>+'学校用（完全版）'!V380</f>
        <v>サン・エデュ　ケーショナル</v>
      </c>
      <c r="W380" s="445">
        <f>+'学校用（完全版）'!W380</f>
        <v>0</v>
      </c>
      <c r="X380" s="66"/>
      <c r="Y380" s="422">
        <f>+'学校用（完全版）'!Y380</f>
        <v>0</v>
      </c>
      <c r="Z380" s="532" t="str">
        <f>+'学校用（完全版）'!Z380</f>
        <v>標準</v>
      </c>
      <c r="AA380" s="67">
        <f>+'学校用（完全版）'!AA380</f>
        <v>0</v>
      </c>
      <c r="AB380" s="256" t="str">
        <f>+'学校用（完全版）'!AB380</f>
        <v>ＤＶＤ</v>
      </c>
      <c r="AC380" s="90" t="str">
        <f>+'学校用（完全版）'!AC380</f>
        <v/>
      </c>
      <c r="AD380" s="237" t="str">
        <f>+'学校用（完全版）'!AD380</f>
        <v>日本の歴史　全20巻</v>
      </c>
      <c r="AE380" s="21" t="str">
        <f>+'学校用（完全版）'!AE380</f>
        <v>1.2.3年</v>
      </c>
      <c r="AF380" s="69">
        <f>+'学校用（完全版）'!AF380</f>
        <v>340000</v>
      </c>
      <c r="AG380" s="70">
        <f>+'学校用（完全版）'!AG380</f>
        <v>367200</v>
      </c>
      <c r="AH380" s="690"/>
      <c r="AI380" s="355">
        <f t="shared" si="11"/>
        <v>0</v>
      </c>
    </row>
    <row r="381" spans="1:35" s="6" customFormat="1" ht="23.1" customHeight="1" x14ac:dyDescent="0.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169" t="str">
        <f>+'学校用（完全版）'!U381</f>
        <v>社会</v>
      </c>
      <c r="V381" s="508" t="str">
        <f>+'学校用（完全版）'!V381</f>
        <v>サン・エデュ　ケーショナル</v>
      </c>
      <c r="W381" s="445">
        <f>+'学校用（完全版）'!W381</f>
        <v>0</v>
      </c>
      <c r="X381" s="66"/>
      <c r="Y381" s="422">
        <f>+'学校用（完全版）'!Y381</f>
        <v>0</v>
      </c>
      <c r="Z381" s="532" t="str">
        <f>+'学校用（完全版）'!Z381</f>
        <v>標準</v>
      </c>
      <c r="AA381" s="67">
        <f>+'学校用（完全版）'!AA381</f>
        <v>0</v>
      </c>
      <c r="AB381" s="256" t="str">
        <f>+'学校用（完全版）'!AB381</f>
        <v>ＤＶＤ</v>
      </c>
      <c r="AC381" s="90" t="str">
        <f>+'学校用（完全版）'!AC381</f>
        <v/>
      </c>
      <c r="AD381" s="237" t="str">
        <f>+'学校用（完全版）'!AD381</f>
        <v>①日本列島の夜明け―狩猟から稲作へ―</v>
      </c>
      <c r="AE381" s="21" t="str">
        <f>+'学校用（完全版）'!AE381</f>
        <v>1.2.3年</v>
      </c>
      <c r="AF381" s="69">
        <f>+'学校用（完全版）'!AF381</f>
        <v>17000</v>
      </c>
      <c r="AG381" s="70">
        <f>+'学校用（完全版）'!AG381</f>
        <v>18360</v>
      </c>
      <c r="AH381" s="690"/>
      <c r="AI381" s="355">
        <f t="shared" si="11"/>
        <v>0</v>
      </c>
    </row>
    <row r="382" spans="1:35" s="6" customFormat="1" ht="23.1" customHeight="1" x14ac:dyDescent="0.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169" t="str">
        <f>+'学校用（完全版）'!U382</f>
        <v>社会</v>
      </c>
      <c r="V382" s="508" t="str">
        <f>+'学校用（完全版）'!V382</f>
        <v>サン・エデュ　ケーショナル</v>
      </c>
      <c r="W382" s="445">
        <f>+'学校用（完全版）'!W382</f>
        <v>0</v>
      </c>
      <c r="X382" s="66"/>
      <c r="Y382" s="422">
        <f>+'学校用（完全版）'!Y382</f>
        <v>0</v>
      </c>
      <c r="Z382" s="532" t="str">
        <f>+'学校用（完全版）'!Z382</f>
        <v>標準</v>
      </c>
      <c r="AA382" s="67">
        <f>+'学校用（完全版）'!AA382</f>
        <v>0</v>
      </c>
      <c r="AB382" s="256" t="str">
        <f>+'学校用（完全版）'!AB382</f>
        <v>ＤＶＤ</v>
      </c>
      <c r="AC382" s="90" t="str">
        <f>+'学校用（完全版）'!AC382</f>
        <v/>
      </c>
      <c r="AD382" s="237" t="str">
        <f>+'学校用（完全版）'!AD382</f>
        <v>②古墳の時代―統一国家への道―</v>
      </c>
      <c r="AE382" s="21" t="str">
        <f>+'学校用（完全版）'!AE382</f>
        <v>1.2.3年</v>
      </c>
      <c r="AF382" s="69">
        <f>+'学校用（完全版）'!AF382</f>
        <v>17000</v>
      </c>
      <c r="AG382" s="70">
        <f>+'学校用（完全版）'!AG382</f>
        <v>18360</v>
      </c>
      <c r="AH382" s="690"/>
      <c r="AI382" s="355">
        <f t="shared" si="11"/>
        <v>0</v>
      </c>
    </row>
    <row r="383" spans="1:35" s="6" customFormat="1" ht="23.1" customHeight="1" x14ac:dyDescent="0.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169" t="str">
        <f>+'学校用（完全版）'!U383</f>
        <v>社会</v>
      </c>
      <c r="V383" s="508" t="str">
        <f>+'学校用（完全版）'!V383</f>
        <v>サン・エデュ　ケーショナル</v>
      </c>
      <c r="W383" s="445">
        <f>+'学校用（完全版）'!W383</f>
        <v>0</v>
      </c>
      <c r="X383" s="66"/>
      <c r="Y383" s="422">
        <f>+'学校用（完全版）'!Y383</f>
        <v>0</v>
      </c>
      <c r="Z383" s="532" t="str">
        <f>+'学校用（完全版）'!Z383</f>
        <v>標準</v>
      </c>
      <c r="AA383" s="67">
        <f>+'学校用（完全版）'!AA383</f>
        <v>0</v>
      </c>
      <c r="AB383" s="256" t="str">
        <f>+'学校用（完全版）'!AB383</f>
        <v>ＤＶＤ</v>
      </c>
      <c r="AC383" s="90" t="str">
        <f>+'学校用（完全版）'!AC383</f>
        <v/>
      </c>
      <c r="AD383" s="237" t="str">
        <f>+'学校用（完全版）'!AD383</f>
        <v>③仏教が伝わったころ―仏教の伝来と聖徳太子―</v>
      </c>
      <c r="AE383" s="21" t="str">
        <f>+'学校用（完全版）'!AE383</f>
        <v>1.2.3年</v>
      </c>
      <c r="AF383" s="69">
        <f>+'学校用（完全版）'!AF383</f>
        <v>17000</v>
      </c>
      <c r="AG383" s="70">
        <f>+'学校用（完全版）'!AG383</f>
        <v>18360</v>
      </c>
      <c r="AH383" s="690"/>
      <c r="AI383" s="355">
        <f t="shared" si="11"/>
        <v>0</v>
      </c>
    </row>
    <row r="384" spans="1:35" s="6" customFormat="1" ht="23.1" customHeight="1" x14ac:dyDescent="0.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169" t="str">
        <f>+'学校用（完全版）'!U384</f>
        <v>社会</v>
      </c>
      <c r="V384" s="508" t="str">
        <f>+'学校用（完全版）'!V384</f>
        <v>サン・エデュ　ケーショナル</v>
      </c>
      <c r="W384" s="445">
        <f>+'学校用（完全版）'!W384</f>
        <v>0</v>
      </c>
      <c r="X384" s="66"/>
      <c r="Y384" s="422">
        <f>+'学校用（完全版）'!Y384</f>
        <v>0</v>
      </c>
      <c r="Z384" s="532" t="str">
        <f>+'学校用（完全版）'!Z384</f>
        <v>標準</v>
      </c>
      <c r="AA384" s="67">
        <f>+'学校用（完全版）'!AA384</f>
        <v>0</v>
      </c>
      <c r="AB384" s="256" t="str">
        <f>+'学校用（完全版）'!AB384</f>
        <v>ＤＶＤ</v>
      </c>
      <c r="AC384" s="90" t="str">
        <f>+'学校用（完全版）'!AC384</f>
        <v/>
      </c>
      <c r="AD384" s="237" t="str">
        <f>+'学校用（完全版）'!AD384</f>
        <v>④奈良の都―古代律令国家の成立―</v>
      </c>
      <c r="AE384" s="21" t="str">
        <f>+'学校用（完全版）'!AE384</f>
        <v>1.2.3年</v>
      </c>
      <c r="AF384" s="69">
        <f>+'学校用（完全版）'!AF384</f>
        <v>17000</v>
      </c>
      <c r="AG384" s="70">
        <f>+'学校用（完全版）'!AG384</f>
        <v>18360</v>
      </c>
      <c r="AH384" s="690"/>
      <c r="AI384" s="355">
        <f t="shared" si="11"/>
        <v>0</v>
      </c>
    </row>
    <row r="385" spans="1:35" s="6" customFormat="1" ht="23.1" customHeight="1" x14ac:dyDescent="0.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169" t="str">
        <f>+'学校用（完全版）'!U385</f>
        <v>社会</v>
      </c>
      <c r="V385" s="508" t="str">
        <f>+'学校用（完全版）'!V385</f>
        <v>サン・エデュ　ケーショナル</v>
      </c>
      <c r="W385" s="445">
        <f>+'学校用（完全版）'!W385</f>
        <v>0</v>
      </c>
      <c r="X385" s="66"/>
      <c r="Y385" s="422">
        <f>+'学校用（完全版）'!Y385</f>
        <v>0</v>
      </c>
      <c r="Z385" s="532" t="str">
        <f>+'学校用（完全版）'!Z385</f>
        <v>標準</v>
      </c>
      <c r="AA385" s="67">
        <f>+'学校用（完全版）'!AA385</f>
        <v>0</v>
      </c>
      <c r="AB385" s="256" t="str">
        <f>+'学校用（完全版）'!AB385</f>
        <v>ＤＶＤ</v>
      </c>
      <c r="AC385" s="90" t="str">
        <f>+'学校用（完全版）'!AC385</f>
        <v/>
      </c>
      <c r="AD385" s="237" t="str">
        <f>+'学校用（完全版）'!AD385</f>
        <v>⑤平安の都―貴族の時代―</v>
      </c>
      <c r="AE385" s="21" t="str">
        <f>+'学校用（完全版）'!AE385</f>
        <v>1.2.3年</v>
      </c>
      <c r="AF385" s="69">
        <f>+'学校用（完全版）'!AF385</f>
        <v>17000</v>
      </c>
      <c r="AG385" s="70">
        <f>+'学校用（完全版）'!AG385</f>
        <v>18360</v>
      </c>
      <c r="AH385" s="690"/>
      <c r="AI385" s="355">
        <f t="shared" si="11"/>
        <v>0</v>
      </c>
    </row>
    <row r="386" spans="1:35" s="6" customFormat="1" ht="23.1" customHeight="1" x14ac:dyDescent="0.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169" t="str">
        <f>+'学校用（完全版）'!U386</f>
        <v>社会</v>
      </c>
      <c r="V386" s="508" t="str">
        <f>+'学校用（完全版）'!V386</f>
        <v>サン・エデュ　ケーショナル</v>
      </c>
      <c r="W386" s="445">
        <f>+'学校用（完全版）'!W386</f>
        <v>0</v>
      </c>
      <c r="X386" s="66"/>
      <c r="Y386" s="422">
        <f>+'学校用（完全版）'!Y386</f>
        <v>0</v>
      </c>
      <c r="Z386" s="532" t="str">
        <f>+'学校用（完全版）'!Z386</f>
        <v>標準</v>
      </c>
      <c r="AA386" s="67">
        <f>+'学校用（完全版）'!AA386</f>
        <v>0</v>
      </c>
      <c r="AB386" s="256" t="str">
        <f>+'学校用（完全版）'!AB386</f>
        <v>ＤＶＤ</v>
      </c>
      <c r="AC386" s="90" t="str">
        <f>+'学校用（完全版）'!AC386</f>
        <v/>
      </c>
      <c r="AD386" s="237" t="str">
        <f>+'学校用（完全版）'!AD386</f>
        <v>⑥武士の起こりと源平の対立―武士の時代―</v>
      </c>
      <c r="AE386" s="21" t="str">
        <f>+'学校用（完全版）'!AE386</f>
        <v>1.2.3年</v>
      </c>
      <c r="AF386" s="69">
        <f>+'学校用（完全版）'!AF386</f>
        <v>17000</v>
      </c>
      <c r="AG386" s="70">
        <f>+'学校用（完全版）'!AG386</f>
        <v>18360</v>
      </c>
      <c r="AH386" s="690"/>
      <c r="AI386" s="355">
        <f t="shared" si="11"/>
        <v>0</v>
      </c>
    </row>
    <row r="387" spans="1:35" s="6" customFormat="1" ht="23.1" customHeight="1" x14ac:dyDescent="0.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169" t="str">
        <f>+'学校用（完全版）'!U387</f>
        <v>社会</v>
      </c>
      <c r="V387" s="508" t="str">
        <f>+'学校用（完全版）'!V387</f>
        <v>サン・エデュ　ケーショナル</v>
      </c>
      <c r="W387" s="445">
        <f>+'学校用（完全版）'!W387</f>
        <v>0</v>
      </c>
      <c r="X387" s="66"/>
      <c r="Y387" s="422">
        <f>+'学校用（完全版）'!Y387</f>
        <v>0</v>
      </c>
      <c r="Z387" s="532" t="str">
        <f>+'学校用（完全版）'!Z387</f>
        <v>標準</v>
      </c>
      <c r="AA387" s="67">
        <f>+'学校用（完全版）'!AA387</f>
        <v>0</v>
      </c>
      <c r="AB387" s="256" t="str">
        <f>+'学校用（完全版）'!AB387</f>
        <v>ＤＶＤ</v>
      </c>
      <c r="AC387" s="90" t="str">
        <f>+'学校用（完全版）'!AC387</f>
        <v/>
      </c>
      <c r="AD387" s="237" t="str">
        <f>+'学校用（完全版）'!AD387</f>
        <v>⑦鎌倉幕府と蒙古襲来―封建時代の始まり―</v>
      </c>
      <c r="AE387" s="21" t="str">
        <f>+'学校用（完全版）'!AE387</f>
        <v>1.2.3年</v>
      </c>
      <c r="AF387" s="69">
        <f>+'学校用（完全版）'!AF387</f>
        <v>17000</v>
      </c>
      <c r="AG387" s="70">
        <f>+'学校用（完全版）'!AG387</f>
        <v>18360</v>
      </c>
      <c r="AH387" s="690"/>
      <c r="AI387" s="355">
        <f t="shared" si="11"/>
        <v>0</v>
      </c>
    </row>
    <row r="388" spans="1:35" s="6" customFormat="1" ht="23.1" customHeight="1" x14ac:dyDescent="0.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169" t="str">
        <f>+'学校用（完全版）'!U388</f>
        <v>社会</v>
      </c>
      <c r="V388" s="508" t="str">
        <f>+'学校用（完全版）'!V388</f>
        <v>サン・エデュ　ケーショナル</v>
      </c>
      <c r="W388" s="445">
        <f>+'学校用（完全版）'!W388</f>
        <v>0</v>
      </c>
      <c r="X388" s="66"/>
      <c r="Y388" s="422">
        <f>+'学校用（完全版）'!Y388</f>
        <v>0</v>
      </c>
      <c r="Z388" s="532" t="str">
        <f>+'学校用（完全版）'!Z388</f>
        <v>標準</v>
      </c>
      <c r="AA388" s="67">
        <f>+'学校用（完全版）'!AA388</f>
        <v>0</v>
      </c>
      <c r="AB388" s="256" t="str">
        <f>+'学校用（完全版）'!AB388</f>
        <v>ＤＶＤ</v>
      </c>
      <c r="AC388" s="90" t="str">
        <f>+'学校用（完全版）'!AC388</f>
        <v/>
      </c>
      <c r="AD388" s="237" t="str">
        <f>+'学校用（完全版）'!AD388</f>
        <v>⑧新しい仏教と鎌倉文化―武士と庶民の時代―</v>
      </c>
      <c r="AE388" s="21" t="str">
        <f>+'学校用（完全版）'!AE388</f>
        <v>1.2.3年</v>
      </c>
      <c r="AF388" s="69">
        <f>+'学校用（完全版）'!AF388</f>
        <v>17000</v>
      </c>
      <c r="AG388" s="70">
        <f>+'学校用（完全版）'!AG388</f>
        <v>18360</v>
      </c>
      <c r="AH388" s="690"/>
      <c r="AI388" s="355">
        <f t="shared" si="11"/>
        <v>0</v>
      </c>
    </row>
    <row r="389" spans="1:35" s="6" customFormat="1" ht="23.1" customHeight="1" x14ac:dyDescent="0.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69" t="str">
        <f>+'学校用（完全版）'!U389</f>
        <v>社会</v>
      </c>
      <c r="V389" s="508" t="str">
        <f>+'学校用（完全版）'!V389</f>
        <v>サン・エデュ　ケーショナル</v>
      </c>
      <c r="W389" s="445">
        <f>+'学校用（完全版）'!W389</f>
        <v>0</v>
      </c>
      <c r="X389" s="66"/>
      <c r="Y389" s="422">
        <f>+'学校用（完全版）'!Y389</f>
        <v>0</v>
      </c>
      <c r="Z389" s="532" t="str">
        <f>+'学校用（完全版）'!Z389</f>
        <v>標準</v>
      </c>
      <c r="AA389" s="67">
        <f>+'学校用（完全版）'!AA389</f>
        <v>0</v>
      </c>
      <c r="AB389" s="256" t="str">
        <f>+'学校用（完全版）'!AB389</f>
        <v>ＤＶＤ</v>
      </c>
      <c r="AC389" s="90" t="str">
        <f>+'学校用（完全版）'!AC389</f>
        <v/>
      </c>
      <c r="AD389" s="237" t="str">
        <f>+'学校用（完全版）'!AD389</f>
        <v>⑨室町時代の社会と文化―足利義満と対明貿易―</v>
      </c>
      <c r="AE389" s="21" t="str">
        <f>+'学校用（完全版）'!AE389</f>
        <v>1.2.3年</v>
      </c>
      <c r="AF389" s="69">
        <f>+'学校用（完全版）'!AF389</f>
        <v>17000</v>
      </c>
      <c r="AG389" s="70">
        <f>+'学校用（完全版）'!AG389</f>
        <v>18360</v>
      </c>
      <c r="AH389" s="690"/>
      <c r="AI389" s="355">
        <f t="shared" si="11"/>
        <v>0</v>
      </c>
    </row>
    <row r="390" spans="1:35" s="6" customFormat="1" ht="23.1" customHeight="1" x14ac:dyDescent="0.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169" t="str">
        <f>+'学校用（完全版）'!U390</f>
        <v>社会</v>
      </c>
      <c r="V390" s="508" t="str">
        <f>+'学校用（完全版）'!V390</f>
        <v>サン・エデュ　ケーショナル</v>
      </c>
      <c r="W390" s="445">
        <f>+'学校用（完全版）'!W390</f>
        <v>0</v>
      </c>
      <c r="X390" s="66"/>
      <c r="Y390" s="422">
        <f>+'学校用（完全版）'!Y390</f>
        <v>0</v>
      </c>
      <c r="Z390" s="532" t="str">
        <f>+'学校用（完全版）'!Z390</f>
        <v>標準</v>
      </c>
      <c r="AA390" s="67">
        <f>+'学校用（完全版）'!AA390</f>
        <v>0</v>
      </c>
      <c r="AB390" s="256" t="str">
        <f>+'学校用（完全版）'!AB390</f>
        <v>ＤＶＤ</v>
      </c>
      <c r="AC390" s="90" t="str">
        <f>+'学校用（完全版）'!AC390</f>
        <v/>
      </c>
      <c r="AD390" s="237" t="str">
        <f>+'学校用（完全版）'!AD390</f>
        <v>⑩戦国の争乱―下剋上の時代―</v>
      </c>
      <c r="AE390" s="21" t="str">
        <f>+'学校用（完全版）'!AE390</f>
        <v>1.2.3年</v>
      </c>
      <c r="AF390" s="69">
        <f>+'学校用（完全版）'!AF390</f>
        <v>17000</v>
      </c>
      <c r="AG390" s="70">
        <f>+'学校用（完全版）'!AG390</f>
        <v>18360</v>
      </c>
      <c r="AH390" s="690"/>
      <c r="AI390" s="355">
        <f t="shared" si="11"/>
        <v>0</v>
      </c>
    </row>
    <row r="391" spans="1:35" s="6" customFormat="1" ht="23.1" customHeight="1" x14ac:dyDescent="0.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169" t="str">
        <f>+'学校用（完全版）'!U391</f>
        <v>社会</v>
      </c>
      <c r="V391" s="508" t="str">
        <f>+'学校用（完全版）'!V391</f>
        <v>サン・エデュ　ケーショナル</v>
      </c>
      <c r="W391" s="445">
        <f>+'学校用（完全版）'!W391</f>
        <v>0</v>
      </c>
      <c r="X391" s="66"/>
      <c r="Y391" s="422">
        <f>+'学校用（完全版）'!Y391</f>
        <v>0</v>
      </c>
      <c r="Z391" s="532" t="str">
        <f>+'学校用（完全版）'!Z391</f>
        <v>標準</v>
      </c>
      <c r="AA391" s="67">
        <f>+'学校用（完全版）'!AA391</f>
        <v>0</v>
      </c>
      <c r="AB391" s="256" t="str">
        <f>+'学校用（完全版）'!AB391</f>
        <v>ＤＶＤ</v>
      </c>
      <c r="AC391" s="90" t="str">
        <f>+'学校用（完全版）'!AC391</f>
        <v/>
      </c>
      <c r="AD391" s="237" t="str">
        <f>+'学校用（完全版）'!AD391</f>
        <v>⑪天下をめざす―戦国乱世の統一―</v>
      </c>
      <c r="AE391" s="21" t="str">
        <f>+'学校用（完全版）'!AE391</f>
        <v>1.2.3年</v>
      </c>
      <c r="AF391" s="69">
        <f>+'学校用（完全版）'!AF391</f>
        <v>17000</v>
      </c>
      <c r="AG391" s="70">
        <f>+'学校用（完全版）'!AG391</f>
        <v>18360</v>
      </c>
      <c r="AH391" s="690"/>
      <c r="AI391" s="355">
        <f t="shared" si="11"/>
        <v>0</v>
      </c>
    </row>
    <row r="392" spans="1:35" s="6" customFormat="1" ht="23.1" customHeight="1" x14ac:dyDescent="0.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169" t="str">
        <f>+'学校用（完全版）'!U392</f>
        <v>社会</v>
      </c>
      <c r="V392" s="508" t="str">
        <f>+'学校用（完全版）'!V392</f>
        <v>サン・エデュ　ケーショナル</v>
      </c>
      <c r="W392" s="445">
        <f>+'学校用（完全版）'!W392</f>
        <v>0</v>
      </c>
      <c r="X392" s="66"/>
      <c r="Y392" s="422">
        <f>+'学校用（完全版）'!Y392</f>
        <v>0</v>
      </c>
      <c r="Z392" s="532" t="str">
        <f>+'学校用（完全版）'!Z392</f>
        <v>標準</v>
      </c>
      <c r="AA392" s="67">
        <f>+'学校用（完全版）'!AA392</f>
        <v>0</v>
      </c>
      <c r="AB392" s="256" t="str">
        <f>+'学校用（完全版）'!AB392</f>
        <v>ＤＶＤ</v>
      </c>
      <c r="AC392" s="90" t="str">
        <f>+'学校用（完全版）'!AC392</f>
        <v/>
      </c>
      <c r="AD392" s="237" t="str">
        <f>+'学校用（完全版）'!AD392</f>
        <v>⑫江戸の幕開け―幕府の基盤―</v>
      </c>
      <c r="AE392" s="21" t="str">
        <f>+'学校用（完全版）'!AE392</f>
        <v>1.2.3年</v>
      </c>
      <c r="AF392" s="69">
        <f>+'学校用（完全版）'!AF392</f>
        <v>17000</v>
      </c>
      <c r="AG392" s="70">
        <f>+'学校用（完全版）'!AG392</f>
        <v>18360</v>
      </c>
      <c r="AH392" s="690"/>
      <c r="AI392" s="355">
        <f t="shared" si="11"/>
        <v>0</v>
      </c>
    </row>
    <row r="393" spans="1:35" s="6" customFormat="1" ht="23.1" customHeight="1" x14ac:dyDescent="0.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169" t="str">
        <f>+'学校用（完全版）'!U393</f>
        <v>社会</v>
      </c>
      <c r="V393" s="508" t="str">
        <f>+'学校用（完全版）'!V393</f>
        <v>サン・エデュ　ケーショナル</v>
      </c>
      <c r="W393" s="445">
        <f>+'学校用（完全版）'!W393</f>
        <v>0</v>
      </c>
      <c r="X393" s="66"/>
      <c r="Y393" s="422">
        <f>+'学校用（完全版）'!Y393</f>
        <v>0</v>
      </c>
      <c r="Z393" s="532" t="str">
        <f>+'学校用（完全版）'!Z393</f>
        <v>標準</v>
      </c>
      <c r="AA393" s="67">
        <f>+'学校用（完全版）'!AA393</f>
        <v>0</v>
      </c>
      <c r="AB393" s="256" t="str">
        <f>+'学校用（完全版）'!AB393</f>
        <v>ＤＶＤ</v>
      </c>
      <c r="AC393" s="90" t="str">
        <f>+'学校用（完全版）'!AC393</f>
        <v/>
      </c>
      <c r="AD393" s="237" t="str">
        <f>+'学校用（完全版）'!AD393</f>
        <v>⑬町人の時代―泰平の世のもとで―</v>
      </c>
      <c r="AE393" s="21" t="str">
        <f>+'学校用（完全版）'!AE393</f>
        <v>1.2.3年</v>
      </c>
      <c r="AF393" s="69">
        <f>+'学校用（完全版）'!AF393</f>
        <v>17000</v>
      </c>
      <c r="AG393" s="70">
        <f>+'学校用（完全版）'!AG393</f>
        <v>18360</v>
      </c>
      <c r="AH393" s="690"/>
      <c r="AI393" s="355">
        <f t="shared" si="11"/>
        <v>0</v>
      </c>
    </row>
    <row r="394" spans="1:35" s="6" customFormat="1" ht="23.1" customHeight="1" x14ac:dyDescent="0.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169" t="str">
        <f>+'学校用（完全版）'!U394</f>
        <v>社会</v>
      </c>
      <c r="V394" s="508" t="str">
        <f>+'学校用（完全版）'!V394</f>
        <v>サン・エデュ　ケーショナル</v>
      </c>
      <c r="W394" s="445">
        <f>+'学校用（完全版）'!W394</f>
        <v>0</v>
      </c>
      <c r="X394" s="66"/>
      <c r="Y394" s="422">
        <f>+'学校用（完全版）'!Y394</f>
        <v>0</v>
      </c>
      <c r="Z394" s="532" t="str">
        <f>+'学校用（完全版）'!Z394</f>
        <v>標準</v>
      </c>
      <c r="AA394" s="67">
        <f>+'学校用（完全版）'!AA394</f>
        <v>0</v>
      </c>
      <c r="AB394" s="256" t="str">
        <f>+'学校用（完全版）'!AB394</f>
        <v>ＤＶＤ</v>
      </c>
      <c r="AC394" s="90" t="str">
        <f>+'学校用（完全版）'!AC394</f>
        <v/>
      </c>
      <c r="AD394" s="237" t="str">
        <f>+'学校用（完全版）'!AD394</f>
        <v>⑭揺らぐ幕藩体制―一揆と異国船―</v>
      </c>
      <c r="AE394" s="21" t="str">
        <f>+'学校用（完全版）'!AE394</f>
        <v>1.2.3年</v>
      </c>
      <c r="AF394" s="69">
        <f>+'学校用（完全版）'!AF394</f>
        <v>17000</v>
      </c>
      <c r="AG394" s="70">
        <f>+'学校用（完全版）'!AG394</f>
        <v>18360</v>
      </c>
      <c r="AH394" s="690"/>
      <c r="AI394" s="355">
        <f t="shared" si="11"/>
        <v>0</v>
      </c>
    </row>
    <row r="395" spans="1:35" s="6" customFormat="1" ht="23.1" customHeight="1" x14ac:dyDescent="0.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169" t="str">
        <f>+'学校用（完全版）'!U395</f>
        <v>社会</v>
      </c>
      <c r="V395" s="508" t="str">
        <f>+'学校用（完全版）'!V395</f>
        <v>サン・エデュ　ケーショナル</v>
      </c>
      <c r="W395" s="445">
        <f>+'学校用（完全版）'!W395</f>
        <v>0</v>
      </c>
      <c r="X395" s="66"/>
      <c r="Y395" s="422">
        <f>+'学校用（完全版）'!Y395</f>
        <v>0</v>
      </c>
      <c r="Z395" s="532" t="str">
        <f>+'学校用（完全版）'!Z395</f>
        <v>標準</v>
      </c>
      <c r="AA395" s="67">
        <f>+'学校用（完全版）'!AA395</f>
        <v>0</v>
      </c>
      <c r="AB395" s="256" t="str">
        <f>+'学校用（完全版）'!AB395</f>
        <v>ＤＶＤ</v>
      </c>
      <c r="AC395" s="90" t="str">
        <f>+'学校用（完全版）'!AC395</f>
        <v/>
      </c>
      <c r="AD395" s="237" t="str">
        <f>+'学校用（完全版）'!AD395</f>
        <v>⑮開国への道―攘夷から倒幕へ―</v>
      </c>
      <c r="AE395" s="21" t="str">
        <f>+'学校用（完全版）'!AE395</f>
        <v>1.2.3年</v>
      </c>
      <c r="AF395" s="69">
        <f>+'学校用（完全版）'!AF395</f>
        <v>17000</v>
      </c>
      <c r="AG395" s="70">
        <f>+'学校用（完全版）'!AG395</f>
        <v>18360</v>
      </c>
      <c r="AH395" s="690"/>
      <c r="AI395" s="355">
        <f t="shared" si="11"/>
        <v>0</v>
      </c>
    </row>
    <row r="396" spans="1:35" s="6" customFormat="1" ht="23.1" customHeight="1" x14ac:dyDescent="0.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169" t="str">
        <f>+'学校用（完全版）'!U396</f>
        <v>社会</v>
      </c>
      <c r="V396" s="508" t="str">
        <f>+'学校用（完全版）'!V396</f>
        <v>サン・エデュ　ケーショナル</v>
      </c>
      <c r="W396" s="445">
        <f>+'学校用（完全版）'!W396</f>
        <v>0</v>
      </c>
      <c r="X396" s="66"/>
      <c r="Y396" s="422">
        <f>+'学校用（完全版）'!Y396</f>
        <v>0</v>
      </c>
      <c r="Z396" s="532" t="str">
        <f>+'学校用（完全版）'!Z396</f>
        <v>標準</v>
      </c>
      <c r="AA396" s="67">
        <f>+'学校用（完全版）'!AA396</f>
        <v>0</v>
      </c>
      <c r="AB396" s="256" t="str">
        <f>+'学校用（完全版）'!AB396</f>
        <v>ＤＶＤ</v>
      </c>
      <c r="AC396" s="90" t="str">
        <f>+'学校用（完全版）'!AC396</f>
        <v/>
      </c>
      <c r="AD396" s="237" t="str">
        <f>+'学校用（完全版）'!AD396</f>
        <v>⑯明治維新―近代国家への脱皮―</v>
      </c>
      <c r="AE396" s="21" t="str">
        <f>+'学校用（完全版）'!AE396</f>
        <v>1.2.3年</v>
      </c>
      <c r="AF396" s="69">
        <f>+'学校用（完全版）'!AF396</f>
        <v>17000</v>
      </c>
      <c r="AG396" s="70">
        <f>+'学校用（完全版）'!AG396</f>
        <v>18360</v>
      </c>
      <c r="AH396" s="690"/>
      <c r="AI396" s="355">
        <f t="shared" si="11"/>
        <v>0</v>
      </c>
    </row>
    <row r="397" spans="1:35" s="6" customFormat="1" ht="23.1" customHeight="1" x14ac:dyDescent="0.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169" t="str">
        <f>+'学校用（完全版）'!U397</f>
        <v>社会</v>
      </c>
      <c r="V397" s="508" t="str">
        <f>+'学校用（完全版）'!V397</f>
        <v>サン・エデュ　ケーショナル</v>
      </c>
      <c r="W397" s="445">
        <f>+'学校用（完全版）'!W397</f>
        <v>0</v>
      </c>
      <c r="X397" s="66"/>
      <c r="Y397" s="422">
        <f>+'学校用（完全版）'!Y397</f>
        <v>0</v>
      </c>
      <c r="Z397" s="532" t="str">
        <f>+'学校用（完全版）'!Z397</f>
        <v>標準</v>
      </c>
      <c r="AA397" s="67">
        <f>+'学校用（完全版）'!AA397</f>
        <v>0</v>
      </c>
      <c r="AB397" s="256" t="str">
        <f>+'学校用（完全版）'!AB397</f>
        <v>ＤＶＤ</v>
      </c>
      <c r="AC397" s="90" t="str">
        <f>+'学校用（完全版）'!AC397</f>
        <v/>
      </c>
      <c r="AD397" s="237" t="str">
        <f>+'学校用（完全版）'!AD397</f>
        <v>⑰自由民権と明治憲法―立憲政治をめざして―</v>
      </c>
      <c r="AE397" s="21" t="str">
        <f>+'学校用（完全版）'!AE397</f>
        <v>1.2.3年</v>
      </c>
      <c r="AF397" s="69">
        <f>+'学校用（完全版）'!AF397</f>
        <v>17000</v>
      </c>
      <c r="AG397" s="70">
        <f>+'学校用（完全版）'!AG397</f>
        <v>18360</v>
      </c>
      <c r="AH397" s="690"/>
      <c r="AI397" s="355">
        <f t="shared" si="11"/>
        <v>0</v>
      </c>
    </row>
    <row r="398" spans="1:35" s="6" customFormat="1" ht="23.1" customHeight="1" x14ac:dyDescent="0.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169" t="str">
        <f>+'学校用（完全版）'!U398</f>
        <v>社会</v>
      </c>
      <c r="V398" s="508" t="str">
        <f>+'学校用（完全版）'!V398</f>
        <v>サン・エデュ　ケーショナル</v>
      </c>
      <c r="W398" s="445">
        <f>+'学校用（完全版）'!W398</f>
        <v>0</v>
      </c>
      <c r="X398" s="66"/>
      <c r="Y398" s="422">
        <f>+'学校用（完全版）'!Y398</f>
        <v>0</v>
      </c>
      <c r="Z398" s="532" t="str">
        <f>+'学校用（完全版）'!Z398</f>
        <v>標準</v>
      </c>
      <c r="AA398" s="67">
        <f>+'学校用（完全版）'!AA398</f>
        <v>0</v>
      </c>
      <c r="AB398" s="256" t="str">
        <f>+'学校用（完全版）'!AB398</f>
        <v>ＤＶＤ</v>
      </c>
      <c r="AC398" s="90" t="str">
        <f>+'学校用（完全版）'!AC398</f>
        <v/>
      </c>
      <c r="AD398" s="237" t="str">
        <f>+'学校用（完全版）'!AD398</f>
        <v>⑱国際社会へ―帝国主義への歩み―</v>
      </c>
      <c r="AE398" s="21" t="str">
        <f>+'学校用（完全版）'!AE398</f>
        <v>1.2.3年</v>
      </c>
      <c r="AF398" s="69">
        <f>+'学校用（完全版）'!AF398</f>
        <v>17000</v>
      </c>
      <c r="AG398" s="70">
        <f>+'学校用（完全版）'!AG398</f>
        <v>18360</v>
      </c>
      <c r="AH398" s="690"/>
      <c r="AI398" s="355">
        <f t="shared" si="11"/>
        <v>0</v>
      </c>
    </row>
    <row r="399" spans="1:35" s="6" customFormat="1" ht="23.1" customHeight="1" x14ac:dyDescent="0.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169" t="str">
        <f>+'学校用（完全版）'!U399</f>
        <v>社会</v>
      </c>
      <c r="V399" s="508" t="str">
        <f>+'学校用（完全版）'!V399</f>
        <v>サン・エデュ　ケーショナル</v>
      </c>
      <c r="W399" s="445">
        <f>+'学校用（完全版）'!W399</f>
        <v>0</v>
      </c>
      <c r="X399" s="66"/>
      <c r="Y399" s="422">
        <f>+'学校用（完全版）'!Y399</f>
        <v>0</v>
      </c>
      <c r="Z399" s="532" t="str">
        <f>+'学校用（完全版）'!Z399</f>
        <v>標準</v>
      </c>
      <c r="AA399" s="67">
        <f>+'学校用（完全版）'!AA399</f>
        <v>0</v>
      </c>
      <c r="AB399" s="256" t="str">
        <f>+'学校用（完全版）'!AB399</f>
        <v>ＤＶＤ</v>
      </c>
      <c r="AC399" s="90" t="str">
        <f>+'学校用（完全版）'!AC399</f>
        <v/>
      </c>
      <c r="AD399" s="237" t="str">
        <f>+'学校用（完全版）'!AD399</f>
        <v>⑲大正デモクラシー―たちあがる民衆―</v>
      </c>
      <c r="AE399" s="21" t="str">
        <f>+'学校用（完全版）'!AE399</f>
        <v>1.2.3年</v>
      </c>
      <c r="AF399" s="69">
        <f>+'学校用（完全版）'!AF399</f>
        <v>17000</v>
      </c>
      <c r="AG399" s="70">
        <f>+'学校用（完全版）'!AG399</f>
        <v>18360</v>
      </c>
      <c r="AH399" s="690"/>
      <c r="AI399" s="355">
        <f t="shared" si="11"/>
        <v>0</v>
      </c>
    </row>
    <row r="400" spans="1:35" s="6" customFormat="1" ht="23.1" customHeight="1" thickBo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169" t="str">
        <f>+'学校用（完全版）'!U400</f>
        <v>社会</v>
      </c>
      <c r="V400" s="508" t="str">
        <f>+'学校用（完全版）'!V400</f>
        <v>サン・エデュ　ケーショナル</v>
      </c>
      <c r="W400" s="445">
        <f>+'学校用（完全版）'!W400</f>
        <v>0</v>
      </c>
      <c r="X400" s="66"/>
      <c r="Y400" s="422">
        <f>+'学校用（完全版）'!Y400</f>
        <v>0</v>
      </c>
      <c r="Z400" s="532" t="str">
        <f>+'学校用（完全版）'!Z400</f>
        <v>標準</v>
      </c>
      <c r="AA400" s="67">
        <f>+'学校用（完全版）'!AA400</f>
        <v>0</v>
      </c>
      <c r="AB400" s="256" t="str">
        <f>+'学校用（完全版）'!AB400</f>
        <v>ＤＶＤ</v>
      </c>
      <c r="AC400" s="90" t="str">
        <f>+'学校用（完全版）'!AC400</f>
        <v/>
      </c>
      <c r="AD400" s="237" t="str">
        <f>+'学校用（完全版）'!AD400</f>
        <v>⑳太平洋戦争と戦後の歩み―廃墟からの復興―</v>
      </c>
      <c r="AE400" s="21" t="str">
        <f>+'学校用（完全版）'!AE400</f>
        <v>1.2.3年</v>
      </c>
      <c r="AF400" s="69">
        <f>+'学校用（完全版）'!AF400</f>
        <v>17000</v>
      </c>
      <c r="AG400" s="70">
        <f>+'学校用（完全版）'!AG400</f>
        <v>18360</v>
      </c>
      <c r="AH400" s="690"/>
      <c r="AI400" s="355">
        <f t="shared" si="11"/>
        <v>0</v>
      </c>
    </row>
    <row r="401" spans="1:35" s="6" customFormat="1" ht="23.1" customHeight="1" thickTop="1" thickBot="1" x14ac:dyDescent="0.2">
      <c r="A401" s="28" t="s">
        <v>1136</v>
      </c>
      <c r="B401" s="28" t="s">
        <v>1136</v>
      </c>
      <c r="C401" s="28" t="s">
        <v>1136</v>
      </c>
      <c r="D401" s="28" t="s">
        <v>1136</v>
      </c>
      <c r="E401" s="28" t="s">
        <v>1136</v>
      </c>
      <c r="F401" s="28" t="s">
        <v>1136</v>
      </c>
      <c r="G401" s="28" t="s">
        <v>1136</v>
      </c>
      <c r="H401" s="28" t="s">
        <v>1136</v>
      </c>
      <c r="I401" s="28" t="s">
        <v>1136</v>
      </c>
      <c r="J401" s="28" t="s">
        <v>1136</v>
      </c>
      <c r="K401" s="28" t="s">
        <v>1136</v>
      </c>
      <c r="L401" s="28" t="s">
        <v>1136</v>
      </c>
      <c r="M401" s="28" t="s">
        <v>1136</v>
      </c>
      <c r="N401" s="28" t="s">
        <v>1136</v>
      </c>
      <c r="O401" s="28" t="s">
        <v>1136</v>
      </c>
      <c r="P401" s="28" t="s">
        <v>1136</v>
      </c>
      <c r="Q401" s="28" t="s">
        <v>1136</v>
      </c>
      <c r="R401" s="28" t="s">
        <v>1136</v>
      </c>
      <c r="S401" s="28" t="s">
        <v>1136</v>
      </c>
      <c r="T401" s="28" t="s">
        <v>1136</v>
      </c>
      <c r="U401" s="293" t="str">
        <f>+'学校用（完全版）'!U401</f>
        <v>社会</v>
      </c>
      <c r="V401" s="492" t="str">
        <f>+'学校用（完全版）'!V401</f>
        <v>その他</v>
      </c>
      <c r="W401" s="447" t="str">
        <f>+'学校用（完全版）'!W401</f>
        <v>●</v>
      </c>
      <c r="X401" s="294"/>
      <c r="Y401" s="424">
        <f>+'学校用（完全版）'!Y401</f>
        <v>0</v>
      </c>
      <c r="Z401" s="662">
        <f>+'学校用（完全版）'!Z401</f>
        <v>0</v>
      </c>
      <c r="AA401" s="663">
        <f>+'学校用（完全版）'!AA401</f>
        <v>0</v>
      </c>
      <c r="AB401" s="664">
        <f>+'学校用（完全版）'!AB401</f>
        <v>0</v>
      </c>
      <c r="AC401" s="665">
        <f>+'学校用（完全版）'!AC401</f>
        <v>0</v>
      </c>
      <c r="AD401" s="665">
        <f>+'学校用（完全版）'!AD401</f>
        <v>0</v>
      </c>
      <c r="AE401" s="665">
        <f>+'学校用（完全版）'!AE401</f>
        <v>0</v>
      </c>
      <c r="AF401" s="1505" t="str">
        <f>+'学校用（完全版）'!AF401</f>
        <v>社会　その他　計</v>
      </c>
      <c r="AG401" s="1506">
        <f>+'学校用（完全版）'!AG401</f>
        <v>0</v>
      </c>
      <c r="AH401" s="613">
        <f>SUM(AH350:AH400)</f>
        <v>0</v>
      </c>
      <c r="AI401" s="666">
        <f>SUM(AI350:AI400)</f>
        <v>0</v>
      </c>
    </row>
    <row r="402" spans="1:35" s="6" customFormat="1" ht="23.1" customHeight="1" thickTop="1" thickBot="1" x14ac:dyDescent="0.2">
      <c r="A402" s="28" t="s">
        <v>1136</v>
      </c>
      <c r="B402" s="28" t="s">
        <v>1136</v>
      </c>
      <c r="C402" s="28" t="s">
        <v>1136</v>
      </c>
      <c r="D402" s="28" t="s">
        <v>1136</v>
      </c>
      <c r="E402" s="28" t="s">
        <v>1136</v>
      </c>
      <c r="F402" s="28" t="s">
        <v>1136</v>
      </c>
      <c r="G402" s="28" t="s">
        <v>1136</v>
      </c>
      <c r="H402" s="28" t="s">
        <v>1136</v>
      </c>
      <c r="I402" s="28" t="s">
        <v>1136</v>
      </c>
      <c r="J402" s="28" t="s">
        <v>1136</v>
      </c>
      <c r="K402" s="28" t="s">
        <v>1136</v>
      </c>
      <c r="L402" s="28" t="s">
        <v>1136</v>
      </c>
      <c r="M402" s="28" t="s">
        <v>1136</v>
      </c>
      <c r="N402" s="28" t="s">
        <v>1136</v>
      </c>
      <c r="O402" s="28" t="s">
        <v>1136</v>
      </c>
      <c r="P402" s="28" t="s">
        <v>1136</v>
      </c>
      <c r="Q402" s="28" t="s">
        <v>1136</v>
      </c>
      <c r="R402" s="28" t="s">
        <v>1136</v>
      </c>
      <c r="S402" s="28" t="s">
        <v>1136</v>
      </c>
      <c r="T402" s="28" t="s">
        <v>1136</v>
      </c>
      <c r="U402" s="293" t="str">
        <f>+'学校用（完全版）'!U402</f>
        <v>社会</v>
      </c>
      <c r="V402" s="492">
        <f>+'学校用（完全版）'!V402</f>
        <v>0</v>
      </c>
      <c r="W402" s="447" t="str">
        <f>+'学校用（完全版）'!W402</f>
        <v>●</v>
      </c>
      <c r="X402" s="294"/>
      <c r="Y402" s="424">
        <f>+'学校用（完全版）'!Y402</f>
        <v>0</v>
      </c>
      <c r="Z402" s="662">
        <f>+'学校用（完全版）'!Z402</f>
        <v>0</v>
      </c>
      <c r="AA402" s="663">
        <f>+'学校用（完全版）'!AA402</f>
        <v>0</v>
      </c>
      <c r="AB402" s="664">
        <f>+'学校用（完全版）'!AB402</f>
        <v>0</v>
      </c>
      <c r="AC402" s="665">
        <f>+'学校用（完全版）'!AC402</f>
        <v>0</v>
      </c>
      <c r="AD402" s="665">
        <f>+'学校用（完全版）'!AD402</f>
        <v>0</v>
      </c>
      <c r="AE402" s="665">
        <f>+'学校用（完全版）'!AE402</f>
        <v>0</v>
      </c>
      <c r="AF402" s="1503" t="str">
        <f>+'学校用（完全版）'!AF402</f>
        <v>社会　計</v>
      </c>
      <c r="AG402" s="1504">
        <f>+'学校用（完全版）'!AG402</f>
        <v>0</v>
      </c>
      <c r="AH402" s="613">
        <f>+AH401+AH340+AH290+AH285+AH266+AH260+AH235+AH211+AH349</f>
        <v>0</v>
      </c>
      <c r="AI402" s="666">
        <f>+AI401+AI340+AI290+AI285+AI266+AI260+AI235+AI211+AI349</f>
        <v>0</v>
      </c>
    </row>
    <row r="403" spans="1:35" s="6" customFormat="1" ht="23.1" customHeight="1" x14ac:dyDescent="0.15">
      <c r="A403" s="28" t="s">
        <v>1136</v>
      </c>
      <c r="B403" s="28" t="s">
        <v>1136</v>
      </c>
      <c r="C403" s="28" t="s">
        <v>1136</v>
      </c>
      <c r="D403" s="28" t="s">
        <v>1136</v>
      </c>
      <c r="E403" s="28" t="s">
        <v>1136</v>
      </c>
      <c r="F403" s="28" t="s">
        <v>1136</v>
      </c>
      <c r="G403" s="28" t="s">
        <v>1136</v>
      </c>
      <c r="H403" s="28" t="s">
        <v>1136</v>
      </c>
      <c r="I403" s="28" t="s">
        <v>1136</v>
      </c>
      <c r="J403" s="28" t="s">
        <v>1136</v>
      </c>
      <c r="K403" s="28" t="s">
        <v>1136</v>
      </c>
      <c r="L403" s="28" t="s">
        <v>1136</v>
      </c>
      <c r="M403" s="28"/>
      <c r="N403" s="28" t="s">
        <v>1136</v>
      </c>
      <c r="O403" s="28" t="s">
        <v>1136</v>
      </c>
      <c r="P403" s="28"/>
      <c r="Q403" s="28" t="s">
        <v>1136</v>
      </c>
      <c r="R403" s="28"/>
      <c r="S403" s="28" t="s">
        <v>1136</v>
      </c>
      <c r="T403" s="28"/>
      <c r="U403" s="170" t="str">
        <f>+'学校用（完全版）'!U403</f>
        <v>数学</v>
      </c>
      <c r="V403" s="503" t="str">
        <f>+'学校用（完全版）'!V403</f>
        <v>東京書籍</v>
      </c>
      <c r="W403" s="448">
        <f>+'学校用（完全版）'!W403</f>
        <v>0</v>
      </c>
      <c r="X403" s="81"/>
      <c r="Y403" s="425">
        <f>+'学校用（完全版）'!Y403</f>
        <v>0</v>
      </c>
      <c r="Z403" s="524">
        <f>+'学校用（完全版）'!Z403</f>
        <v>0</v>
      </c>
      <c r="AA403" s="181" t="str">
        <f>+'学校用（完全版）'!AA403</f>
        <v>新刊</v>
      </c>
      <c r="AB403" s="304" t="str">
        <f>+'学校用（完全版）'!AB403</f>
        <v>教科書</v>
      </c>
      <c r="AC403" s="100" t="str">
        <f>+'学校用（完全版）'!AC403</f>
        <v>○</v>
      </c>
      <c r="AD403" s="235" t="str">
        <f>+'学校用（完全版）'!AD403</f>
        <v>新編　新しい数学　1</v>
      </c>
      <c r="AE403" s="182" t="str">
        <f>+'学校用（完全版）'!AE403</f>
        <v>１年</v>
      </c>
      <c r="AF403" s="186">
        <f>+'学校用（完全版）'!AF403</f>
        <v>599</v>
      </c>
      <c r="AG403" s="190">
        <f>+'学校用（完全版）'!AG403</f>
        <v>599</v>
      </c>
      <c r="AH403" s="683"/>
      <c r="AI403" s="351">
        <f t="shared" si="11"/>
        <v>0</v>
      </c>
    </row>
    <row r="404" spans="1:35" s="6" customFormat="1" ht="23.1" customHeight="1" x14ac:dyDescent="0.15">
      <c r="A404" s="28" t="s">
        <v>1136</v>
      </c>
      <c r="B404" s="28" t="s">
        <v>1136</v>
      </c>
      <c r="C404" s="28" t="s">
        <v>1136</v>
      </c>
      <c r="D404" s="28" t="s">
        <v>1136</v>
      </c>
      <c r="E404" s="28" t="s">
        <v>1136</v>
      </c>
      <c r="F404" s="28" t="s">
        <v>1136</v>
      </c>
      <c r="G404" s="28" t="s">
        <v>1136</v>
      </c>
      <c r="H404" s="28" t="s">
        <v>1136</v>
      </c>
      <c r="I404" s="28" t="s">
        <v>1136</v>
      </c>
      <c r="J404" s="28" t="s">
        <v>1136</v>
      </c>
      <c r="K404" s="28" t="s">
        <v>1136</v>
      </c>
      <c r="L404" s="28" t="s">
        <v>1136</v>
      </c>
      <c r="M404" s="28"/>
      <c r="N404" s="28" t="s">
        <v>1136</v>
      </c>
      <c r="O404" s="28" t="s">
        <v>1136</v>
      </c>
      <c r="P404" s="28"/>
      <c r="Q404" s="28" t="s">
        <v>1136</v>
      </c>
      <c r="R404" s="28"/>
      <c r="S404" s="28" t="s">
        <v>1136</v>
      </c>
      <c r="T404" s="28"/>
      <c r="U404" s="170" t="str">
        <f>+'学校用（完全版）'!U404</f>
        <v>数学</v>
      </c>
      <c r="V404" s="503" t="str">
        <f>+'学校用（完全版）'!V404</f>
        <v>東京書籍</v>
      </c>
      <c r="W404" s="448">
        <f>+'学校用（完全版）'!W404</f>
        <v>0</v>
      </c>
      <c r="X404" s="81"/>
      <c r="Y404" s="425">
        <f>+'学校用（完全版）'!Y404</f>
        <v>0</v>
      </c>
      <c r="Z404" s="524">
        <f>+'学校用（完全版）'!Z404</f>
        <v>0</v>
      </c>
      <c r="AA404" s="181" t="str">
        <f>+'学校用（完全版）'!AA404</f>
        <v>新刊</v>
      </c>
      <c r="AB404" s="304" t="str">
        <f>+'学校用（完全版）'!AB404</f>
        <v>教科書</v>
      </c>
      <c r="AC404" s="100" t="str">
        <f>+'学校用（完全版）'!AC404</f>
        <v>○</v>
      </c>
      <c r="AD404" s="235" t="str">
        <f>+'学校用（完全版）'!AD404</f>
        <v>新編　新しい数学　2</v>
      </c>
      <c r="AE404" s="182" t="str">
        <f>+'学校用（完全版）'!AE404</f>
        <v>２年</v>
      </c>
      <c r="AF404" s="186">
        <f>+'学校用（完全版）'!AF404</f>
        <v>599</v>
      </c>
      <c r="AG404" s="190">
        <f>+'学校用（完全版）'!AG404</f>
        <v>599</v>
      </c>
      <c r="AH404" s="683"/>
      <c r="AI404" s="351">
        <f t="shared" si="11"/>
        <v>0</v>
      </c>
    </row>
    <row r="405" spans="1:35" s="6" customFormat="1" ht="23.1" customHeight="1" x14ac:dyDescent="0.15">
      <c r="A405" s="28" t="s">
        <v>1136</v>
      </c>
      <c r="B405" s="28" t="s">
        <v>1136</v>
      </c>
      <c r="C405" s="28" t="s">
        <v>1136</v>
      </c>
      <c r="D405" s="28" t="s">
        <v>1136</v>
      </c>
      <c r="E405" s="28" t="s">
        <v>1136</v>
      </c>
      <c r="F405" s="28" t="s">
        <v>1136</v>
      </c>
      <c r="G405" s="28" t="s">
        <v>1136</v>
      </c>
      <c r="H405" s="28" t="s">
        <v>1136</v>
      </c>
      <c r="I405" s="28" t="s">
        <v>1136</v>
      </c>
      <c r="J405" s="28" t="s">
        <v>1136</v>
      </c>
      <c r="K405" s="28" t="s">
        <v>1136</v>
      </c>
      <c r="L405" s="28" t="s">
        <v>1136</v>
      </c>
      <c r="M405" s="28"/>
      <c r="N405" s="28" t="s">
        <v>1136</v>
      </c>
      <c r="O405" s="28" t="s">
        <v>1136</v>
      </c>
      <c r="P405" s="28"/>
      <c r="Q405" s="28" t="s">
        <v>1136</v>
      </c>
      <c r="R405" s="28"/>
      <c r="S405" s="28" t="s">
        <v>1136</v>
      </c>
      <c r="T405" s="28"/>
      <c r="U405" s="264" t="str">
        <f>+'学校用（完全版）'!U405</f>
        <v>数学</v>
      </c>
      <c r="V405" s="505" t="str">
        <f>+'学校用（完全版）'!V405</f>
        <v>東京書籍</v>
      </c>
      <c r="W405" s="449">
        <f>+'学校用（完全版）'!W405</f>
        <v>0</v>
      </c>
      <c r="X405" s="265"/>
      <c r="Y405" s="426">
        <f>+'学校用（完全版）'!Y405</f>
        <v>0</v>
      </c>
      <c r="Z405" s="525">
        <f>+'学校用（完全版）'!Z405</f>
        <v>0</v>
      </c>
      <c r="AA405" s="203" t="str">
        <f>+'学校用（完全版）'!AA405</f>
        <v>新刊</v>
      </c>
      <c r="AB405" s="305" t="str">
        <f>+'学校用（完全版）'!AB405</f>
        <v>教科書</v>
      </c>
      <c r="AC405" s="204" t="str">
        <f>+'学校用（完全版）'!AC405</f>
        <v>○</v>
      </c>
      <c r="AD405" s="243" t="str">
        <f>+'学校用（完全版）'!AD405</f>
        <v>新編　新しい数学　3</v>
      </c>
      <c r="AE405" s="205" t="str">
        <f>+'学校用（完全版）'!AE405</f>
        <v>３年</v>
      </c>
      <c r="AF405" s="220">
        <f>+'学校用（完全版）'!AF405</f>
        <v>599</v>
      </c>
      <c r="AG405" s="321">
        <f>+'学校用（完全版）'!AG405</f>
        <v>599</v>
      </c>
      <c r="AH405" s="684"/>
      <c r="AI405" s="352">
        <f t="shared" si="11"/>
        <v>0</v>
      </c>
    </row>
    <row r="406" spans="1:35" s="6" customFormat="1" ht="23.1" customHeight="1" x14ac:dyDescent="0.15">
      <c r="A406" s="28" t="s">
        <v>1136</v>
      </c>
      <c r="B406" s="28" t="s">
        <v>1136</v>
      </c>
      <c r="C406" s="28" t="s">
        <v>1136</v>
      </c>
      <c r="D406" s="28" t="s">
        <v>1136</v>
      </c>
      <c r="E406" s="28" t="s">
        <v>1136</v>
      </c>
      <c r="F406" s="28" t="s">
        <v>1136</v>
      </c>
      <c r="G406" s="28" t="s">
        <v>1136</v>
      </c>
      <c r="H406" s="28" t="s">
        <v>1136</v>
      </c>
      <c r="I406" s="28" t="s">
        <v>1136</v>
      </c>
      <c r="J406" s="28" t="s">
        <v>1136</v>
      </c>
      <c r="K406" s="28" t="s">
        <v>1136</v>
      </c>
      <c r="L406" s="28" t="s">
        <v>1136</v>
      </c>
      <c r="M406" s="28"/>
      <c r="N406" s="28" t="s">
        <v>1136</v>
      </c>
      <c r="O406" s="28" t="s">
        <v>1136</v>
      </c>
      <c r="P406" s="28"/>
      <c r="Q406" s="28" t="s">
        <v>1136</v>
      </c>
      <c r="R406" s="28"/>
      <c r="S406" s="28" t="s">
        <v>1136</v>
      </c>
      <c r="T406" s="28"/>
      <c r="U406" s="501" t="str">
        <f>+'学校用（完全版）'!U406</f>
        <v>数学</v>
      </c>
      <c r="V406" s="502" t="str">
        <f>+'学校用（完全版）'!V406</f>
        <v>東京書籍</v>
      </c>
      <c r="W406" s="452">
        <f>+'学校用（完全版）'!W406</f>
        <v>0</v>
      </c>
      <c r="X406" s="267"/>
      <c r="Y406" s="429">
        <f>+'学校用（完全版）'!Y406</f>
        <v>0</v>
      </c>
      <c r="Z406" s="526">
        <f>+'学校用（完全版）'!Z406</f>
        <v>0</v>
      </c>
      <c r="AA406" s="210" t="str">
        <f>+'学校用（完全版）'!AA406</f>
        <v>新刊</v>
      </c>
      <c r="AB406" s="306" t="str">
        <f>+'学校用（完全版）'!AB406</f>
        <v>指導書</v>
      </c>
      <c r="AC406" s="211" t="str">
        <f>+'学校用（完全版）'!AC406</f>
        <v>○</v>
      </c>
      <c r="AD406" s="244" t="str">
        <f>+'学校用（完全版）'!AD406</f>
        <v>新編　新しい数学　1教師用指導書　問題Ｄ．Ｂ．Ｔ－ＧＡＵＳＳ中学数学付</v>
      </c>
      <c r="AE406" s="212" t="str">
        <f>+'学校用（完全版）'!AE406</f>
        <v>１年</v>
      </c>
      <c r="AF406" s="213">
        <f>+'学校用（完全版）'!AF406</f>
        <v>27000</v>
      </c>
      <c r="AG406" s="326">
        <f>+'学校用（完全版）'!AG406</f>
        <v>29160.000000000004</v>
      </c>
      <c r="AH406" s="687"/>
      <c r="AI406" s="518">
        <f t="shared" si="11"/>
        <v>0</v>
      </c>
    </row>
    <row r="407" spans="1:35" s="6" customFormat="1" ht="23.1" customHeight="1" x14ac:dyDescent="0.15">
      <c r="A407" s="28" t="s">
        <v>1136</v>
      </c>
      <c r="B407" s="28" t="s">
        <v>1136</v>
      </c>
      <c r="C407" s="28" t="s">
        <v>1136</v>
      </c>
      <c r="D407" s="28" t="s">
        <v>1136</v>
      </c>
      <c r="E407" s="28" t="s">
        <v>1136</v>
      </c>
      <c r="F407" s="28" t="s">
        <v>1136</v>
      </c>
      <c r="G407" s="28" t="s">
        <v>1136</v>
      </c>
      <c r="H407" s="28" t="s">
        <v>1136</v>
      </c>
      <c r="I407" s="28" t="s">
        <v>1136</v>
      </c>
      <c r="J407" s="28" t="s">
        <v>1136</v>
      </c>
      <c r="K407" s="28" t="s">
        <v>1136</v>
      </c>
      <c r="L407" s="28" t="s">
        <v>1136</v>
      </c>
      <c r="M407" s="28"/>
      <c r="N407" s="28" t="s">
        <v>1136</v>
      </c>
      <c r="O407" s="28" t="s">
        <v>1136</v>
      </c>
      <c r="P407" s="28"/>
      <c r="Q407" s="28" t="s">
        <v>1136</v>
      </c>
      <c r="R407" s="28"/>
      <c r="S407" s="28" t="s">
        <v>1136</v>
      </c>
      <c r="T407" s="28"/>
      <c r="U407" s="170" t="str">
        <f>+'学校用（完全版）'!U407</f>
        <v>数学</v>
      </c>
      <c r="V407" s="503" t="str">
        <f>+'学校用（完全版）'!V407</f>
        <v>東京書籍</v>
      </c>
      <c r="W407" s="448">
        <f>+'学校用（完全版）'!W407</f>
        <v>0</v>
      </c>
      <c r="X407" s="81"/>
      <c r="Y407" s="425">
        <f>+'学校用（完全版）'!Y407</f>
        <v>0</v>
      </c>
      <c r="Z407" s="524">
        <f>+'学校用（完全版）'!Z407</f>
        <v>0</v>
      </c>
      <c r="AA407" s="181" t="str">
        <f>+'学校用（完全版）'!AA407</f>
        <v>新刊</v>
      </c>
      <c r="AB407" s="304" t="str">
        <f>+'学校用（完全版）'!AB407</f>
        <v>指導書</v>
      </c>
      <c r="AC407" s="100" t="str">
        <f>+'学校用（完全版）'!AC407</f>
        <v>○</v>
      </c>
      <c r="AD407" s="235" t="str">
        <f>+'学校用（完全版）'!AD407</f>
        <v>新編　新しい数学　2教師用指導書　問題Ｄ．Ｂ．Ｔ－ＧＡＵＳＳ中学数学付</v>
      </c>
      <c r="AE407" s="182" t="str">
        <f>+'学校用（完全版）'!AE407</f>
        <v>２年</v>
      </c>
      <c r="AF407" s="184">
        <f>+'学校用（完全版）'!AF407</f>
        <v>26000</v>
      </c>
      <c r="AG407" s="189">
        <f>+'学校用（完全版）'!AG407</f>
        <v>28080.000000000004</v>
      </c>
      <c r="AH407" s="683"/>
      <c r="AI407" s="351">
        <f t="shared" si="11"/>
        <v>0</v>
      </c>
    </row>
    <row r="408" spans="1:35" s="6" customFormat="1" ht="23.1" customHeight="1" x14ac:dyDescent="0.15">
      <c r="A408" s="28" t="s">
        <v>1136</v>
      </c>
      <c r="B408" s="28" t="s">
        <v>1136</v>
      </c>
      <c r="C408" s="28" t="s">
        <v>1136</v>
      </c>
      <c r="D408" s="28" t="s">
        <v>1136</v>
      </c>
      <c r="E408" s="28" t="s">
        <v>1136</v>
      </c>
      <c r="F408" s="28" t="s">
        <v>1136</v>
      </c>
      <c r="G408" s="28" t="s">
        <v>1136</v>
      </c>
      <c r="H408" s="28" t="s">
        <v>1136</v>
      </c>
      <c r="I408" s="28" t="s">
        <v>1136</v>
      </c>
      <c r="J408" s="28" t="s">
        <v>1136</v>
      </c>
      <c r="K408" s="28" t="s">
        <v>1136</v>
      </c>
      <c r="L408" s="28" t="s">
        <v>1136</v>
      </c>
      <c r="M408" s="28"/>
      <c r="N408" s="28" t="s">
        <v>1136</v>
      </c>
      <c r="O408" s="28" t="s">
        <v>1136</v>
      </c>
      <c r="P408" s="28"/>
      <c r="Q408" s="28" t="s">
        <v>1136</v>
      </c>
      <c r="R408" s="28"/>
      <c r="S408" s="28" t="s">
        <v>1136</v>
      </c>
      <c r="T408" s="28"/>
      <c r="U408" s="388" t="str">
        <f>+'学校用（完全版）'!U408</f>
        <v>数学</v>
      </c>
      <c r="V408" s="504" t="str">
        <f>+'学校用（完全版）'!V408</f>
        <v>東京書籍</v>
      </c>
      <c r="W408" s="453">
        <f>+'学校用（完全版）'!W408</f>
        <v>0</v>
      </c>
      <c r="X408" s="83"/>
      <c r="Y408" s="430">
        <f>+'学校用（完全版）'!Y408</f>
        <v>0</v>
      </c>
      <c r="Z408" s="527">
        <f>+'学校用（完全版）'!Z408</f>
        <v>0</v>
      </c>
      <c r="AA408" s="216" t="str">
        <f>+'学校用（完全版）'!AA408</f>
        <v>新刊</v>
      </c>
      <c r="AB408" s="307" t="str">
        <f>+'学校用（完全版）'!AB408</f>
        <v>指導書</v>
      </c>
      <c r="AC408" s="84" t="str">
        <f>+'学校用（完全版）'!AC408</f>
        <v>○</v>
      </c>
      <c r="AD408" s="245" t="str">
        <f>+'学校用（完全版）'!AD408</f>
        <v>新編　新しい数学　3教師用指導書　問題Ｄ．Ｂ．Ｔ－ＧＡＵＳＳ中学数学付</v>
      </c>
      <c r="AE408" s="217" t="str">
        <f>+'学校用（完全版）'!AE408</f>
        <v>３年</v>
      </c>
      <c r="AF408" s="218">
        <f>+'学校用（完全版）'!AF408</f>
        <v>26000</v>
      </c>
      <c r="AG408" s="327">
        <f>+'学校用（完全版）'!AG408</f>
        <v>28080.000000000004</v>
      </c>
      <c r="AH408" s="688"/>
      <c r="AI408" s="520">
        <f t="shared" si="11"/>
        <v>0</v>
      </c>
    </row>
    <row r="409" spans="1:35" s="6" customFormat="1" ht="23.1" customHeight="1" x14ac:dyDescent="0.15">
      <c r="A409" s="28" t="s">
        <v>1136</v>
      </c>
      <c r="B409" s="28" t="s">
        <v>1136</v>
      </c>
      <c r="C409" s="28" t="s">
        <v>1136</v>
      </c>
      <c r="D409" s="28" t="s">
        <v>1136</v>
      </c>
      <c r="E409" s="28" t="s">
        <v>1136</v>
      </c>
      <c r="F409" s="28" t="s">
        <v>1136</v>
      </c>
      <c r="G409" s="28" t="s">
        <v>1136</v>
      </c>
      <c r="H409" s="28" t="s">
        <v>1136</v>
      </c>
      <c r="I409" s="28" t="s">
        <v>1136</v>
      </c>
      <c r="J409" s="28" t="s">
        <v>1136</v>
      </c>
      <c r="K409" s="28" t="s">
        <v>1136</v>
      </c>
      <c r="L409" s="28" t="s">
        <v>1136</v>
      </c>
      <c r="M409" s="28"/>
      <c r="N409" s="28" t="s">
        <v>1136</v>
      </c>
      <c r="O409" s="28" t="s">
        <v>1136</v>
      </c>
      <c r="P409" s="28"/>
      <c r="Q409" s="28" t="s">
        <v>1136</v>
      </c>
      <c r="R409" s="28"/>
      <c r="S409" s="28" t="s">
        <v>1136</v>
      </c>
      <c r="T409" s="28"/>
      <c r="U409" s="263" t="str">
        <f>+'学校用（完全版）'!U409</f>
        <v>数学</v>
      </c>
      <c r="V409" s="473" t="str">
        <f>+'学校用（完全版）'!V409</f>
        <v>東京書籍</v>
      </c>
      <c r="W409" s="451">
        <f>+'学校用（完全版）'!W409</f>
        <v>0</v>
      </c>
      <c r="X409" s="88"/>
      <c r="Y409" s="428">
        <f>+'学校用（完全版）'!Y409</f>
        <v>0</v>
      </c>
      <c r="Z409" s="544">
        <f>+'学校用（完全版）'!Z409</f>
        <v>0</v>
      </c>
      <c r="AA409" s="197" t="str">
        <f>+'学校用（完全版）'!AA409</f>
        <v>新刊</v>
      </c>
      <c r="AB409" s="308" t="str">
        <f>+'学校用（完全版）'!AB409</f>
        <v>指導書</v>
      </c>
      <c r="AC409" s="71" t="str">
        <f>+'学校用（完全版）'!AC409</f>
        <v>○</v>
      </c>
      <c r="AD409" s="234" t="str">
        <f>+'学校用（完全版）'!AD409</f>
        <v>新編　新しい数学　1教師用指導書　</v>
      </c>
      <c r="AE409" s="198" t="str">
        <f>+'学校用（完全版）'!AE409</f>
        <v>１年</v>
      </c>
      <c r="AF409" s="199">
        <f>+'学校用（完全版）'!AF409</f>
        <v>19000</v>
      </c>
      <c r="AG409" s="325">
        <f>+'学校用（完全版）'!AG409</f>
        <v>20520</v>
      </c>
      <c r="AH409" s="686"/>
      <c r="AI409" s="353">
        <f t="shared" si="11"/>
        <v>0</v>
      </c>
    </row>
    <row r="410" spans="1:35" s="6" customFormat="1" ht="23.1" customHeight="1" x14ac:dyDescent="0.15">
      <c r="A410" s="28" t="s">
        <v>1136</v>
      </c>
      <c r="B410" s="28" t="s">
        <v>1136</v>
      </c>
      <c r="C410" s="28" t="s">
        <v>1136</v>
      </c>
      <c r="D410" s="28" t="s">
        <v>1136</v>
      </c>
      <c r="E410" s="28" t="s">
        <v>1136</v>
      </c>
      <c r="F410" s="28" t="s">
        <v>1136</v>
      </c>
      <c r="G410" s="28" t="s">
        <v>1136</v>
      </c>
      <c r="H410" s="28" t="s">
        <v>1136</v>
      </c>
      <c r="I410" s="28" t="s">
        <v>1136</v>
      </c>
      <c r="J410" s="28" t="s">
        <v>1136</v>
      </c>
      <c r="K410" s="28" t="s">
        <v>1136</v>
      </c>
      <c r="L410" s="28" t="s">
        <v>1136</v>
      </c>
      <c r="M410" s="28"/>
      <c r="N410" s="28" t="s">
        <v>1136</v>
      </c>
      <c r="O410" s="28" t="s">
        <v>1136</v>
      </c>
      <c r="P410" s="28"/>
      <c r="Q410" s="28" t="s">
        <v>1136</v>
      </c>
      <c r="R410" s="28"/>
      <c r="S410" s="28" t="s">
        <v>1136</v>
      </c>
      <c r="T410" s="28"/>
      <c r="U410" s="170" t="str">
        <f>+'学校用（完全版）'!U410</f>
        <v>数学</v>
      </c>
      <c r="V410" s="503" t="str">
        <f>+'学校用（完全版）'!V410</f>
        <v>東京書籍</v>
      </c>
      <c r="W410" s="448">
        <f>+'学校用（完全版）'!W410</f>
        <v>0</v>
      </c>
      <c r="X410" s="81"/>
      <c r="Y410" s="425">
        <f>+'学校用（完全版）'!Y410</f>
        <v>0</v>
      </c>
      <c r="Z410" s="524">
        <f>+'学校用（完全版）'!Z410</f>
        <v>0</v>
      </c>
      <c r="AA410" s="181" t="str">
        <f>+'学校用（完全版）'!AA410</f>
        <v>新刊</v>
      </c>
      <c r="AB410" s="304" t="str">
        <f>+'学校用（完全版）'!AB410</f>
        <v>指導書</v>
      </c>
      <c r="AC410" s="100" t="str">
        <f>+'学校用（完全版）'!AC410</f>
        <v>○</v>
      </c>
      <c r="AD410" s="235" t="str">
        <f>+'学校用（完全版）'!AD410</f>
        <v>新編　新しい数学　2教師用指導書　</v>
      </c>
      <c r="AE410" s="182" t="str">
        <f>+'学校用（完全版）'!AE410</f>
        <v>２年</v>
      </c>
      <c r="AF410" s="184">
        <f>+'学校用（完全版）'!AF410</f>
        <v>18000</v>
      </c>
      <c r="AG410" s="189">
        <f>+'学校用（完全版）'!AG410</f>
        <v>19440</v>
      </c>
      <c r="AH410" s="683"/>
      <c r="AI410" s="351">
        <f t="shared" si="11"/>
        <v>0</v>
      </c>
    </row>
    <row r="411" spans="1:35" s="6" customFormat="1" ht="23.1" customHeight="1" x14ac:dyDescent="0.15">
      <c r="A411" s="28" t="s">
        <v>1136</v>
      </c>
      <c r="B411" s="28" t="s">
        <v>1136</v>
      </c>
      <c r="C411" s="28" t="s">
        <v>1136</v>
      </c>
      <c r="D411" s="28" t="s">
        <v>1136</v>
      </c>
      <c r="E411" s="28" t="s">
        <v>1136</v>
      </c>
      <c r="F411" s="28" t="s">
        <v>1136</v>
      </c>
      <c r="G411" s="28" t="s">
        <v>1136</v>
      </c>
      <c r="H411" s="28" t="s">
        <v>1136</v>
      </c>
      <c r="I411" s="28" t="s">
        <v>1136</v>
      </c>
      <c r="J411" s="28" t="s">
        <v>1136</v>
      </c>
      <c r="K411" s="28" t="s">
        <v>1136</v>
      </c>
      <c r="L411" s="28" t="s">
        <v>1136</v>
      </c>
      <c r="M411" s="28"/>
      <c r="N411" s="28" t="s">
        <v>1136</v>
      </c>
      <c r="O411" s="28" t="s">
        <v>1136</v>
      </c>
      <c r="P411" s="28"/>
      <c r="Q411" s="28" t="s">
        <v>1136</v>
      </c>
      <c r="R411" s="28"/>
      <c r="S411" s="28" t="s">
        <v>1136</v>
      </c>
      <c r="T411" s="28"/>
      <c r="U411" s="264" t="str">
        <f>+'学校用（完全版）'!U411</f>
        <v>数学</v>
      </c>
      <c r="V411" s="505" t="str">
        <f>+'学校用（完全版）'!V411</f>
        <v>東京書籍</v>
      </c>
      <c r="W411" s="449">
        <f>+'学校用（完全版）'!W411</f>
        <v>0</v>
      </c>
      <c r="X411" s="265"/>
      <c r="Y411" s="426">
        <f>+'学校用（完全版）'!Y411</f>
        <v>0</v>
      </c>
      <c r="Z411" s="525">
        <f>+'学校用（完全版）'!Z411</f>
        <v>0</v>
      </c>
      <c r="AA411" s="203" t="str">
        <f>+'学校用（完全版）'!AA411</f>
        <v>新刊</v>
      </c>
      <c r="AB411" s="305" t="str">
        <f>+'学校用（完全版）'!AB411</f>
        <v>指導書</v>
      </c>
      <c r="AC411" s="204" t="str">
        <f>+'学校用（完全版）'!AC411</f>
        <v>○</v>
      </c>
      <c r="AD411" s="243" t="str">
        <f>+'学校用（完全版）'!AD411</f>
        <v>新編　新しい数学　3教師用指導書　</v>
      </c>
      <c r="AE411" s="205" t="str">
        <f>+'学校用（完全版）'!AE411</f>
        <v>３年</v>
      </c>
      <c r="AF411" s="206">
        <f>+'学校用（完全版）'!AF411</f>
        <v>18000</v>
      </c>
      <c r="AG411" s="328">
        <f>+'学校用（完全版）'!AG411</f>
        <v>19440</v>
      </c>
      <c r="AH411" s="684"/>
      <c r="AI411" s="352">
        <f t="shared" si="11"/>
        <v>0</v>
      </c>
    </row>
    <row r="412" spans="1:35" s="6" customFormat="1" ht="23.1" customHeight="1" x14ac:dyDescent="0.15">
      <c r="A412" s="28" t="s">
        <v>1199</v>
      </c>
      <c r="B412" s="28" t="s">
        <v>1199</v>
      </c>
      <c r="C412" s="28" t="s">
        <v>1199</v>
      </c>
      <c r="D412" s="28" t="s">
        <v>1199</v>
      </c>
      <c r="E412" s="28" t="s">
        <v>1199</v>
      </c>
      <c r="F412" s="28" t="s">
        <v>1199</v>
      </c>
      <c r="G412" s="28" t="s">
        <v>1199</v>
      </c>
      <c r="H412" s="28" t="s">
        <v>1199</v>
      </c>
      <c r="I412" s="28" t="s">
        <v>1199</v>
      </c>
      <c r="J412" s="28" t="s">
        <v>1199</v>
      </c>
      <c r="K412" s="28" t="s">
        <v>1199</v>
      </c>
      <c r="L412" s="28" t="s">
        <v>1199</v>
      </c>
      <c r="M412" s="28"/>
      <c r="N412" s="28" t="s">
        <v>1199</v>
      </c>
      <c r="O412" s="28" t="s">
        <v>1199</v>
      </c>
      <c r="P412" s="28"/>
      <c r="Q412" s="28" t="s">
        <v>1199</v>
      </c>
      <c r="R412" s="28"/>
      <c r="S412" s="28" t="s">
        <v>1199</v>
      </c>
      <c r="T412" s="28"/>
      <c r="U412" s="501" t="str">
        <f>+'学校用（完全版）'!U412</f>
        <v>数学</v>
      </c>
      <c r="V412" s="502" t="str">
        <f>+'学校用（完全版）'!V412</f>
        <v>東京書籍</v>
      </c>
      <c r="W412" s="452" t="str">
        <f>+'学校用（完全版）'!W412</f>
        <v>●</v>
      </c>
      <c r="X412" s="267"/>
      <c r="Y412" s="429" t="str">
        <f>+'学校用（完全版）'!Y412</f>
        <v>●</v>
      </c>
      <c r="Z412" s="529" t="str">
        <f>+'学校用（完全版）'!Z412</f>
        <v>準拠</v>
      </c>
      <c r="AA412" s="104" t="str">
        <f>+'学校用（完全版）'!AA412</f>
        <v>新刊</v>
      </c>
      <c r="AB412" s="257" t="str">
        <f>+'学校用（完全版）'!AB412</f>
        <v>デジタル　　　　　　　　　　　　教科書</v>
      </c>
      <c r="AC412" s="211" t="str">
        <f>+'学校用（完全版）'!AC412</f>
        <v>※</v>
      </c>
      <c r="AD412" s="246" t="str">
        <f>+'学校用（完全版）'!AD412</f>
        <v>中学校デジタル教科書新編新しい数学　１年</v>
      </c>
      <c r="AE412" s="222" t="str">
        <f>+'学校用（完全版）'!AE412</f>
        <v>１年</v>
      </c>
      <c r="AF412" s="223">
        <f>+'学校用（完全版）'!AF412</f>
        <v>76000</v>
      </c>
      <c r="AG412" s="268">
        <f>+'学校用（完全版）'!AG412</f>
        <v>82080</v>
      </c>
      <c r="AH412" s="689"/>
      <c r="AI412" s="521">
        <f t="shared" si="11"/>
        <v>0</v>
      </c>
    </row>
    <row r="413" spans="1:35" s="6" customFormat="1" ht="23.1" customHeight="1" x14ac:dyDescent="0.15">
      <c r="A413" s="28" t="s">
        <v>1199</v>
      </c>
      <c r="B413" s="28" t="s">
        <v>1199</v>
      </c>
      <c r="C413" s="28" t="s">
        <v>1199</v>
      </c>
      <c r="D413" s="28" t="s">
        <v>1199</v>
      </c>
      <c r="E413" s="28" t="s">
        <v>1199</v>
      </c>
      <c r="F413" s="28" t="s">
        <v>1199</v>
      </c>
      <c r="G413" s="28" t="s">
        <v>1199</v>
      </c>
      <c r="H413" s="28" t="s">
        <v>1199</v>
      </c>
      <c r="I413" s="28" t="s">
        <v>1199</v>
      </c>
      <c r="J413" s="28" t="s">
        <v>1199</v>
      </c>
      <c r="K413" s="28" t="s">
        <v>1199</v>
      </c>
      <c r="L413" s="28" t="s">
        <v>1199</v>
      </c>
      <c r="M413" s="28"/>
      <c r="N413" s="28" t="s">
        <v>1199</v>
      </c>
      <c r="O413" s="28" t="s">
        <v>1199</v>
      </c>
      <c r="P413" s="28"/>
      <c r="Q413" s="28" t="s">
        <v>1199</v>
      </c>
      <c r="R413" s="28"/>
      <c r="S413" s="28" t="s">
        <v>1199</v>
      </c>
      <c r="T413" s="28"/>
      <c r="U413" s="170" t="str">
        <f>+'学校用（完全版）'!U413</f>
        <v>数学</v>
      </c>
      <c r="V413" s="503" t="str">
        <f>+'学校用（完全版）'!V413</f>
        <v>東京書籍</v>
      </c>
      <c r="W413" s="448" t="str">
        <f>+'学校用（完全版）'!W413</f>
        <v>●</v>
      </c>
      <c r="X413" s="81"/>
      <c r="Y413" s="425" t="str">
        <f>+'学校用（完全版）'!Y413</f>
        <v>●</v>
      </c>
      <c r="Z413" s="532" t="str">
        <f>+'学校用（完全版）'!Z413</f>
        <v>準拠</v>
      </c>
      <c r="AA413" s="67" t="str">
        <f>+'学校用（完全版）'!AA413</f>
        <v>新刊</v>
      </c>
      <c r="AB413" s="258" t="str">
        <f>+'学校用（完全版）'!AB413</f>
        <v>デジタル　　　　　　　　　　　　教科書</v>
      </c>
      <c r="AC413" s="100" t="str">
        <f>+'学校用（完全版）'!AC413</f>
        <v>※</v>
      </c>
      <c r="AD413" s="236" t="str">
        <f>+'学校用（完全版）'!AD413</f>
        <v>中学校デジタル教科書新編新しい数学　２年</v>
      </c>
      <c r="AE413" s="72" t="str">
        <f>+'学校用（完全版）'!AE413</f>
        <v>２年</v>
      </c>
      <c r="AF413" s="73">
        <f>+'学校用（完全版）'!AF413</f>
        <v>76000</v>
      </c>
      <c r="AG413" s="82">
        <f>+'学校用（完全版）'!AG413</f>
        <v>82080</v>
      </c>
      <c r="AH413" s="690"/>
      <c r="AI413" s="355">
        <f t="shared" si="11"/>
        <v>0</v>
      </c>
    </row>
    <row r="414" spans="1:35" s="6" customFormat="1" ht="23.1" customHeight="1" x14ac:dyDescent="0.15">
      <c r="A414" s="28" t="s">
        <v>1199</v>
      </c>
      <c r="B414" s="28" t="s">
        <v>1199</v>
      </c>
      <c r="C414" s="28" t="s">
        <v>1199</v>
      </c>
      <c r="D414" s="28" t="s">
        <v>1199</v>
      </c>
      <c r="E414" s="28" t="s">
        <v>1199</v>
      </c>
      <c r="F414" s="28" t="s">
        <v>1199</v>
      </c>
      <c r="G414" s="28" t="s">
        <v>1199</v>
      </c>
      <c r="H414" s="28" t="s">
        <v>1199</v>
      </c>
      <c r="I414" s="28" t="s">
        <v>1199</v>
      </c>
      <c r="J414" s="28" t="s">
        <v>1199</v>
      </c>
      <c r="K414" s="28" t="s">
        <v>1199</v>
      </c>
      <c r="L414" s="28" t="s">
        <v>1199</v>
      </c>
      <c r="M414" s="28"/>
      <c r="N414" s="28" t="s">
        <v>1199</v>
      </c>
      <c r="O414" s="28" t="s">
        <v>1199</v>
      </c>
      <c r="P414" s="28"/>
      <c r="Q414" s="28" t="s">
        <v>1199</v>
      </c>
      <c r="R414" s="28"/>
      <c r="S414" s="28" t="s">
        <v>1199</v>
      </c>
      <c r="T414" s="28"/>
      <c r="U414" s="170" t="str">
        <f>+'学校用（完全版）'!U414</f>
        <v>数学</v>
      </c>
      <c r="V414" s="503" t="str">
        <f>+'学校用（完全版）'!V414</f>
        <v>東京書籍</v>
      </c>
      <c r="W414" s="448" t="str">
        <f>+'学校用（完全版）'!W414</f>
        <v>●</v>
      </c>
      <c r="X414" s="81"/>
      <c r="Y414" s="425" t="str">
        <f>+'学校用（完全版）'!Y414</f>
        <v>●</v>
      </c>
      <c r="Z414" s="532" t="str">
        <f>+'学校用（完全版）'!Z414</f>
        <v>準拠</v>
      </c>
      <c r="AA414" s="67" t="str">
        <f>+'学校用（完全版）'!AA414</f>
        <v>新刊</v>
      </c>
      <c r="AB414" s="258" t="str">
        <f>+'学校用（完全版）'!AB414</f>
        <v>デジタル　　　　　　　　　　　　教科書</v>
      </c>
      <c r="AC414" s="100" t="str">
        <f>+'学校用（完全版）'!AC414</f>
        <v>※</v>
      </c>
      <c r="AD414" s="236" t="str">
        <f>+'学校用（完全版）'!AD414</f>
        <v>中学校デジタル教科書新編新しい数学　３年</v>
      </c>
      <c r="AE414" s="72" t="str">
        <f>+'学校用（完全版）'!AE414</f>
        <v>３年</v>
      </c>
      <c r="AF414" s="73">
        <f>+'学校用（完全版）'!AF414</f>
        <v>76000</v>
      </c>
      <c r="AG414" s="82">
        <f>+'学校用（完全版）'!AG414</f>
        <v>82080</v>
      </c>
      <c r="AH414" s="690"/>
      <c r="AI414" s="355">
        <f t="shared" ref="AI414:AI479" si="12">+AG414*AH414</f>
        <v>0</v>
      </c>
    </row>
    <row r="415" spans="1:35" s="6" customFormat="1" ht="23.1" customHeight="1" x14ac:dyDescent="0.15">
      <c r="A415" s="28" t="s">
        <v>1199</v>
      </c>
      <c r="B415" s="28" t="s">
        <v>1199</v>
      </c>
      <c r="C415" s="28" t="s">
        <v>1199</v>
      </c>
      <c r="D415" s="28" t="s">
        <v>1199</v>
      </c>
      <c r="E415" s="28" t="s">
        <v>1199</v>
      </c>
      <c r="F415" s="28" t="s">
        <v>1199</v>
      </c>
      <c r="G415" s="28" t="s">
        <v>1199</v>
      </c>
      <c r="H415" s="28" t="s">
        <v>1199</v>
      </c>
      <c r="I415" s="28" t="s">
        <v>1199</v>
      </c>
      <c r="J415" s="28" t="s">
        <v>1199</v>
      </c>
      <c r="K415" s="28" t="s">
        <v>1199</v>
      </c>
      <c r="L415" s="28" t="s">
        <v>1199</v>
      </c>
      <c r="M415" s="28"/>
      <c r="N415" s="28" t="s">
        <v>1199</v>
      </c>
      <c r="O415" s="28" t="s">
        <v>1199</v>
      </c>
      <c r="P415" s="28"/>
      <c r="Q415" s="28" t="s">
        <v>1199</v>
      </c>
      <c r="R415" s="28"/>
      <c r="S415" s="28" t="s">
        <v>1199</v>
      </c>
      <c r="T415" s="28"/>
      <c r="U415" s="388" t="str">
        <f>+'学校用（完全版）'!U415</f>
        <v>数学</v>
      </c>
      <c r="V415" s="504" t="str">
        <f>+'学校用（完全版）'!V415</f>
        <v>東京書籍</v>
      </c>
      <c r="W415" s="453" t="str">
        <f>+'学校用（完全版）'!W415</f>
        <v>●</v>
      </c>
      <c r="X415" s="83"/>
      <c r="Y415" s="430" t="str">
        <f>+'学校用（完全版）'!Y415</f>
        <v>●</v>
      </c>
      <c r="Z415" s="530" t="str">
        <f>+'学校用（完全版）'!Z415</f>
        <v>準拠</v>
      </c>
      <c r="AA415" s="77" t="str">
        <f>+'学校用（完全版）'!AA415</f>
        <v>新刊</v>
      </c>
      <c r="AB415" s="259" t="str">
        <f>+'学校用（完全版）'!AB415</f>
        <v>デジタル　　　　　　　　　　　　教科書</v>
      </c>
      <c r="AC415" s="84" t="str">
        <f>+'学校用（完全版）'!AC415</f>
        <v>※</v>
      </c>
      <c r="AD415" s="247" t="str">
        <f>+'学校用（完全版）'!AD415</f>
        <v>中学校デジタル教科書新編新しい数学　セット</v>
      </c>
      <c r="AE415" s="85" t="str">
        <f>+'学校用（完全版）'!AE415</f>
        <v>1.2.3年</v>
      </c>
      <c r="AF415" s="86">
        <f>+'学校用（完全版）'!AF415</f>
        <v>200000</v>
      </c>
      <c r="AG415" s="87">
        <f>+'学校用（完全版）'!AG415</f>
        <v>216000</v>
      </c>
      <c r="AH415" s="691"/>
      <c r="AI415" s="358">
        <f t="shared" si="12"/>
        <v>0</v>
      </c>
    </row>
    <row r="416" spans="1:35" s="6" customFormat="1" ht="23.1" customHeight="1" x14ac:dyDescent="0.15">
      <c r="A416" s="28" t="s">
        <v>1199</v>
      </c>
      <c r="B416" s="28" t="s">
        <v>1199</v>
      </c>
      <c r="C416" s="28" t="s">
        <v>1199</v>
      </c>
      <c r="D416" s="28" t="s">
        <v>1199</v>
      </c>
      <c r="E416" s="28" t="s">
        <v>1199</v>
      </c>
      <c r="F416" s="28" t="s">
        <v>1199</v>
      </c>
      <c r="G416" s="28" t="s">
        <v>1199</v>
      </c>
      <c r="H416" s="28" t="s">
        <v>1199</v>
      </c>
      <c r="I416" s="28" t="s">
        <v>1199</v>
      </c>
      <c r="J416" s="28" t="s">
        <v>1199</v>
      </c>
      <c r="K416" s="28" t="s">
        <v>1199</v>
      </c>
      <c r="L416" s="28" t="s">
        <v>1199</v>
      </c>
      <c r="M416" s="28"/>
      <c r="N416" s="28" t="s">
        <v>1199</v>
      </c>
      <c r="O416" s="28" t="s">
        <v>1199</v>
      </c>
      <c r="P416" s="28"/>
      <c r="Q416" s="28" t="s">
        <v>1199</v>
      </c>
      <c r="R416" s="28"/>
      <c r="S416" s="28" t="s">
        <v>1199</v>
      </c>
      <c r="T416" s="28"/>
      <c r="U416" s="263" t="str">
        <f>+'学校用（完全版）'!U416</f>
        <v>数学</v>
      </c>
      <c r="V416" s="473" t="str">
        <f>+'学校用（完全版）'!V416</f>
        <v>東京書籍</v>
      </c>
      <c r="W416" s="451" t="str">
        <f>+'学校用（完全版）'!W416</f>
        <v>●</v>
      </c>
      <c r="X416" s="88"/>
      <c r="Y416" s="428" t="str">
        <f>+'学校用（完全版）'!Y416</f>
        <v>●</v>
      </c>
      <c r="Z416" s="484" t="str">
        <f>+'学校用（完全版）'!Z416</f>
        <v>準拠</v>
      </c>
      <c r="AA416" s="62" t="str">
        <f>+'学校用（完全版）'!AA416</f>
        <v>新刊</v>
      </c>
      <c r="AB416" s="260" t="str">
        <f>+'学校用（完全版）'!AB416</f>
        <v>デジタル　　　　　　　　　　　　教科書</v>
      </c>
      <c r="AC416" s="71" t="str">
        <f>+'学校用（完全版）'!AC416</f>
        <v>※</v>
      </c>
      <c r="AD416" s="248" t="str">
        <f>+'学校用（完全版）'!AD416</f>
        <v>中学校デジタル教科書新編新しい数学　１年　指導者用＋学習者用</v>
      </c>
      <c r="AE416" s="75" t="str">
        <f>+'学校用（完全版）'!AE416</f>
        <v>１年</v>
      </c>
      <c r="AF416" s="98">
        <f>+'学校用（完全版）'!AF416</f>
        <v>96000</v>
      </c>
      <c r="AG416" s="117">
        <f>+'学校用（完全版）'!AG416</f>
        <v>103680</v>
      </c>
      <c r="AH416" s="692"/>
      <c r="AI416" s="354">
        <f t="shared" si="12"/>
        <v>0</v>
      </c>
    </row>
    <row r="417" spans="1:35" s="6" customFormat="1" ht="23.1" customHeight="1" x14ac:dyDescent="0.15">
      <c r="A417" s="28" t="s">
        <v>1199</v>
      </c>
      <c r="B417" s="28" t="s">
        <v>1199</v>
      </c>
      <c r="C417" s="28" t="s">
        <v>1199</v>
      </c>
      <c r="D417" s="28" t="s">
        <v>1199</v>
      </c>
      <c r="E417" s="28" t="s">
        <v>1199</v>
      </c>
      <c r="F417" s="28" t="s">
        <v>1199</v>
      </c>
      <c r="G417" s="28" t="s">
        <v>1199</v>
      </c>
      <c r="H417" s="28" t="s">
        <v>1199</v>
      </c>
      <c r="I417" s="28" t="s">
        <v>1199</v>
      </c>
      <c r="J417" s="28" t="s">
        <v>1199</v>
      </c>
      <c r="K417" s="28" t="s">
        <v>1199</v>
      </c>
      <c r="L417" s="28" t="s">
        <v>1199</v>
      </c>
      <c r="M417" s="28"/>
      <c r="N417" s="28" t="s">
        <v>1199</v>
      </c>
      <c r="O417" s="28" t="s">
        <v>1199</v>
      </c>
      <c r="P417" s="28"/>
      <c r="Q417" s="28" t="s">
        <v>1199</v>
      </c>
      <c r="R417" s="28"/>
      <c r="S417" s="28" t="s">
        <v>1199</v>
      </c>
      <c r="T417" s="28"/>
      <c r="U417" s="170" t="str">
        <f>+'学校用（完全版）'!U417</f>
        <v>数学</v>
      </c>
      <c r="V417" s="503" t="str">
        <f>+'学校用（完全版）'!V417</f>
        <v>東京書籍</v>
      </c>
      <c r="W417" s="448" t="str">
        <f>+'学校用（完全版）'!W417</f>
        <v>●</v>
      </c>
      <c r="X417" s="81"/>
      <c r="Y417" s="425" t="str">
        <f>+'学校用（完全版）'!Y417</f>
        <v>●</v>
      </c>
      <c r="Z417" s="532" t="str">
        <f>+'学校用（完全版）'!Z417</f>
        <v>準拠</v>
      </c>
      <c r="AA417" s="67" t="str">
        <f>+'学校用（完全版）'!AA417</f>
        <v>新刊</v>
      </c>
      <c r="AB417" s="258" t="str">
        <f>+'学校用（完全版）'!AB417</f>
        <v>デジタル　　　　　　　　　　　　教科書</v>
      </c>
      <c r="AC417" s="100" t="str">
        <f>+'学校用（完全版）'!AC417</f>
        <v>※</v>
      </c>
      <c r="AD417" s="236" t="str">
        <f>+'学校用（完全版）'!AD417</f>
        <v>中学校デジタル教科書新編新しい数学　２年　指導者用＋学習者用</v>
      </c>
      <c r="AE417" s="72" t="str">
        <f>+'学校用（完全版）'!AE417</f>
        <v>２年</v>
      </c>
      <c r="AF417" s="73">
        <f>+'学校用（完全版）'!AF417</f>
        <v>96000</v>
      </c>
      <c r="AG417" s="82">
        <f>+'学校用（完全版）'!AG417</f>
        <v>103680</v>
      </c>
      <c r="AH417" s="690"/>
      <c r="AI417" s="355">
        <f t="shared" si="12"/>
        <v>0</v>
      </c>
    </row>
    <row r="418" spans="1:35" s="6" customFormat="1" ht="23.1" customHeight="1" x14ac:dyDescent="0.15">
      <c r="A418" s="28" t="s">
        <v>1199</v>
      </c>
      <c r="B418" s="28" t="s">
        <v>1199</v>
      </c>
      <c r="C418" s="28" t="s">
        <v>1199</v>
      </c>
      <c r="D418" s="28" t="s">
        <v>1199</v>
      </c>
      <c r="E418" s="28" t="s">
        <v>1199</v>
      </c>
      <c r="F418" s="28" t="s">
        <v>1199</v>
      </c>
      <c r="G418" s="28" t="s">
        <v>1199</v>
      </c>
      <c r="H418" s="28" t="s">
        <v>1199</v>
      </c>
      <c r="I418" s="28" t="s">
        <v>1199</v>
      </c>
      <c r="J418" s="28" t="s">
        <v>1199</v>
      </c>
      <c r="K418" s="28" t="s">
        <v>1199</v>
      </c>
      <c r="L418" s="28" t="s">
        <v>1199</v>
      </c>
      <c r="M418" s="28"/>
      <c r="N418" s="28" t="s">
        <v>1199</v>
      </c>
      <c r="O418" s="28" t="s">
        <v>1199</v>
      </c>
      <c r="P418" s="28"/>
      <c r="Q418" s="28" t="s">
        <v>1199</v>
      </c>
      <c r="R418" s="28"/>
      <c r="S418" s="28" t="s">
        <v>1199</v>
      </c>
      <c r="T418" s="28"/>
      <c r="U418" s="170" t="str">
        <f>+'学校用（完全版）'!U418</f>
        <v>数学</v>
      </c>
      <c r="V418" s="503" t="str">
        <f>+'学校用（完全版）'!V418</f>
        <v>東京書籍</v>
      </c>
      <c r="W418" s="448" t="str">
        <f>+'学校用（完全版）'!W418</f>
        <v>●</v>
      </c>
      <c r="X418" s="81"/>
      <c r="Y418" s="425" t="str">
        <f>+'学校用（完全版）'!Y418</f>
        <v>●</v>
      </c>
      <c r="Z418" s="532" t="str">
        <f>+'学校用（完全版）'!Z418</f>
        <v>準拠</v>
      </c>
      <c r="AA418" s="67" t="str">
        <f>+'学校用（完全版）'!AA418</f>
        <v>新刊</v>
      </c>
      <c r="AB418" s="258" t="str">
        <f>+'学校用（完全版）'!AB418</f>
        <v>デジタル　　　　　　　　　　　　教科書</v>
      </c>
      <c r="AC418" s="100" t="str">
        <f>+'学校用（完全版）'!AC418</f>
        <v>※</v>
      </c>
      <c r="AD418" s="236" t="str">
        <f>+'学校用（完全版）'!AD418</f>
        <v>中学校デジタル教科書新編新しい数学　３年　指導者用＋学習者用</v>
      </c>
      <c r="AE418" s="72" t="str">
        <f>+'学校用（完全版）'!AE418</f>
        <v>３年</v>
      </c>
      <c r="AF418" s="73">
        <f>+'学校用（完全版）'!AF418</f>
        <v>96000</v>
      </c>
      <c r="AG418" s="82">
        <f>+'学校用（完全版）'!AG418</f>
        <v>103680</v>
      </c>
      <c r="AH418" s="690"/>
      <c r="AI418" s="355">
        <f t="shared" si="12"/>
        <v>0</v>
      </c>
    </row>
    <row r="419" spans="1:35" s="6" customFormat="1" ht="23.1" customHeight="1" x14ac:dyDescent="0.15">
      <c r="A419" s="28" t="s">
        <v>1199</v>
      </c>
      <c r="B419" s="28" t="s">
        <v>1199</v>
      </c>
      <c r="C419" s="28" t="s">
        <v>1199</v>
      </c>
      <c r="D419" s="28" t="s">
        <v>1199</v>
      </c>
      <c r="E419" s="28" t="s">
        <v>1199</v>
      </c>
      <c r="F419" s="28" t="s">
        <v>1199</v>
      </c>
      <c r="G419" s="28" t="s">
        <v>1199</v>
      </c>
      <c r="H419" s="28" t="s">
        <v>1199</v>
      </c>
      <c r="I419" s="28" t="s">
        <v>1199</v>
      </c>
      <c r="J419" s="28" t="s">
        <v>1199</v>
      </c>
      <c r="K419" s="28" t="s">
        <v>1199</v>
      </c>
      <c r="L419" s="28" t="s">
        <v>1199</v>
      </c>
      <c r="M419" s="28"/>
      <c r="N419" s="28" t="s">
        <v>1199</v>
      </c>
      <c r="O419" s="28" t="s">
        <v>1199</v>
      </c>
      <c r="P419" s="28"/>
      <c r="Q419" s="28" t="s">
        <v>1199</v>
      </c>
      <c r="R419" s="28"/>
      <c r="S419" s="28" t="s">
        <v>1199</v>
      </c>
      <c r="T419" s="28"/>
      <c r="U419" s="264" t="str">
        <f>+'学校用（完全版）'!U419</f>
        <v>数学</v>
      </c>
      <c r="V419" s="505" t="str">
        <f>+'学校用（完全版）'!V419</f>
        <v>東京書籍</v>
      </c>
      <c r="W419" s="449" t="str">
        <f>+'学校用（完全版）'!W419</f>
        <v>●</v>
      </c>
      <c r="X419" s="265"/>
      <c r="Y419" s="426" t="str">
        <f>+'学校用（完全版）'!Y419</f>
        <v>●</v>
      </c>
      <c r="Z419" s="528" t="str">
        <f>+'学校用（完全版）'!Z419</f>
        <v>準拠</v>
      </c>
      <c r="AA419" s="123" t="str">
        <f>+'学校用（完全版）'!AA419</f>
        <v>新刊</v>
      </c>
      <c r="AB419" s="261" t="str">
        <f>+'学校用（完全版）'!AB419</f>
        <v>デジタル　　　　　　　　　　　　教科書</v>
      </c>
      <c r="AC419" s="204" t="str">
        <f>+'学校用（完全版）'!AC419</f>
        <v>※</v>
      </c>
      <c r="AD419" s="249" t="str">
        <f>+'学校用（完全版）'!AD419</f>
        <v>中学校デジタル教科書新編新しい数学　セット　指導者用＋学習者用</v>
      </c>
      <c r="AE419" s="226" t="str">
        <f>+'学校用（完全版）'!AE419</f>
        <v>1.2.3年</v>
      </c>
      <c r="AF419" s="227">
        <f>+'学校用（完全版）'!AF419</f>
        <v>250000</v>
      </c>
      <c r="AG419" s="266">
        <f>+'学校用（完全版）'!AG419</f>
        <v>270000</v>
      </c>
      <c r="AH419" s="693"/>
      <c r="AI419" s="356">
        <f t="shared" si="12"/>
        <v>0</v>
      </c>
    </row>
    <row r="420" spans="1:35" s="6" customFormat="1" ht="23.1" customHeight="1" x14ac:dyDescent="0.15">
      <c r="A420" s="28" t="s">
        <v>1199</v>
      </c>
      <c r="B420" s="28" t="s">
        <v>1199</v>
      </c>
      <c r="C420" s="28" t="s">
        <v>1199</v>
      </c>
      <c r="D420" s="28" t="s">
        <v>1199</v>
      </c>
      <c r="E420" s="28" t="s">
        <v>1199</v>
      </c>
      <c r="F420" s="28" t="s">
        <v>1199</v>
      </c>
      <c r="G420" s="28" t="s">
        <v>1199</v>
      </c>
      <c r="H420" s="28" t="s">
        <v>1199</v>
      </c>
      <c r="I420" s="28" t="s">
        <v>1199</v>
      </c>
      <c r="J420" s="28" t="s">
        <v>1199</v>
      </c>
      <c r="K420" s="28" t="s">
        <v>1199</v>
      </c>
      <c r="L420" s="28" t="s">
        <v>1199</v>
      </c>
      <c r="M420" s="28"/>
      <c r="N420" s="28" t="s">
        <v>1199</v>
      </c>
      <c r="O420" s="28" t="s">
        <v>1199</v>
      </c>
      <c r="P420" s="28"/>
      <c r="Q420" s="28" t="s">
        <v>1199</v>
      </c>
      <c r="R420" s="28"/>
      <c r="S420" s="28" t="s">
        <v>1199</v>
      </c>
      <c r="T420" s="28"/>
      <c r="U420" s="501" t="str">
        <f>+'学校用（完全版）'!U420</f>
        <v>数学</v>
      </c>
      <c r="V420" s="502" t="str">
        <f>+'学校用（完全版）'!V420</f>
        <v>東京書籍</v>
      </c>
      <c r="W420" s="452" t="str">
        <f>+'学校用（完全版）'!W420</f>
        <v>●</v>
      </c>
      <c r="X420" s="267"/>
      <c r="Y420" s="429" t="str">
        <f>+'学校用（完全版）'!Y420</f>
        <v>●</v>
      </c>
      <c r="Z420" s="529" t="str">
        <f>+'学校用（完全版）'!Z420</f>
        <v>準拠</v>
      </c>
      <c r="AA420" s="104" t="str">
        <f>+'学校用（完全版）'!AA420</f>
        <v>新刊</v>
      </c>
      <c r="AB420" s="257" t="str">
        <f>+'学校用（完全版）'!AB420</f>
        <v>デジタル　　　　　　　　　　　　教科書</v>
      </c>
      <c r="AC420" s="211" t="str">
        <f>+'学校用（完全版）'!AC420</f>
        <v>※</v>
      </c>
      <c r="AD420" s="246" t="str">
        <f>+'学校用（完全版）'!AD420</f>
        <v>中学校デジタル教科書新編新しい数学　１年　Ｗｅｂ配信版　（単年）</v>
      </c>
      <c r="AE420" s="222" t="str">
        <f>+'学校用（完全版）'!AE420</f>
        <v>１年</v>
      </c>
      <c r="AF420" s="223">
        <f>+'学校用（完全版）'!AF420</f>
        <v>20000</v>
      </c>
      <c r="AG420" s="268">
        <f>+'学校用（完全版）'!AG420</f>
        <v>21600</v>
      </c>
      <c r="AH420" s="689"/>
      <c r="AI420" s="521">
        <f t="shared" si="12"/>
        <v>0</v>
      </c>
    </row>
    <row r="421" spans="1:35" s="6" customFormat="1" ht="23.1" customHeight="1" x14ac:dyDescent="0.15">
      <c r="A421" s="28" t="s">
        <v>1199</v>
      </c>
      <c r="B421" s="28" t="s">
        <v>1199</v>
      </c>
      <c r="C421" s="28" t="s">
        <v>1199</v>
      </c>
      <c r="D421" s="28" t="s">
        <v>1199</v>
      </c>
      <c r="E421" s="28" t="s">
        <v>1199</v>
      </c>
      <c r="F421" s="28" t="s">
        <v>1199</v>
      </c>
      <c r="G421" s="28" t="s">
        <v>1199</v>
      </c>
      <c r="H421" s="28" t="s">
        <v>1199</v>
      </c>
      <c r="I421" s="28" t="s">
        <v>1199</v>
      </c>
      <c r="J421" s="28" t="s">
        <v>1199</v>
      </c>
      <c r="K421" s="28" t="s">
        <v>1199</v>
      </c>
      <c r="L421" s="28" t="s">
        <v>1199</v>
      </c>
      <c r="M421" s="28"/>
      <c r="N421" s="28" t="s">
        <v>1199</v>
      </c>
      <c r="O421" s="28" t="s">
        <v>1199</v>
      </c>
      <c r="P421" s="28"/>
      <c r="Q421" s="28" t="s">
        <v>1199</v>
      </c>
      <c r="R421" s="28"/>
      <c r="S421" s="28" t="s">
        <v>1199</v>
      </c>
      <c r="T421" s="28"/>
      <c r="U421" s="170" t="str">
        <f>+'学校用（完全版）'!U421</f>
        <v>数学</v>
      </c>
      <c r="V421" s="503" t="str">
        <f>+'学校用（完全版）'!V421</f>
        <v>東京書籍</v>
      </c>
      <c r="W421" s="448" t="str">
        <f>+'学校用（完全版）'!W421</f>
        <v>●</v>
      </c>
      <c r="X421" s="81"/>
      <c r="Y421" s="425" t="str">
        <f>+'学校用（完全版）'!Y421</f>
        <v>●</v>
      </c>
      <c r="Z421" s="532" t="str">
        <f>+'学校用（完全版）'!Z421</f>
        <v>準拠</v>
      </c>
      <c r="AA421" s="67" t="str">
        <f>+'学校用（完全版）'!AA421</f>
        <v>新刊</v>
      </c>
      <c r="AB421" s="258" t="str">
        <f>+'学校用（完全版）'!AB421</f>
        <v>デジタル　　　　　　　　　　　　教科書</v>
      </c>
      <c r="AC421" s="100" t="str">
        <f>+'学校用（完全版）'!AC421</f>
        <v>※</v>
      </c>
      <c r="AD421" s="236" t="str">
        <f>+'学校用（完全版）'!AD421</f>
        <v>中学校デジタル教科書新編新しい数学　２年　Ｗｅｂ配信版　（単年）</v>
      </c>
      <c r="AE421" s="72" t="str">
        <f>+'学校用（完全版）'!AE421</f>
        <v>２年</v>
      </c>
      <c r="AF421" s="73">
        <f>+'学校用（完全版）'!AF421</f>
        <v>20000</v>
      </c>
      <c r="AG421" s="82">
        <f>+'学校用（完全版）'!AG421</f>
        <v>21600</v>
      </c>
      <c r="AH421" s="690"/>
      <c r="AI421" s="355">
        <f t="shared" si="12"/>
        <v>0</v>
      </c>
    </row>
    <row r="422" spans="1:35" s="6" customFormat="1" ht="23.1" customHeight="1" x14ac:dyDescent="0.15">
      <c r="A422" s="28" t="s">
        <v>1199</v>
      </c>
      <c r="B422" s="28" t="s">
        <v>1199</v>
      </c>
      <c r="C422" s="28" t="s">
        <v>1199</v>
      </c>
      <c r="D422" s="28" t="s">
        <v>1199</v>
      </c>
      <c r="E422" s="28" t="s">
        <v>1199</v>
      </c>
      <c r="F422" s="28" t="s">
        <v>1199</v>
      </c>
      <c r="G422" s="28" t="s">
        <v>1199</v>
      </c>
      <c r="H422" s="28" t="s">
        <v>1199</v>
      </c>
      <c r="I422" s="28" t="s">
        <v>1199</v>
      </c>
      <c r="J422" s="28" t="s">
        <v>1199</v>
      </c>
      <c r="K422" s="28" t="s">
        <v>1199</v>
      </c>
      <c r="L422" s="28" t="s">
        <v>1199</v>
      </c>
      <c r="M422" s="28"/>
      <c r="N422" s="28" t="s">
        <v>1199</v>
      </c>
      <c r="O422" s="28" t="s">
        <v>1199</v>
      </c>
      <c r="P422" s="28"/>
      <c r="Q422" s="28" t="s">
        <v>1199</v>
      </c>
      <c r="R422" s="28"/>
      <c r="S422" s="28" t="s">
        <v>1199</v>
      </c>
      <c r="T422" s="28"/>
      <c r="U422" s="388" t="str">
        <f>+'学校用（完全版）'!U422</f>
        <v>数学</v>
      </c>
      <c r="V422" s="504" t="str">
        <f>+'学校用（完全版）'!V422</f>
        <v>東京書籍</v>
      </c>
      <c r="W422" s="453" t="str">
        <f>+'学校用（完全版）'!W422</f>
        <v>●</v>
      </c>
      <c r="X422" s="83"/>
      <c r="Y422" s="430" t="str">
        <f>+'学校用（完全版）'!Y422</f>
        <v>●</v>
      </c>
      <c r="Z422" s="530" t="str">
        <f>+'学校用（完全版）'!Z422</f>
        <v>準拠</v>
      </c>
      <c r="AA422" s="77" t="str">
        <f>+'学校用（完全版）'!AA422</f>
        <v>新刊</v>
      </c>
      <c r="AB422" s="259" t="str">
        <f>+'学校用（完全版）'!AB422</f>
        <v>デジタル　　　　　　　　　　　　教科書</v>
      </c>
      <c r="AC422" s="84" t="str">
        <f>+'学校用（完全版）'!AC422</f>
        <v>※</v>
      </c>
      <c r="AD422" s="247" t="str">
        <f>+'学校用（完全版）'!AD422</f>
        <v>中学校デジタル教科書新編新しい数学　３年　Ｗｅｂ配信版　（単年）</v>
      </c>
      <c r="AE422" s="85" t="str">
        <f>+'学校用（完全版）'!AE422</f>
        <v>３年</v>
      </c>
      <c r="AF422" s="86">
        <f>+'学校用（完全版）'!AF422</f>
        <v>20000</v>
      </c>
      <c r="AG422" s="87">
        <f>+'学校用（完全版）'!AG422</f>
        <v>21600</v>
      </c>
      <c r="AH422" s="691"/>
      <c r="AI422" s="358">
        <f t="shared" si="12"/>
        <v>0</v>
      </c>
    </row>
    <row r="423" spans="1:35" s="6" customFormat="1" ht="23.1" customHeight="1" x14ac:dyDescent="0.15">
      <c r="A423" s="28" t="s">
        <v>1199</v>
      </c>
      <c r="B423" s="28" t="s">
        <v>1199</v>
      </c>
      <c r="C423" s="28" t="s">
        <v>1199</v>
      </c>
      <c r="D423" s="28" t="s">
        <v>1199</v>
      </c>
      <c r="E423" s="28" t="s">
        <v>1199</v>
      </c>
      <c r="F423" s="28" t="s">
        <v>1199</v>
      </c>
      <c r="G423" s="28" t="s">
        <v>1199</v>
      </c>
      <c r="H423" s="28" t="s">
        <v>1199</v>
      </c>
      <c r="I423" s="28" t="s">
        <v>1199</v>
      </c>
      <c r="J423" s="28" t="s">
        <v>1199</v>
      </c>
      <c r="K423" s="28" t="s">
        <v>1199</v>
      </c>
      <c r="L423" s="28" t="s">
        <v>1199</v>
      </c>
      <c r="M423" s="28"/>
      <c r="N423" s="28" t="s">
        <v>1199</v>
      </c>
      <c r="O423" s="28" t="s">
        <v>1199</v>
      </c>
      <c r="P423" s="28"/>
      <c r="Q423" s="28" t="s">
        <v>1199</v>
      </c>
      <c r="R423" s="28"/>
      <c r="S423" s="28" t="s">
        <v>1199</v>
      </c>
      <c r="T423" s="28"/>
      <c r="U423" s="263" t="str">
        <f>+'学校用（完全版）'!U423</f>
        <v>数学</v>
      </c>
      <c r="V423" s="473" t="str">
        <f>+'学校用（完全版）'!V423</f>
        <v>東京書籍</v>
      </c>
      <c r="W423" s="451" t="str">
        <f>+'学校用（完全版）'!W423</f>
        <v>●</v>
      </c>
      <c r="X423" s="88"/>
      <c r="Y423" s="428" t="str">
        <f>+'学校用（完全版）'!Y423</f>
        <v>●</v>
      </c>
      <c r="Z423" s="484" t="str">
        <f>+'学校用（完全版）'!Z423</f>
        <v>準拠</v>
      </c>
      <c r="AA423" s="62" t="str">
        <f>+'学校用（完全版）'!AA423</f>
        <v>新刊</v>
      </c>
      <c r="AB423" s="260" t="str">
        <f>+'学校用（完全版）'!AB423</f>
        <v>デジタル　　　　　　　　　　　　教科書</v>
      </c>
      <c r="AC423" s="71" t="str">
        <f>+'学校用（完全版）'!AC423</f>
        <v>※</v>
      </c>
      <c r="AD423" s="248" t="str">
        <f>+'学校用（完全版）'!AD423</f>
        <v>中学校デジタル教科書新編新しい数学 １年 Ｗｅｂ配信版 指導者用＋学習者用（単年）</v>
      </c>
      <c r="AE423" s="75" t="str">
        <f>+'学校用（完全版）'!AE423</f>
        <v>１年</v>
      </c>
      <c r="AF423" s="98">
        <f>+'学校用（完全版）'!AF423</f>
        <v>40000</v>
      </c>
      <c r="AG423" s="117">
        <f>+'学校用（完全版）'!AG423</f>
        <v>43200</v>
      </c>
      <c r="AH423" s="692"/>
      <c r="AI423" s="354">
        <f t="shared" si="12"/>
        <v>0</v>
      </c>
    </row>
    <row r="424" spans="1:35" s="6" customFormat="1" ht="23.1" customHeight="1" x14ac:dyDescent="0.15">
      <c r="A424" s="28" t="s">
        <v>1199</v>
      </c>
      <c r="B424" s="28" t="s">
        <v>1199</v>
      </c>
      <c r="C424" s="28" t="s">
        <v>1199</v>
      </c>
      <c r="D424" s="28" t="s">
        <v>1199</v>
      </c>
      <c r="E424" s="28" t="s">
        <v>1199</v>
      </c>
      <c r="F424" s="28" t="s">
        <v>1199</v>
      </c>
      <c r="G424" s="28" t="s">
        <v>1199</v>
      </c>
      <c r="H424" s="28" t="s">
        <v>1199</v>
      </c>
      <c r="I424" s="28" t="s">
        <v>1199</v>
      </c>
      <c r="J424" s="28" t="s">
        <v>1199</v>
      </c>
      <c r="K424" s="28" t="s">
        <v>1199</v>
      </c>
      <c r="L424" s="28" t="s">
        <v>1199</v>
      </c>
      <c r="M424" s="28"/>
      <c r="N424" s="28" t="s">
        <v>1199</v>
      </c>
      <c r="O424" s="28" t="s">
        <v>1199</v>
      </c>
      <c r="P424" s="28"/>
      <c r="Q424" s="28" t="s">
        <v>1199</v>
      </c>
      <c r="R424" s="28"/>
      <c r="S424" s="28" t="s">
        <v>1199</v>
      </c>
      <c r="T424" s="28"/>
      <c r="U424" s="170" t="str">
        <f>+'学校用（完全版）'!U424</f>
        <v>数学</v>
      </c>
      <c r="V424" s="503" t="str">
        <f>+'学校用（完全版）'!V424</f>
        <v>東京書籍</v>
      </c>
      <c r="W424" s="448" t="str">
        <f>+'学校用（完全版）'!W424</f>
        <v>●</v>
      </c>
      <c r="X424" s="81"/>
      <c r="Y424" s="425" t="str">
        <f>+'学校用（完全版）'!Y424</f>
        <v>●</v>
      </c>
      <c r="Z424" s="532" t="str">
        <f>+'学校用（完全版）'!Z424</f>
        <v>準拠</v>
      </c>
      <c r="AA424" s="67" t="str">
        <f>+'学校用（完全版）'!AA424</f>
        <v>新刊</v>
      </c>
      <c r="AB424" s="258" t="str">
        <f>+'学校用（完全版）'!AB424</f>
        <v>デジタル　　　　　　　　　　　　教科書</v>
      </c>
      <c r="AC424" s="100" t="str">
        <f>+'学校用（完全版）'!AC424</f>
        <v>※</v>
      </c>
      <c r="AD424" s="236" t="str">
        <f>+'学校用（完全版）'!AD424</f>
        <v>中学校デジタル教科書新編新しい数学 ２年 Ｗｅｂ配信版 指導者用＋学習者用（単年）</v>
      </c>
      <c r="AE424" s="72" t="str">
        <f>+'学校用（完全版）'!AE424</f>
        <v>２年</v>
      </c>
      <c r="AF424" s="73">
        <f>+'学校用（完全版）'!AF424</f>
        <v>40000</v>
      </c>
      <c r="AG424" s="82">
        <f>+'学校用（完全版）'!AG424</f>
        <v>43200</v>
      </c>
      <c r="AH424" s="690"/>
      <c r="AI424" s="355">
        <f t="shared" si="12"/>
        <v>0</v>
      </c>
    </row>
    <row r="425" spans="1:35" s="6" customFormat="1" ht="23.1" customHeight="1" x14ac:dyDescent="0.15">
      <c r="A425" s="28" t="s">
        <v>1199</v>
      </c>
      <c r="B425" s="28" t="s">
        <v>1199</v>
      </c>
      <c r="C425" s="28" t="s">
        <v>1199</v>
      </c>
      <c r="D425" s="28" t="s">
        <v>1199</v>
      </c>
      <c r="E425" s="28" t="s">
        <v>1199</v>
      </c>
      <c r="F425" s="28" t="s">
        <v>1199</v>
      </c>
      <c r="G425" s="28" t="s">
        <v>1199</v>
      </c>
      <c r="H425" s="28" t="s">
        <v>1199</v>
      </c>
      <c r="I425" s="28" t="s">
        <v>1199</v>
      </c>
      <c r="J425" s="28" t="s">
        <v>1199</v>
      </c>
      <c r="K425" s="28" t="s">
        <v>1199</v>
      </c>
      <c r="L425" s="28" t="s">
        <v>1199</v>
      </c>
      <c r="M425" s="28"/>
      <c r="N425" s="28" t="s">
        <v>1199</v>
      </c>
      <c r="O425" s="28" t="s">
        <v>1199</v>
      </c>
      <c r="P425" s="28"/>
      <c r="Q425" s="28" t="s">
        <v>1199</v>
      </c>
      <c r="R425" s="28"/>
      <c r="S425" s="28" t="s">
        <v>1199</v>
      </c>
      <c r="T425" s="28"/>
      <c r="U425" s="264" t="str">
        <f>+'学校用（完全版）'!U425</f>
        <v>数学</v>
      </c>
      <c r="V425" s="505" t="str">
        <f>+'学校用（完全版）'!V425</f>
        <v>東京書籍</v>
      </c>
      <c r="W425" s="449" t="str">
        <f>+'学校用（完全版）'!W425</f>
        <v>●</v>
      </c>
      <c r="X425" s="265"/>
      <c r="Y425" s="426" t="str">
        <f>+'学校用（完全版）'!Y425</f>
        <v>●</v>
      </c>
      <c r="Z425" s="528" t="str">
        <f>+'学校用（完全版）'!Z425</f>
        <v>準拠</v>
      </c>
      <c r="AA425" s="123" t="str">
        <f>+'学校用（完全版）'!AA425</f>
        <v>新刊</v>
      </c>
      <c r="AB425" s="261" t="str">
        <f>+'学校用（完全版）'!AB425</f>
        <v>デジタル　　　　　　　　　　　　教科書</v>
      </c>
      <c r="AC425" s="204" t="str">
        <f>+'学校用（完全版）'!AC425</f>
        <v>※</v>
      </c>
      <c r="AD425" s="249" t="str">
        <f>+'学校用（完全版）'!AD425</f>
        <v>中学校デジタル教科書新編新しい数学 ３年 Ｗｅｂ配信版 指導者用＋学習者用（単年）</v>
      </c>
      <c r="AE425" s="226" t="str">
        <f>+'学校用（完全版）'!AE425</f>
        <v>３年</v>
      </c>
      <c r="AF425" s="227">
        <f>+'学校用（完全版）'!AF425</f>
        <v>40000</v>
      </c>
      <c r="AG425" s="266">
        <f>+'学校用（完全版）'!AG425</f>
        <v>43200</v>
      </c>
      <c r="AH425" s="693"/>
      <c r="AI425" s="356">
        <f t="shared" si="12"/>
        <v>0</v>
      </c>
    </row>
    <row r="426" spans="1:35" s="6" customFormat="1" ht="23.1" customHeight="1" x14ac:dyDescent="0.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501" t="str">
        <f>+'学校用（完全版）'!U426</f>
        <v>数学</v>
      </c>
      <c r="V426" s="502" t="str">
        <f>+'学校用（完全版）'!V426</f>
        <v>東京書籍</v>
      </c>
      <c r="W426" s="452" t="str">
        <f>+'学校用（完全版）'!W426</f>
        <v>●</v>
      </c>
      <c r="X426" s="267"/>
      <c r="Y426" s="429">
        <f>+'学校用（完全版）'!Y426</f>
        <v>0</v>
      </c>
      <c r="Z426" s="529" t="str">
        <f>+'学校用（完全版）'!Z426</f>
        <v>標準</v>
      </c>
      <c r="AA426" s="104">
        <f>+'学校用（完全版）'!AA426</f>
        <v>0</v>
      </c>
      <c r="AB426" s="314" t="str">
        <f>+'学校用（完全版）'!AB426</f>
        <v>パソコン　　　　　　　　ソフト</v>
      </c>
      <c r="AC426" s="105" t="str">
        <f>+'学校用（完全版）'!AC426</f>
        <v/>
      </c>
      <c r="AD426" s="283" t="str">
        <f>+'学校用（完全版）'!AD426</f>
        <v>中学校数学シミュレーションVer.４　１年　基本パッケージ</v>
      </c>
      <c r="AE426" s="106" t="str">
        <f>+'学校用（完全版）'!AE426</f>
        <v>１年</v>
      </c>
      <c r="AF426" s="107">
        <f>+'学校用（完全版）'!AF426</f>
        <v>9700</v>
      </c>
      <c r="AG426" s="284">
        <f>+'学校用（完全版）'!AG426</f>
        <v>10476</v>
      </c>
      <c r="AH426" s="689"/>
      <c r="AI426" s="521">
        <f t="shared" si="12"/>
        <v>0</v>
      </c>
    </row>
    <row r="427" spans="1:35" s="6" customFormat="1" ht="23.1" customHeight="1" x14ac:dyDescent="0.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170" t="str">
        <f>+'学校用（完全版）'!U427</f>
        <v>数学</v>
      </c>
      <c r="V427" s="503" t="str">
        <f>+'学校用（完全版）'!V427</f>
        <v>東京書籍</v>
      </c>
      <c r="W427" s="448" t="str">
        <f>+'学校用（完全版）'!W427</f>
        <v>●</v>
      </c>
      <c r="X427" s="81"/>
      <c r="Y427" s="425">
        <f>+'学校用（完全版）'!Y427</f>
        <v>0</v>
      </c>
      <c r="Z427" s="532" t="str">
        <f>+'学校用（完全版）'!Z427</f>
        <v>標準</v>
      </c>
      <c r="AA427" s="67">
        <f>+'学校用（完全版）'!AA427</f>
        <v>0</v>
      </c>
      <c r="AB427" s="256" t="str">
        <f>+'学校用（完全版）'!AB427</f>
        <v>パソコン　　　　　　　　ソフト</v>
      </c>
      <c r="AC427" s="90" t="str">
        <f>+'学校用（完全版）'!AC427</f>
        <v/>
      </c>
      <c r="AD427" s="237" t="str">
        <f>+'学校用（完全版）'!AD427</f>
        <v>中学校数学シミュレーションVer.４　１年　追加１ライセンス</v>
      </c>
      <c r="AE427" s="21" t="str">
        <f>+'学校用（完全版）'!AE427</f>
        <v>１年</v>
      </c>
      <c r="AF427" s="69">
        <f>+'学校用（完全版）'!AF427</f>
        <v>6000</v>
      </c>
      <c r="AG427" s="89">
        <f>+'学校用（完全版）'!AG427</f>
        <v>6480</v>
      </c>
      <c r="AH427" s="690"/>
      <c r="AI427" s="355">
        <f t="shared" si="12"/>
        <v>0</v>
      </c>
    </row>
    <row r="428" spans="1:35" s="6" customFormat="1" ht="23.1" customHeight="1" x14ac:dyDescent="0.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388" t="str">
        <f>+'学校用（完全版）'!U428</f>
        <v>数学</v>
      </c>
      <c r="V428" s="504" t="str">
        <f>+'学校用（完全版）'!V428</f>
        <v>東京書籍</v>
      </c>
      <c r="W428" s="453" t="str">
        <f>+'学校用（完全版）'!W428</f>
        <v>●</v>
      </c>
      <c r="X428" s="83"/>
      <c r="Y428" s="430">
        <f>+'学校用（完全版）'!Y428</f>
        <v>0</v>
      </c>
      <c r="Z428" s="530" t="str">
        <f>+'学校用（完全版）'!Z428</f>
        <v>標準</v>
      </c>
      <c r="AA428" s="77">
        <f>+'学校用（完全版）'!AA428</f>
        <v>0</v>
      </c>
      <c r="AB428" s="315" t="str">
        <f>+'学校用（完全版）'!AB428</f>
        <v>パソコン　　　　　　　　ソフト</v>
      </c>
      <c r="AC428" s="103" t="str">
        <f>+'学校用（完全版）'!AC428</f>
        <v/>
      </c>
      <c r="AD428" s="285" t="str">
        <f>+'学校用（完全版）'!AD428</f>
        <v>中学校数学シミュレーションVer.４　１年　基本パッケージ＋学校フリーライセンス</v>
      </c>
      <c r="AE428" s="25" t="str">
        <f>+'学校用（完全版）'!AE428</f>
        <v>１年</v>
      </c>
      <c r="AF428" s="78">
        <f>+'学校用（完全版）'!AF428</f>
        <v>300000</v>
      </c>
      <c r="AG428" s="91">
        <f>+'学校用（完全版）'!AG428</f>
        <v>324000</v>
      </c>
      <c r="AH428" s="691"/>
      <c r="AI428" s="358">
        <f t="shared" si="12"/>
        <v>0</v>
      </c>
    </row>
    <row r="429" spans="1:35" s="6" customFormat="1" ht="23.1" customHeight="1" x14ac:dyDescent="0.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63" t="str">
        <f>+'学校用（完全版）'!U429</f>
        <v>数学</v>
      </c>
      <c r="V429" s="473" t="str">
        <f>+'学校用（完全版）'!V429</f>
        <v>東京書籍</v>
      </c>
      <c r="W429" s="451" t="str">
        <f>+'学校用（完全版）'!W429</f>
        <v>●</v>
      </c>
      <c r="X429" s="88"/>
      <c r="Y429" s="428">
        <f>+'学校用（完全版）'!Y429</f>
        <v>0</v>
      </c>
      <c r="Z429" s="484" t="str">
        <f>+'学校用（完全版）'!Z429</f>
        <v>標準</v>
      </c>
      <c r="AA429" s="62">
        <f>+'学校用（完全版）'!AA429</f>
        <v>0</v>
      </c>
      <c r="AB429" s="310" t="str">
        <f>+'学校用（完全版）'!AB429</f>
        <v>パソコン　　　　　　　　ソフト</v>
      </c>
      <c r="AC429" s="63" t="str">
        <f>+'学校用（完全版）'!AC429</f>
        <v/>
      </c>
      <c r="AD429" s="251" t="str">
        <f>+'学校用（完全版）'!AD429</f>
        <v>中学校数学シミュレーションVer.４　２年　基本パッケージ</v>
      </c>
      <c r="AE429" s="68" t="str">
        <f>+'学校用（完全版）'!AE429</f>
        <v>２年</v>
      </c>
      <c r="AF429" s="65">
        <f>+'学校用（完全版）'!AF429</f>
        <v>9700</v>
      </c>
      <c r="AG429" s="149">
        <f>+'学校用（完全版）'!AG429</f>
        <v>10476</v>
      </c>
      <c r="AH429" s="692"/>
      <c r="AI429" s="354">
        <f t="shared" si="12"/>
        <v>0</v>
      </c>
    </row>
    <row r="430" spans="1:35" s="6" customFormat="1" ht="23.1" customHeight="1" x14ac:dyDescent="0.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170" t="str">
        <f>+'学校用（完全版）'!U430</f>
        <v>数学</v>
      </c>
      <c r="V430" s="503" t="str">
        <f>+'学校用（完全版）'!V430</f>
        <v>東京書籍</v>
      </c>
      <c r="W430" s="448" t="str">
        <f>+'学校用（完全版）'!W430</f>
        <v>●</v>
      </c>
      <c r="X430" s="81"/>
      <c r="Y430" s="425">
        <f>+'学校用（完全版）'!Y430</f>
        <v>0</v>
      </c>
      <c r="Z430" s="532" t="str">
        <f>+'学校用（完全版）'!Z430</f>
        <v>標準</v>
      </c>
      <c r="AA430" s="67">
        <f>+'学校用（完全版）'!AA430</f>
        <v>0</v>
      </c>
      <c r="AB430" s="256" t="str">
        <f>+'学校用（完全版）'!AB430</f>
        <v>パソコン　　　　　　　　ソフト</v>
      </c>
      <c r="AC430" s="90" t="str">
        <f>+'学校用（完全版）'!AC430</f>
        <v/>
      </c>
      <c r="AD430" s="237" t="str">
        <f>+'学校用（完全版）'!AD430</f>
        <v>中学校数学シミュレーションVer.４　２年　追加１ライセンス</v>
      </c>
      <c r="AE430" s="21" t="str">
        <f>+'学校用（完全版）'!AE430</f>
        <v>２年</v>
      </c>
      <c r="AF430" s="69">
        <f>+'学校用（完全版）'!AF430</f>
        <v>6000</v>
      </c>
      <c r="AG430" s="89">
        <f>+'学校用（完全版）'!AG430</f>
        <v>6480</v>
      </c>
      <c r="AH430" s="690"/>
      <c r="AI430" s="355">
        <f t="shared" si="12"/>
        <v>0</v>
      </c>
    </row>
    <row r="431" spans="1:35" s="6" customFormat="1" ht="23.1" customHeight="1" x14ac:dyDescent="0.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64" t="str">
        <f>+'学校用（完全版）'!U431</f>
        <v>数学</v>
      </c>
      <c r="V431" s="505" t="str">
        <f>+'学校用（完全版）'!V431</f>
        <v>東京書籍</v>
      </c>
      <c r="W431" s="449" t="str">
        <f>+'学校用（完全版）'!W431</f>
        <v>●</v>
      </c>
      <c r="X431" s="265"/>
      <c r="Y431" s="426">
        <f>+'学校用（完全版）'!Y431</f>
        <v>0</v>
      </c>
      <c r="Z431" s="528" t="str">
        <f>+'学校用（完全版）'!Z431</f>
        <v>標準</v>
      </c>
      <c r="AA431" s="123">
        <f>+'学校用（完全版）'!AA431</f>
        <v>0</v>
      </c>
      <c r="AB431" s="311" t="str">
        <f>+'学校用（完全版）'!AB431</f>
        <v>パソコン　　　　　　　　ソフト</v>
      </c>
      <c r="AC431" s="286" t="str">
        <f>+'学校用（完全版）'!AC431</f>
        <v/>
      </c>
      <c r="AD431" s="287" t="str">
        <f>+'学校用（完全版）'!AD431</f>
        <v>中学校数学シミュレーションVer.４　２年　基本パッケージ＋学校フリーライセンス</v>
      </c>
      <c r="AE431" s="22" t="str">
        <f>+'学校用（完全版）'!AE431</f>
        <v>２年</v>
      </c>
      <c r="AF431" s="114">
        <f>+'学校用（完全版）'!AF431</f>
        <v>300000</v>
      </c>
      <c r="AG431" s="288">
        <f>+'学校用（完全版）'!AG431</f>
        <v>324000</v>
      </c>
      <c r="AH431" s="693"/>
      <c r="AI431" s="356">
        <f t="shared" si="12"/>
        <v>0</v>
      </c>
    </row>
    <row r="432" spans="1:35" s="6" customFormat="1" ht="23.1" customHeight="1" x14ac:dyDescent="0.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501" t="str">
        <f>+'学校用（完全版）'!U432</f>
        <v>数学</v>
      </c>
      <c r="V432" s="502" t="str">
        <f>+'学校用（完全版）'!V432</f>
        <v>東京書籍</v>
      </c>
      <c r="W432" s="452" t="str">
        <f>+'学校用（完全版）'!W432</f>
        <v>●</v>
      </c>
      <c r="X432" s="267"/>
      <c r="Y432" s="429">
        <f>+'学校用（完全版）'!Y432</f>
        <v>0</v>
      </c>
      <c r="Z432" s="529" t="str">
        <f>+'学校用（完全版）'!Z432</f>
        <v>標準</v>
      </c>
      <c r="AA432" s="104">
        <f>+'学校用（完全版）'!AA432</f>
        <v>0</v>
      </c>
      <c r="AB432" s="314" t="str">
        <f>+'学校用（完全版）'!AB432</f>
        <v>パソコン　　　　　　　　ソフト</v>
      </c>
      <c r="AC432" s="105" t="str">
        <f>+'学校用（完全版）'!AC432</f>
        <v/>
      </c>
      <c r="AD432" s="283" t="str">
        <f>+'学校用（完全版）'!AD432</f>
        <v>中学校数学シミュレーションVer.４　３年　基本パッケージ</v>
      </c>
      <c r="AE432" s="106" t="str">
        <f>+'学校用（完全版）'!AE432</f>
        <v>３年</v>
      </c>
      <c r="AF432" s="107">
        <f>+'学校用（完全版）'!AF432</f>
        <v>9700</v>
      </c>
      <c r="AG432" s="284">
        <f>+'学校用（完全版）'!AG432</f>
        <v>10476</v>
      </c>
      <c r="AH432" s="689"/>
      <c r="AI432" s="521">
        <f t="shared" si="12"/>
        <v>0</v>
      </c>
    </row>
    <row r="433" spans="1:35" s="6" customFormat="1" ht="23.1" customHeight="1" x14ac:dyDescent="0.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170" t="str">
        <f>+'学校用（完全版）'!U433</f>
        <v>数学</v>
      </c>
      <c r="V433" s="503" t="str">
        <f>+'学校用（完全版）'!V433</f>
        <v>東京書籍</v>
      </c>
      <c r="W433" s="448" t="str">
        <f>+'学校用（完全版）'!W433</f>
        <v>●</v>
      </c>
      <c r="X433" s="81"/>
      <c r="Y433" s="425">
        <f>+'学校用（完全版）'!Y433</f>
        <v>0</v>
      </c>
      <c r="Z433" s="532" t="str">
        <f>+'学校用（完全版）'!Z433</f>
        <v>標準</v>
      </c>
      <c r="AA433" s="67">
        <f>+'学校用（完全版）'!AA433</f>
        <v>0</v>
      </c>
      <c r="AB433" s="256" t="str">
        <f>+'学校用（完全版）'!AB433</f>
        <v>パソコン　　　　　　　　ソフト</v>
      </c>
      <c r="AC433" s="90" t="str">
        <f>+'学校用（完全版）'!AC433</f>
        <v/>
      </c>
      <c r="AD433" s="237" t="str">
        <f>+'学校用（完全版）'!AD433</f>
        <v>中学校数学シミュレーションVer.４　３年　追加１ライセンス</v>
      </c>
      <c r="AE433" s="21" t="str">
        <f>+'学校用（完全版）'!AE433</f>
        <v>３年</v>
      </c>
      <c r="AF433" s="69">
        <f>+'学校用（完全版）'!AF433</f>
        <v>6000</v>
      </c>
      <c r="AG433" s="89">
        <f>+'学校用（完全版）'!AG433</f>
        <v>6480</v>
      </c>
      <c r="AH433" s="690"/>
      <c r="AI433" s="355">
        <f t="shared" si="12"/>
        <v>0</v>
      </c>
    </row>
    <row r="434" spans="1:35" s="6" customFormat="1" ht="23.1" customHeight="1" x14ac:dyDescent="0.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388" t="str">
        <f>+'学校用（完全版）'!U434</f>
        <v>数学</v>
      </c>
      <c r="V434" s="504" t="str">
        <f>+'学校用（完全版）'!V434</f>
        <v>東京書籍</v>
      </c>
      <c r="W434" s="453" t="str">
        <f>+'学校用（完全版）'!W434</f>
        <v>●</v>
      </c>
      <c r="X434" s="83"/>
      <c r="Y434" s="430">
        <f>+'学校用（完全版）'!Y434</f>
        <v>0</v>
      </c>
      <c r="Z434" s="530" t="str">
        <f>+'学校用（完全版）'!Z434</f>
        <v>標準</v>
      </c>
      <c r="AA434" s="77">
        <f>+'学校用（完全版）'!AA434</f>
        <v>0</v>
      </c>
      <c r="AB434" s="315" t="str">
        <f>+'学校用（完全版）'!AB434</f>
        <v>パソコン　　　　　　　　ソフト</v>
      </c>
      <c r="AC434" s="103" t="str">
        <f>+'学校用（完全版）'!AC434</f>
        <v/>
      </c>
      <c r="AD434" s="285" t="str">
        <f>+'学校用（完全版）'!AD434</f>
        <v>中学校数学シミュレーションVer.４　３年　基本パッケージ＋学校フリーライセンス</v>
      </c>
      <c r="AE434" s="25" t="str">
        <f>+'学校用（完全版）'!AE434</f>
        <v>３年</v>
      </c>
      <c r="AF434" s="78">
        <f>+'学校用（完全版）'!AF434</f>
        <v>300000</v>
      </c>
      <c r="AG434" s="91">
        <f>+'学校用（完全版）'!AG434</f>
        <v>324000</v>
      </c>
      <c r="AH434" s="691"/>
      <c r="AI434" s="358">
        <f t="shared" si="12"/>
        <v>0</v>
      </c>
    </row>
    <row r="435" spans="1:35" s="6" customFormat="1" ht="23.1" customHeight="1" x14ac:dyDescent="0.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63" t="str">
        <f>+'学校用（完全版）'!U435</f>
        <v>数学</v>
      </c>
      <c r="V435" s="473" t="str">
        <f>+'学校用（完全版）'!V435</f>
        <v>東京書籍</v>
      </c>
      <c r="W435" s="451" t="str">
        <f>+'学校用（完全版）'!W435</f>
        <v>●</v>
      </c>
      <c r="X435" s="88"/>
      <c r="Y435" s="428">
        <f>+'学校用（完全版）'!Y435</f>
        <v>0</v>
      </c>
      <c r="Z435" s="484" t="str">
        <f>+'学校用（完全版）'!Z435</f>
        <v>標準</v>
      </c>
      <c r="AA435" s="62">
        <f>+'学校用（完全版）'!AA435</f>
        <v>0</v>
      </c>
      <c r="AB435" s="310" t="str">
        <f>+'学校用（完全版）'!AB435</f>
        <v>パソコン　　　　　　　　ソフト</v>
      </c>
      <c r="AC435" s="63" t="str">
        <f>+'学校用（完全版）'!AC435</f>
        <v/>
      </c>
      <c r="AD435" s="251" t="str">
        <f>+'学校用（完全版）'!AD435</f>
        <v>中学校数学シミュレーションVer.４　１年　Web配信（１年間）</v>
      </c>
      <c r="AE435" s="68" t="str">
        <f>+'学校用（完全版）'!AE435</f>
        <v>１年</v>
      </c>
      <c r="AF435" s="65">
        <f>+'学校用（完全版）'!AF435</f>
        <v>80000</v>
      </c>
      <c r="AG435" s="149">
        <f>+'学校用（完全版）'!AG435</f>
        <v>86400</v>
      </c>
      <c r="AH435" s="692"/>
      <c r="AI435" s="354">
        <f t="shared" si="12"/>
        <v>0</v>
      </c>
    </row>
    <row r="436" spans="1:35" s="6" customFormat="1" ht="23.1" customHeight="1" x14ac:dyDescent="0.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170" t="str">
        <f>+'学校用（完全版）'!U436</f>
        <v>数学</v>
      </c>
      <c r="V436" s="503" t="str">
        <f>+'学校用（完全版）'!V436</f>
        <v>東京書籍</v>
      </c>
      <c r="W436" s="448" t="str">
        <f>+'学校用（完全版）'!W436</f>
        <v>●</v>
      </c>
      <c r="X436" s="81"/>
      <c r="Y436" s="425">
        <f>+'学校用（完全版）'!Y436</f>
        <v>0</v>
      </c>
      <c r="Z436" s="532" t="str">
        <f>+'学校用（完全版）'!Z436</f>
        <v>標準</v>
      </c>
      <c r="AA436" s="67">
        <f>+'学校用（完全版）'!AA436</f>
        <v>0</v>
      </c>
      <c r="AB436" s="256" t="str">
        <f>+'学校用（完全版）'!AB436</f>
        <v>パソコン　　　　　　　　ソフト</v>
      </c>
      <c r="AC436" s="90" t="str">
        <f>+'学校用（完全版）'!AC436</f>
        <v/>
      </c>
      <c r="AD436" s="237" t="str">
        <f>+'学校用（完全版）'!AD436</f>
        <v>中学校数学シミュレーションVer.４　２年　Web配信（１年間）</v>
      </c>
      <c r="AE436" s="21" t="str">
        <f>+'学校用（完全版）'!AE436</f>
        <v>２年</v>
      </c>
      <c r="AF436" s="69">
        <f>+'学校用（完全版）'!AF436</f>
        <v>80000</v>
      </c>
      <c r="AG436" s="89">
        <f>+'学校用（完全版）'!AG436</f>
        <v>86400</v>
      </c>
      <c r="AH436" s="690"/>
      <c r="AI436" s="355">
        <f t="shared" si="12"/>
        <v>0</v>
      </c>
    </row>
    <row r="437" spans="1:35" s="6" customFormat="1" ht="23.1" customHeight="1" x14ac:dyDescent="0.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64" t="str">
        <f>+'学校用（完全版）'!U437</f>
        <v>数学</v>
      </c>
      <c r="V437" s="505" t="str">
        <f>+'学校用（完全版）'!V437</f>
        <v>東京書籍</v>
      </c>
      <c r="W437" s="449" t="str">
        <f>+'学校用（完全版）'!W437</f>
        <v>●</v>
      </c>
      <c r="X437" s="265"/>
      <c r="Y437" s="426">
        <f>+'学校用（完全版）'!Y437</f>
        <v>0</v>
      </c>
      <c r="Z437" s="528" t="str">
        <f>+'学校用（完全版）'!Z437</f>
        <v>標準</v>
      </c>
      <c r="AA437" s="123">
        <f>+'学校用（完全版）'!AA437</f>
        <v>0</v>
      </c>
      <c r="AB437" s="311" t="str">
        <f>+'学校用（完全版）'!AB437</f>
        <v>パソコン　　　　　　　　ソフト</v>
      </c>
      <c r="AC437" s="286" t="str">
        <f>+'学校用（完全版）'!AC437</f>
        <v/>
      </c>
      <c r="AD437" s="287" t="str">
        <f>+'学校用（完全版）'!AD437</f>
        <v>中学校数学シミュレーションVer.４　３年　Web配信（１年間）</v>
      </c>
      <c r="AE437" s="22" t="str">
        <f>+'学校用（完全版）'!AE437</f>
        <v>３年</v>
      </c>
      <c r="AF437" s="114">
        <f>+'学校用（完全版）'!AF437</f>
        <v>80000</v>
      </c>
      <c r="AG437" s="288">
        <f>+'学校用（完全版）'!AG437</f>
        <v>86400</v>
      </c>
      <c r="AH437" s="693"/>
      <c r="AI437" s="356">
        <f t="shared" si="12"/>
        <v>0</v>
      </c>
    </row>
    <row r="438" spans="1:35" s="6" customFormat="1" ht="23.1" customHeight="1" x14ac:dyDescent="0.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501" t="str">
        <f>+'学校用（完全版）'!U438</f>
        <v>数学</v>
      </c>
      <c r="V438" s="502" t="str">
        <f>+'学校用（完全版）'!V438</f>
        <v>東京書籍</v>
      </c>
      <c r="W438" s="452" t="str">
        <f>+'学校用（完全版）'!W438</f>
        <v>●</v>
      </c>
      <c r="X438" s="267"/>
      <c r="Y438" s="429">
        <f>+'学校用（完全版）'!Y438</f>
        <v>0</v>
      </c>
      <c r="Z438" s="529" t="str">
        <f>+'学校用（完全版）'!Z438</f>
        <v>標準</v>
      </c>
      <c r="AA438" s="104" t="str">
        <f>+'学校用（完全版）'!AA438</f>
        <v>改訂</v>
      </c>
      <c r="AB438" s="257" t="str">
        <f>+'学校用（完全版）'!AB438</f>
        <v>パソコン　　　　　　　　ソフト</v>
      </c>
      <c r="AC438" s="211" t="str">
        <f>+'学校用（完全版）'!AC438</f>
        <v/>
      </c>
      <c r="AD438" s="246" t="str">
        <f>+'学校用（完全版）'!AD438</f>
        <v>問題データベース　中学校数学　１年間契約</v>
      </c>
      <c r="AE438" s="222" t="str">
        <f>+'学校用（完全版）'!AE438</f>
        <v>1.2.3年</v>
      </c>
      <c r="AF438" s="223">
        <f>+'学校用（完全版）'!AF438</f>
        <v>70000</v>
      </c>
      <c r="AG438" s="268">
        <f>+'学校用（完全版）'!AG438</f>
        <v>75600</v>
      </c>
      <c r="AH438" s="765"/>
      <c r="AI438" s="521">
        <f t="shared" si="12"/>
        <v>0</v>
      </c>
    </row>
    <row r="439" spans="1:35" s="6" customFormat="1" ht="23.1" customHeight="1" x14ac:dyDescent="0.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388" t="str">
        <f>+'学校用（完全版）'!U439</f>
        <v>数学</v>
      </c>
      <c r="V439" s="504" t="str">
        <f>+'学校用（完全版）'!V439</f>
        <v>東京書籍</v>
      </c>
      <c r="W439" s="453" t="str">
        <f>+'学校用（完全版）'!W439</f>
        <v>●</v>
      </c>
      <c r="X439" s="83"/>
      <c r="Y439" s="430">
        <f>+'学校用（完全版）'!Y439</f>
        <v>0</v>
      </c>
      <c r="Z439" s="530" t="str">
        <f>+'学校用（完全版）'!Z439</f>
        <v>標準</v>
      </c>
      <c r="AA439" s="77" t="str">
        <f>+'学校用（完全版）'!AA439</f>
        <v>改訂</v>
      </c>
      <c r="AB439" s="259" t="str">
        <f>+'学校用（完全版）'!AB439</f>
        <v>パソコン　　　　　　　　ソフト</v>
      </c>
      <c r="AC439" s="84" t="str">
        <f>+'学校用（完全版）'!AC439</f>
        <v/>
      </c>
      <c r="AD439" s="247" t="str">
        <f>+'学校用（完全版）'!AD439</f>
        <v>問題データベース　中学校数学　５年間契約</v>
      </c>
      <c r="AE439" s="85" t="str">
        <f>+'学校用（完全版）'!AE439</f>
        <v>1.2.3年</v>
      </c>
      <c r="AF439" s="86">
        <f>+'学校用（完全版）'!AF439</f>
        <v>280000</v>
      </c>
      <c r="AG439" s="87">
        <f>+'学校用（完全版）'!AG439</f>
        <v>302400</v>
      </c>
      <c r="AH439" s="766"/>
      <c r="AI439" s="358">
        <f t="shared" si="12"/>
        <v>0</v>
      </c>
    </row>
    <row r="440" spans="1:35" s="6" customFormat="1" ht="23.1" customHeight="1" x14ac:dyDescent="0.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80" t="str">
        <f>+'学校用（完全版）'!U440</f>
        <v>数学</v>
      </c>
      <c r="V440" s="506" t="str">
        <f>+'学校用（完全版）'!V440</f>
        <v>東京書籍</v>
      </c>
      <c r="W440" s="454" t="str">
        <f>+'学校用（完全版）'!W440</f>
        <v>●</v>
      </c>
      <c r="X440" s="109"/>
      <c r="Y440" s="431">
        <f>+'学校用（完全版）'!Y440</f>
        <v>0</v>
      </c>
      <c r="Z440" s="531" t="str">
        <f>+'学校用（完全版）'!Z440</f>
        <v>標準</v>
      </c>
      <c r="AA440" s="110" t="str">
        <f>+'学校用（完全版）'!AA440</f>
        <v>改訂</v>
      </c>
      <c r="AB440" s="313" t="str">
        <f>+'学校用（完全版）'!AB440</f>
        <v>パソコン　　　　　　　　ソフト</v>
      </c>
      <c r="AC440" s="280" t="str">
        <f>+'学校用（完全版）'!AC440</f>
        <v/>
      </c>
      <c r="AD440" s="279" t="str">
        <f>+'学校用（完全版）'!AD440</f>
        <v>問題データベース  中学校数学タブレットドリル　１年間契約　ｉＯＳ版</v>
      </c>
      <c r="AE440" s="115" t="str">
        <f>+'学校用（完全版）'!AE440</f>
        <v>1.2.3年</v>
      </c>
      <c r="AF440" s="281">
        <f>+'学校用（完全版）'!AF440</f>
        <v>70000</v>
      </c>
      <c r="AG440" s="282">
        <f>+'学校用（完全版）'!AG440</f>
        <v>75600</v>
      </c>
      <c r="AH440" s="767"/>
      <c r="AI440" s="357">
        <f t="shared" si="12"/>
        <v>0</v>
      </c>
    </row>
    <row r="441" spans="1:35" s="6" customFormat="1" ht="23.1" customHeight="1" x14ac:dyDescent="0.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501" t="str">
        <f>+'学校用（完全版）'!U441</f>
        <v>数学</v>
      </c>
      <c r="V441" s="502" t="str">
        <f>+'学校用（完全版）'!V441</f>
        <v>東京書籍</v>
      </c>
      <c r="W441" s="452" t="str">
        <f>+'学校用（完全版）'!W441</f>
        <v>●</v>
      </c>
      <c r="X441" s="267"/>
      <c r="Y441" s="429">
        <f>+'学校用（完全版）'!Y441</f>
        <v>0</v>
      </c>
      <c r="Z441" s="529" t="str">
        <f>+'学校用（完全版）'!Z441</f>
        <v>標準</v>
      </c>
      <c r="AA441" s="104" t="str">
        <f>+'学校用（完全版）'!AA441</f>
        <v>新刊</v>
      </c>
      <c r="AB441" s="257" t="str">
        <f>+'学校用（完全版）'!AB441</f>
        <v>教具</v>
      </c>
      <c r="AC441" s="211" t="str">
        <f>+'学校用（完全版）'!AC441</f>
        <v/>
      </c>
      <c r="AD441" s="246" t="str">
        <f>+'学校用（完全版）'!AD441</f>
        <v>ポリドロン　幾何セット</v>
      </c>
      <c r="AE441" s="222" t="str">
        <f>+'学校用（完全版）'!AE441</f>
        <v>1.2.3年</v>
      </c>
      <c r="AF441" s="223">
        <f>+'学校用（完全版）'!AF441</f>
        <v>32000</v>
      </c>
      <c r="AG441" s="268">
        <f>+'学校用（完全版）'!AG441</f>
        <v>34560</v>
      </c>
      <c r="AH441" s="689"/>
      <c r="AI441" s="521">
        <f t="shared" si="12"/>
        <v>0</v>
      </c>
    </row>
    <row r="442" spans="1:35" s="6" customFormat="1" ht="23.1" customHeight="1" x14ac:dyDescent="0.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170" t="str">
        <f>+'学校用（完全版）'!U442</f>
        <v>数学</v>
      </c>
      <c r="V442" s="503" t="str">
        <f>+'学校用（完全版）'!V442</f>
        <v>東京書籍</v>
      </c>
      <c r="W442" s="448" t="str">
        <f>+'学校用（完全版）'!W442</f>
        <v>●</v>
      </c>
      <c r="X442" s="81"/>
      <c r="Y442" s="425">
        <f>+'学校用（完全版）'!Y442</f>
        <v>0</v>
      </c>
      <c r="Z442" s="532" t="str">
        <f>+'学校用（完全版）'!Z442</f>
        <v>標準</v>
      </c>
      <c r="AA442" s="67" t="str">
        <f>+'学校用（完全版）'!AA442</f>
        <v>新刊</v>
      </c>
      <c r="AB442" s="258" t="str">
        <f>+'学校用（完全版）'!AB442</f>
        <v>教具</v>
      </c>
      <c r="AC442" s="100" t="str">
        <f>+'学校用（完全版）'!AC442</f>
        <v/>
      </c>
      <c r="AD442" s="236" t="str">
        <f>+'学校用（完全版）'!AD442</f>
        <v>ポリドロン　スフェラセット</v>
      </c>
      <c r="AE442" s="72" t="str">
        <f>+'学校用（完全版）'!AE442</f>
        <v>1.2.3年</v>
      </c>
      <c r="AF442" s="73">
        <f>+'学校用（完全版）'!AF442</f>
        <v>7000</v>
      </c>
      <c r="AG442" s="82">
        <f>+'学校用（完全版）'!AG442</f>
        <v>7560.0000000000009</v>
      </c>
      <c r="AH442" s="690"/>
      <c r="AI442" s="355">
        <f t="shared" si="12"/>
        <v>0</v>
      </c>
    </row>
    <row r="443" spans="1:35" s="6" customFormat="1" ht="23.1" customHeight="1" x14ac:dyDescent="0.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170" t="str">
        <f>+'学校用（完全版）'!U443</f>
        <v>数学</v>
      </c>
      <c r="V443" s="503" t="str">
        <f>+'学校用（完全版）'!V443</f>
        <v>東京書籍</v>
      </c>
      <c r="W443" s="448" t="str">
        <f>+'学校用（完全版）'!W443</f>
        <v>●</v>
      </c>
      <c r="X443" s="81"/>
      <c r="Y443" s="425">
        <f>+'学校用（完全版）'!Y443</f>
        <v>0</v>
      </c>
      <c r="Z443" s="532" t="str">
        <f>+'学校用（完全版）'!Z443</f>
        <v>標準</v>
      </c>
      <c r="AA443" s="67" t="str">
        <f>+'学校用（完全版）'!AA443</f>
        <v>新刊</v>
      </c>
      <c r="AB443" s="258" t="str">
        <f>+'学校用（完全版）'!AB443</f>
        <v>教具</v>
      </c>
      <c r="AC443" s="100" t="str">
        <f>+'学校用（完全版）'!AC443</f>
        <v/>
      </c>
      <c r="AD443" s="236" t="str">
        <f>+'学校用（完全版）'!AD443</f>
        <v>ポリドロン　正多面体セット</v>
      </c>
      <c r="AE443" s="72" t="str">
        <f>+'学校用（完全版）'!AE443</f>
        <v>1.2.3年</v>
      </c>
      <c r="AF443" s="73">
        <f>+'学校用（完全版）'!AF443</f>
        <v>2800</v>
      </c>
      <c r="AG443" s="82">
        <f>+'学校用（完全版）'!AG443</f>
        <v>3024</v>
      </c>
      <c r="AH443" s="690"/>
      <c r="AI443" s="355">
        <f t="shared" si="12"/>
        <v>0</v>
      </c>
    </row>
    <row r="444" spans="1:35" s="6" customFormat="1" ht="23.1" customHeight="1" x14ac:dyDescent="0.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170" t="str">
        <f>+'学校用（完全版）'!U444</f>
        <v>数学</v>
      </c>
      <c r="V444" s="503" t="str">
        <f>+'学校用（完全版）'!V444</f>
        <v>東京書籍</v>
      </c>
      <c r="W444" s="448" t="str">
        <f>+'学校用（完全版）'!W444</f>
        <v>●</v>
      </c>
      <c r="X444" s="81"/>
      <c r="Y444" s="425">
        <f>+'学校用（完全版）'!Y444</f>
        <v>0</v>
      </c>
      <c r="Z444" s="532" t="str">
        <f>+'学校用（完全版）'!Z444</f>
        <v>標準</v>
      </c>
      <c r="AA444" s="67" t="str">
        <f>+'学校用（完全版）'!AA444</f>
        <v>新刊</v>
      </c>
      <c r="AB444" s="258" t="str">
        <f>+'学校用（完全版）'!AB444</f>
        <v>教具</v>
      </c>
      <c r="AC444" s="100" t="str">
        <f>+'学校用（完全版）'!AC444</f>
        <v/>
      </c>
      <c r="AD444" s="236" t="str">
        <f>+'学校用（完全版）'!AD444</f>
        <v>ポリドロン　立方体・直方体セット（１６人用）</v>
      </c>
      <c r="AE444" s="72" t="str">
        <f>+'学校用（完全版）'!AE444</f>
        <v>1.2.3年</v>
      </c>
      <c r="AF444" s="73">
        <f>+'学校用（完全版）'!AF444</f>
        <v>19000</v>
      </c>
      <c r="AG444" s="82">
        <f>+'学校用（完全版）'!AG444</f>
        <v>20520</v>
      </c>
      <c r="AH444" s="690"/>
      <c r="AI444" s="355">
        <f t="shared" si="12"/>
        <v>0</v>
      </c>
    </row>
    <row r="445" spans="1:35" s="6" customFormat="1" ht="23.1" customHeight="1" x14ac:dyDescent="0.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170" t="str">
        <f>+'学校用（完全版）'!U445</f>
        <v>数学</v>
      </c>
      <c r="V445" s="503" t="str">
        <f>+'学校用（完全版）'!V445</f>
        <v>東京書籍</v>
      </c>
      <c r="W445" s="448" t="str">
        <f>+'学校用（完全版）'!W445</f>
        <v>●</v>
      </c>
      <c r="X445" s="81"/>
      <c r="Y445" s="425">
        <f>+'学校用（完全版）'!Y445</f>
        <v>0</v>
      </c>
      <c r="Z445" s="532" t="str">
        <f>+'学校用（完全版）'!Z445</f>
        <v>標準</v>
      </c>
      <c r="AA445" s="67" t="str">
        <f>+'学校用（完全版）'!AA445</f>
        <v>新刊</v>
      </c>
      <c r="AB445" s="258" t="str">
        <f>+'学校用（完全版）'!AB445</f>
        <v>教具</v>
      </c>
      <c r="AC445" s="100" t="str">
        <f>+'学校用（完全版）'!AC445</f>
        <v/>
      </c>
      <c r="AD445" s="236" t="str">
        <f>+'学校用（完全版）'!AD445</f>
        <v>ポリドロン　立方体・直方体セット（５人用）</v>
      </c>
      <c r="AE445" s="72" t="str">
        <f>+'学校用（完全版）'!AE445</f>
        <v>1.2.3年</v>
      </c>
      <c r="AF445" s="73">
        <f>+'学校用（完全版）'!AF445</f>
        <v>6000</v>
      </c>
      <c r="AG445" s="82">
        <f>+'学校用（完全版）'!AG445</f>
        <v>6480</v>
      </c>
      <c r="AH445" s="690"/>
      <c r="AI445" s="355">
        <f t="shared" si="12"/>
        <v>0</v>
      </c>
    </row>
    <row r="446" spans="1:35" s="6" customFormat="1" ht="23.1" customHeight="1" x14ac:dyDescent="0.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170" t="str">
        <f>+'学校用（完全版）'!U446</f>
        <v>数学</v>
      </c>
      <c r="V446" s="503" t="str">
        <f>+'学校用（完全版）'!V446</f>
        <v>東京書籍</v>
      </c>
      <c r="W446" s="448" t="str">
        <f>+'学校用（完全版）'!W446</f>
        <v>●</v>
      </c>
      <c r="X446" s="81"/>
      <c r="Y446" s="425">
        <f>+'学校用（完全版）'!Y446</f>
        <v>0</v>
      </c>
      <c r="Z446" s="532" t="str">
        <f>+'学校用（完全版）'!Z446</f>
        <v>標準</v>
      </c>
      <c r="AA446" s="67" t="str">
        <f>+'学校用（完全版）'!AA446</f>
        <v>新刊</v>
      </c>
      <c r="AB446" s="258" t="str">
        <f>+'学校用（完全版）'!AB446</f>
        <v>教具</v>
      </c>
      <c r="AC446" s="100" t="str">
        <f>+'学校用（完全版）'!AC446</f>
        <v/>
      </c>
      <c r="AD446" s="236" t="str">
        <f>+'学校用（完全版）'!AD446</f>
        <v>ポリドロン　フレームワークスAセット</v>
      </c>
      <c r="AE446" s="72" t="str">
        <f>+'学校用（完全版）'!AE446</f>
        <v>1.2.3年</v>
      </c>
      <c r="AF446" s="73">
        <f>+'学校用（完全版）'!AF446</f>
        <v>19800</v>
      </c>
      <c r="AG446" s="82">
        <f>+'学校用（完全版）'!AG446</f>
        <v>21384</v>
      </c>
      <c r="AH446" s="690"/>
      <c r="AI446" s="355">
        <f t="shared" si="12"/>
        <v>0</v>
      </c>
    </row>
    <row r="447" spans="1:35" s="6" customFormat="1" ht="23.1" customHeight="1" x14ac:dyDescent="0.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170" t="str">
        <f>+'学校用（完全版）'!U447</f>
        <v>数学</v>
      </c>
      <c r="V447" s="503" t="str">
        <f>+'学校用（完全版）'!V447</f>
        <v>東京書籍</v>
      </c>
      <c r="W447" s="448" t="str">
        <f>+'学校用（完全版）'!W447</f>
        <v>●</v>
      </c>
      <c r="X447" s="81"/>
      <c r="Y447" s="425">
        <f>+'学校用（完全版）'!Y447</f>
        <v>0</v>
      </c>
      <c r="Z447" s="532" t="str">
        <f>+'学校用（完全版）'!Z447</f>
        <v>標準</v>
      </c>
      <c r="AA447" s="67" t="str">
        <f>+'学校用（完全版）'!AA447</f>
        <v>新刊</v>
      </c>
      <c r="AB447" s="258" t="str">
        <f>+'学校用（完全版）'!AB447</f>
        <v>教具</v>
      </c>
      <c r="AC447" s="100" t="str">
        <f>+'学校用（完全版）'!AC447</f>
        <v/>
      </c>
      <c r="AD447" s="236" t="str">
        <f>+'学校用（完全版）'!AD447</f>
        <v>ポリドロン　フレームワークスBセット</v>
      </c>
      <c r="AE447" s="72" t="str">
        <f>+'学校用（完全版）'!AE447</f>
        <v>1.2.3年</v>
      </c>
      <c r="AF447" s="73">
        <f>+'学校用（完全版）'!AF447</f>
        <v>19800</v>
      </c>
      <c r="AG447" s="82">
        <f>+'学校用（完全版）'!AG447</f>
        <v>21384</v>
      </c>
      <c r="AH447" s="690"/>
      <c r="AI447" s="355">
        <f t="shared" si="12"/>
        <v>0</v>
      </c>
    </row>
    <row r="448" spans="1:35" s="6" customFormat="1" ht="23.1" customHeight="1" x14ac:dyDescent="0.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388" t="str">
        <f>+'学校用（完全版）'!U448</f>
        <v>数学</v>
      </c>
      <c r="V448" s="504" t="str">
        <f>+'学校用（完全版）'!V448</f>
        <v>東京書籍</v>
      </c>
      <c r="W448" s="453" t="str">
        <f>+'学校用（完全版）'!W448</f>
        <v>●</v>
      </c>
      <c r="X448" s="83"/>
      <c r="Y448" s="430">
        <f>+'学校用（完全版）'!Y448</f>
        <v>0</v>
      </c>
      <c r="Z448" s="530" t="str">
        <f>+'学校用（完全版）'!Z448</f>
        <v>標準</v>
      </c>
      <c r="AA448" s="77" t="str">
        <f>+'学校用（完全版）'!AA448</f>
        <v>新刊</v>
      </c>
      <c r="AB448" s="259" t="str">
        <f>+'学校用（完全版）'!AB448</f>
        <v>教具</v>
      </c>
      <c r="AC448" s="84" t="str">
        <f>+'学校用（完全版）'!AC448</f>
        <v/>
      </c>
      <c r="AD448" s="247" t="str">
        <f>+'学校用（完全版）'!AD448</f>
        <v>ポリドロン　プレイキューブBセット</v>
      </c>
      <c r="AE448" s="85" t="str">
        <f>+'学校用（完全版）'!AE448</f>
        <v>1.2.3年</v>
      </c>
      <c r="AF448" s="86">
        <f>+'学校用（完全版）'!AF448</f>
        <v>9800</v>
      </c>
      <c r="AG448" s="87">
        <f>+'学校用（完全版）'!AG448</f>
        <v>10584</v>
      </c>
      <c r="AH448" s="691"/>
      <c r="AI448" s="358">
        <f t="shared" si="12"/>
        <v>0</v>
      </c>
    </row>
    <row r="449" spans="1:35" s="6" customFormat="1" ht="23.1" customHeight="1" x14ac:dyDescent="0.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63" t="str">
        <f>+'学校用（完全版）'!U449</f>
        <v>数学</v>
      </c>
      <c r="V449" s="473" t="str">
        <f>+'学校用（完全版）'!V449</f>
        <v>東京書籍</v>
      </c>
      <c r="W449" s="451" t="str">
        <f>+'学校用（完全版）'!W449</f>
        <v>●</v>
      </c>
      <c r="X449" s="88"/>
      <c r="Y449" s="428">
        <f>+'学校用（完全版）'!Y449</f>
        <v>0</v>
      </c>
      <c r="Z449" s="484" t="str">
        <f>+'学校用（完全版）'!Z449</f>
        <v>標準</v>
      </c>
      <c r="AA449" s="62" t="str">
        <f>+'学校用（完全版）'!AA449</f>
        <v>新刊</v>
      </c>
      <c r="AB449" s="260" t="str">
        <f>+'学校用（完全版）'!AB449</f>
        <v>教具</v>
      </c>
      <c r="AC449" s="71" t="str">
        <f>+'学校用（完全版）'!AC449</f>
        <v/>
      </c>
      <c r="AD449" s="248" t="str">
        <f>+'学校用（完全版）'!AD449</f>
        <v>マグネチック・ポリドロン　基本セット</v>
      </c>
      <c r="AE449" s="75" t="str">
        <f>+'学校用（完全版）'!AE449</f>
        <v>1.2.3年</v>
      </c>
      <c r="AF449" s="98">
        <f>+'学校用（完全版）'!AF449</f>
        <v>6000</v>
      </c>
      <c r="AG449" s="117">
        <f>+'学校用（完全版）'!AG449</f>
        <v>6480</v>
      </c>
      <c r="AH449" s="692"/>
      <c r="AI449" s="354">
        <f t="shared" si="12"/>
        <v>0</v>
      </c>
    </row>
    <row r="450" spans="1:35" s="6" customFormat="1" ht="23.1" customHeight="1" thickBo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64" t="str">
        <f>+'学校用（完全版）'!U450</f>
        <v>数学</v>
      </c>
      <c r="V450" s="505" t="str">
        <f>+'学校用（完全版）'!V450</f>
        <v>東京書籍</v>
      </c>
      <c r="W450" s="449" t="str">
        <f>+'学校用（完全版）'!W450</f>
        <v>●</v>
      </c>
      <c r="X450" s="265"/>
      <c r="Y450" s="426">
        <f>+'学校用（完全版）'!Y450</f>
        <v>0</v>
      </c>
      <c r="Z450" s="528" t="str">
        <f>+'学校用（完全版）'!Z450</f>
        <v>標準</v>
      </c>
      <c r="AA450" s="123" t="str">
        <f>+'学校用（完全版）'!AA450</f>
        <v>新刊</v>
      </c>
      <c r="AB450" s="261" t="str">
        <f>+'学校用（完全版）'!AB450</f>
        <v>教具</v>
      </c>
      <c r="AC450" s="204" t="str">
        <f>+'学校用（完全版）'!AC450</f>
        <v/>
      </c>
      <c r="AD450" s="249" t="str">
        <f>+'学校用（完全版）'!AD450</f>
        <v>マグネチック・ポリドロン　クラスセット</v>
      </c>
      <c r="AE450" s="226" t="str">
        <f>+'学校用（完全版）'!AE450</f>
        <v>1.2.3年</v>
      </c>
      <c r="AF450" s="227">
        <f>+'学校用（完全版）'!AF450</f>
        <v>17500</v>
      </c>
      <c r="AG450" s="266">
        <f>+'学校用（完全版）'!AG450</f>
        <v>18900</v>
      </c>
      <c r="AH450" s="693"/>
      <c r="AI450" s="356">
        <f t="shared" si="12"/>
        <v>0</v>
      </c>
    </row>
    <row r="451" spans="1:35" s="6" customFormat="1" ht="23.1" customHeight="1" thickTop="1" thickBot="1" x14ac:dyDescent="0.2">
      <c r="A451" s="28" t="s">
        <v>1199</v>
      </c>
      <c r="B451" s="28" t="s">
        <v>1199</v>
      </c>
      <c r="C451" s="28" t="s">
        <v>1199</v>
      </c>
      <c r="D451" s="28" t="s">
        <v>1199</v>
      </c>
      <c r="E451" s="28" t="s">
        <v>1199</v>
      </c>
      <c r="F451" s="28" t="s">
        <v>1199</v>
      </c>
      <c r="G451" s="28" t="s">
        <v>1199</v>
      </c>
      <c r="H451" s="28" t="s">
        <v>1199</v>
      </c>
      <c r="I451" s="28" t="s">
        <v>1199</v>
      </c>
      <c r="J451" s="28" t="s">
        <v>1199</v>
      </c>
      <c r="K451" s="28" t="s">
        <v>1199</v>
      </c>
      <c r="L451" s="28" t="s">
        <v>1199</v>
      </c>
      <c r="M451" s="28"/>
      <c r="N451" s="28" t="s">
        <v>1199</v>
      </c>
      <c r="O451" s="28" t="s">
        <v>1199</v>
      </c>
      <c r="P451" s="28"/>
      <c r="Q451" s="28" t="s">
        <v>1199</v>
      </c>
      <c r="R451" s="28"/>
      <c r="S451" s="28" t="s">
        <v>1199</v>
      </c>
      <c r="T451" s="28"/>
      <c r="U451" s="293" t="str">
        <f>+'学校用（完全版）'!U451</f>
        <v>数学</v>
      </c>
      <c r="V451" s="492" t="str">
        <f>+'学校用（完全版）'!V451</f>
        <v>東京書籍</v>
      </c>
      <c r="W451" s="447" t="str">
        <f>+'学校用（完全版）'!W451</f>
        <v>●</v>
      </c>
      <c r="X451" s="294"/>
      <c r="Y451" s="424">
        <f>+'学校用（完全版）'!Y451</f>
        <v>0</v>
      </c>
      <c r="Z451" s="662">
        <f>+'学校用（完全版）'!Z451</f>
        <v>0</v>
      </c>
      <c r="AA451" s="663">
        <f>+'学校用（完全版）'!AA451</f>
        <v>0</v>
      </c>
      <c r="AB451" s="664">
        <f>+'学校用（完全版）'!AB451</f>
        <v>0</v>
      </c>
      <c r="AC451" s="665">
        <f>+'学校用（完全版）'!AC451</f>
        <v>0</v>
      </c>
      <c r="AD451" s="665">
        <f>+'学校用（完全版）'!AD451</f>
        <v>0</v>
      </c>
      <c r="AE451" s="665">
        <f>+'学校用（完全版）'!AE451</f>
        <v>0</v>
      </c>
      <c r="AF451" s="1503" t="str">
        <f>+'学校用（完全版）'!AF451</f>
        <v>数学　東書　計</v>
      </c>
      <c r="AG451" s="1504">
        <f>+'学校用（完全版）'!AG451</f>
        <v>0</v>
      </c>
      <c r="AH451" s="613">
        <f>SUM(AH403:AH450)</f>
        <v>0</v>
      </c>
      <c r="AI451" s="666">
        <f>SUM(AI403:AI450)</f>
        <v>0</v>
      </c>
    </row>
    <row r="452" spans="1:35" s="6" customFormat="1" ht="23.1" customHeight="1" x14ac:dyDescent="0.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 t="s">
        <v>1136</v>
      </c>
      <c r="N452" s="28"/>
      <c r="O452" s="28"/>
      <c r="P452" s="28" t="s">
        <v>1136</v>
      </c>
      <c r="Q452" s="28"/>
      <c r="R452" s="28" t="s">
        <v>1136</v>
      </c>
      <c r="S452" s="28"/>
      <c r="T452" s="28" t="s">
        <v>1136</v>
      </c>
      <c r="U452" s="263" t="str">
        <f>+'学校用（完全版）'!U452</f>
        <v>数学</v>
      </c>
      <c r="V452" s="473" t="str">
        <f>+'学校用（完全版）'!V452</f>
        <v>数研出版</v>
      </c>
      <c r="W452" s="448">
        <f>+'学校用（完全版）'!W452</f>
        <v>0</v>
      </c>
      <c r="X452" s="81"/>
      <c r="Y452" s="81">
        <f>+'学校用（完全版）'!Y452</f>
        <v>0</v>
      </c>
      <c r="Z452" s="196">
        <f>+'学校用（完全版）'!Z452</f>
        <v>0</v>
      </c>
      <c r="AA452" s="197" t="str">
        <f>+'学校用（完全版）'!AA452</f>
        <v>新刊</v>
      </c>
      <c r="AB452" s="308" t="str">
        <f>+'学校用（完全版）'!AB452</f>
        <v>教科書</v>
      </c>
      <c r="AC452" s="71" t="str">
        <f>+'学校用（完全版）'!AC452</f>
        <v>○</v>
      </c>
      <c r="AD452" s="234" t="str">
        <f>+'学校用（完全版）'!AD452</f>
        <v>中学校数学　1</v>
      </c>
      <c r="AE452" s="198" t="str">
        <f>+'学校用（完全版）'!AE452</f>
        <v>１年</v>
      </c>
      <c r="AF452" s="199">
        <f>+'学校用（完全版）'!AF452</f>
        <v>599</v>
      </c>
      <c r="AG452" s="200">
        <f>+'学校用（完全版）'!AG452</f>
        <v>599</v>
      </c>
      <c r="AH452" s="686"/>
      <c r="AI452" s="353">
        <f t="shared" si="12"/>
        <v>0</v>
      </c>
    </row>
    <row r="453" spans="1:35" s="6" customFormat="1" ht="23.1" customHeight="1" x14ac:dyDescent="0.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 t="s">
        <v>1136</v>
      </c>
      <c r="N453" s="28"/>
      <c r="O453" s="28"/>
      <c r="P453" s="28" t="s">
        <v>1136</v>
      </c>
      <c r="Q453" s="28"/>
      <c r="R453" s="28" t="s">
        <v>1136</v>
      </c>
      <c r="S453" s="28"/>
      <c r="T453" s="28" t="s">
        <v>1136</v>
      </c>
      <c r="U453" s="170" t="str">
        <f>+'学校用（完全版）'!U453</f>
        <v>数学</v>
      </c>
      <c r="V453" s="503" t="str">
        <f>+'学校用（完全版）'!V453</f>
        <v>数研出版</v>
      </c>
      <c r="W453" s="448">
        <f>+'学校用（完全版）'!W453</f>
        <v>0</v>
      </c>
      <c r="X453" s="81"/>
      <c r="Y453" s="81">
        <f>+'学校用（完全版）'!Y453</f>
        <v>0</v>
      </c>
      <c r="Z453" s="177">
        <f>+'学校用（完全版）'!Z453</f>
        <v>0</v>
      </c>
      <c r="AA453" s="181" t="str">
        <f>+'学校用（完全版）'!AA453</f>
        <v>新刊</v>
      </c>
      <c r="AB453" s="304" t="str">
        <f>+'学校用（完全版）'!AB453</f>
        <v>教科書</v>
      </c>
      <c r="AC453" s="100" t="str">
        <f>+'学校用（完全版）'!AC453</f>
        <v>○</v>
      </c>
      <c r="AD453" s="235" t="str">
        <f>+'学校用（完全版）'!AD453</f>
        <v>中学校数学　2</v>
      </c>
      <c r="AE453" s="182" t="str">
        <f>+'学校用（完全版）'!AE453</f>
        <v>２年</v>
      </c>
      <c r="AF453" s="184">
        <f>+'学校用（完全版）'!AF453</f>
        <v>599</v>
      </c>
      <c r="AG453" s="187">
        <f>+'学校用（完全版）'!AG453</f>
        <v>599</v>
      </c>
      <c r="AH453" s="683"/>
      <c r="AI453" s="351">
        <f t="shared" si="12"/>
        <v>0</v>
      </c>
    </row>
    <row r="454" spans="1:35" s="6" customFormat="1" ht="23.1" customHeight="1" x14ac:dyDescent="0.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 t="s">
        <v>1136</v>
      </c>
      <c r="N454" s="28"/>
      <c r="O454" s="28"/>
      <c r="P454" s="28" t="s">
        <v>1136</v>
      </c>
      <c r="Q454" s="28"/>
      <c r="R454" s="28" t="s">
        <v>1136</v>
      </c>
      <c r="S454" s="28"/>
      <c r="T454" s="28" t="s">
        <v>1136</v>
      </c>
      <c r="U454" s="264" t="str">
        <f>+'学校用（完全版）'!U454</f>
        <v>数学</v>
      </c>
      <c r="V454" s="505" t="str">
        <f>+'学校用（完全版）'!V454</f>
        <v>数研出版</v>
      </c>
      <c r="W454" s="449">
        <f>+'学校用（完全版）'!W454</f>
        <v>0</v>
      </c>
      <c r="X454" s="265"/>
      <c r="Y454" s="265">
        <f>+'学校用（完全版）'!Y454</f>
        <v>0</v>
      </c>
      <c r="Z454" s="202">
        <f>+'学校用（完全版）'!Z454</f>
        <v>0</v>
      </c>
      <c r="AA454" s="203" t="str">
        <f>+'学校用（完全版）'!AA454</f>
        <v>新刊</v>
      </c>
      <c r="AB454" s="305" t="str">
        <f>+'学校用（完全版）'!AB454</f>
        <v>教科書</v>
      </c>
      <c r="AC454" s="204" t="str">
        <f>+'学校用（完全版）'!AC454</f>
        <v>○</v>
      </c>
      <c r="AD454" s="243" t="str">
        <f>+'学校用（完全版）'!AD454</f>
        <v>中学校数学　3</v>
      </c>
      <c r="AE454" s="205" t="str">
        <f>+'学校用（完全版）'!AE454</f>
        <v>３年</v>
      </c>
      <c r="AF454" s="206">
        <f>+'学校用（完全版）'!AF454</f>
        <v>599</v>
      </c>
      <c r="AG454" s="262">
        <f>+'学校用（完全版）'!AG454</f>
        <v>599</v>
      </c>
      <c r="AH454" s="684"/>
      <c r="AI454" s="352">
        <f t="shared" si="12"/>
        <v>0</v>
      </c>
    </row>
    <row r="455" spans="1:35" s="6" customFormat="1" ht="23.1" customHeight="1" x14ac:dyDescent="0.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 t="s">
        <v>1136</v>
      </c>
      <c r="N455" s="28"/>
      <c r="O455" s="28"/>
      <c r="P455" s="28" t="s">
        <v>1136</v>
      </c>
      <c r="Q455" s="28"/>
      <c r="R455" s="28" t="s">
        <v>1136</v>
      </c>
      <c r="S455" s="28"/>
      <c r="T455" s="28" t="s">
        <v>1136</v>
      </c>
      <c r="U455" s="501" t="str">
        <f>+'学校用（完全版）'!U455</f>
        <v>数学</v>
      </c>
      <c r="V455" s="502" t="str">
        <f>+'学校用（完全版）'!V455</f>
        <v>数研出版</v>
      </c>
      <c r="W455" s="452">
        <f>+'学校用（完全版）'!W455</f>
        <v>0</v>
      </c>
      <c r="X455" s="267"/>
      <c r="Y455" s="267">
        <f>+'学校用（完全版）'!Y455</f>
        <v>0</v>
      </c>
      <c r="Z455" s="209">
        <f>+'学校用（完全版）'!Z455</f>
        <v>0</v>
      </c>
      <c r="AA455" s="210" t="str">
        <f>+'学校用（完全版）'!AA455</f>
        <v>新刊</v>
      </c>
      <c r="AB455" s="306" t="str">
        <f>+'学校用（完全版）'!AB455</f>
        <v>指導書</v>
      </c>
      <c r="AC455" s="211" t="str">
        <f>+'学校用（完全版）'!AC455</f>
        <v>○</v>
      </c>
      <c r="AD455" s="244" t="str">
        <f>+'学校用（完全版）'!AD455</f>
        <v>中学校数学1　指導書</v>
      </c>
      <c r="AE455" s="212" t="str">
        <f>+'学校用（完全版）'!AE455</f>
        <v>１年</v>
      </c>
      <c r="AF455" s="213">
        <f>+'学校用（完全版）'!AF455</f>
        <v>17300</v>
      </c>
      <c r="AG455" s="277">
        <f>+'学校用（完全版）'!AG455</f>
        <v>18684</v>
      </c>
      <c r="AH455" s="687"/>
      <c r="AI455" s="518">
        <f t="shared" si="12"/>
        <v>0</v>
      </c>
    </row>
    <row r="456" spans="1:35" s="6" customFormat="1" ht="23.1" customHeight="1" x14ac:dyDescent="0.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 t="s">
        <v>1136</v>
      </c>
      <c r="N456" s="28"/>
      <c r="O456" s="28"/>
      <c r="P456" s="28" t="s">
        <v>1136</v>
      </c>
      <c r="Q456" s="28"/>
      <c r="R456" s="28" t="s">
        <v>1136</v>
      </c>
      <c r="S456" s="28"/>
      <c r="T456" s="28" t="s">
        <v>1136</v>
      </c>
      <c r="U456" s="170" t="str">
        <f>+'学校用（完全版）'!U456</f>
        <v>数学</v>
      </c>
      <c r="V456" s="503" t="str">
        <f>+'学校用（完全版）'!V456</f>
        <v>数研出版</v>
      </c>
      <c r="W456" s="448">
        <f>+'学校用（完全版）'!W456</f>
        <v>0</v>
      </c>
      <c r="X456" s="81"/>
      <c r="Y456" s="81">
        <f>+'学校用（完全版）'!Y456</f>
        <v>0</v>
      </c>
      <c r="Z456" s="177">
        <f>+'学校用（完全版）'!Z456</f>
        <v>0</v>
      </c>
      <c r="AA456" s="181" t="str">
        <f>+'学校用（完全版）'!AA456</f>
        <v>新刊</v>
      </c>
      <c r="AB456" s="304" t="str">
        <f>+'学校用（完全版）'!AB456</f>
        <v>指導書</v>
      </c>
      <c r="AC456" s="100" t="str">
        <f>+'学校用（完全版）'!AC456</f>
        <v>○</v>
      </c>
      <c r="AD456" s="235" t="str">
        <f>+'学校用（完全版）'!AD456</f>
        <v>中学校数学2　指導書</v>
      </c>
      <c r="AE456" s="182" t="str">
        <f>+'学校用（完全版）'!AE456</f>
        <v>２年</v>
      </c>
      <c r="AF456" s="184">
        <f>+'学校用（完全版）'!AF456</f>
        <v>17300</v>
      </c>
      <c r="AG456" s="188">
        <f>+'学校用（完全版）'!AG456</f>
        <v>18684</v>
      </c>
      <c r="AH456" s="683"/>
      <c r="AI456" s="351">
        <f t="shared" si="12"/>
        <v>0</v>
      </c>
    </row>
    <row r="457" spans="1:35" s="6" customFormat="1" ht="23.1" customHeight="1" x14ac:dyDescent="0.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 t="s">
        <v>1136</v>
      </c>
      <c r="N457" s="28"/>
      <c r="O457" s="28"/>
      <c r="P457" s="28" t="s">
        <v>1136</v>
      </c>
      <c r="Q457" s="28"/>
      <c r="R457" s="28" t="s">
        <v>1136</v>
      </c>
      <c r="S457" s="28"/>
      <c r="T457" s="28" t="s">
        <v>1136</v>
      </c>
      <c r="U457" s="388" t="str">
        <f>+'学校用（完全版）'!U457</f>
        <v>数学</v>
      </c>
      <c r="V457" s="504" t="str">
        <f>+'学校用（完全版）'!V457</f>
        <v>数研出版</v>
      </c>
      <c r="W457" s="453">
        <f>+'学校用（完全版）'!W457</f>
        <v>0</v>
      </c>
      <c r="X457" s="83"/>
      <c r="Y457" s="83">
        <f>+'学校用（完全版）'!Y457</f>
        <v>0</v>
      </c>
      <c r="Z457" s="215">
        <f>+'学校用（完全版）'!Z457</f>
        <v>0</v>
      </c>
      <c r="AA457" s="216" t="str">
        <f>+'学校用（完全版）'!AA457</f>
        <v>新刊</v>
      </c>
      <c r="AB457" s="307" t="str">
        <f>+'学校用（完全版）'!AB457</f>
        <v>指導書</v>
      </c>
      <c r="AC457" s="84" t="str">
        <f>+'学校用（完全版）'!AC457</f>
        <v>○</v>
      </c>
      <c r="AD457" s="245" t="str">
        <f>+'学校用（完全版）'!AD457</f>
        <v>中学校数学3　指導書</v>
      </c>
      <c r="AE457" s="217" t="str">
        <f>+'学校用（完全版）'!AE457</f>
        <v>３年</v>
      </c>
      <c r="AF457" s="218">
        <f>+'学校用（完全版）'!AF457</f>
        <v>17300</v>
      </c>
      <c r="AG457" s="278">
        <f>+'学校用（完全版）'!AG457</f>
        <v>18684</v>
      </c>
      <c r="AH457" s="688"/>
      <c r="AI457" s="520">
        <f t="shared" si="12"/>
        <v>0</v>
      </c>
    </row>
    <row r="458" spans="1:35" s="6" customFormat="1" ht="23.1" customHeight="1" x14ac:dyDescent="0.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 t="s">
        <v>1136</v>
      </c>
      <c r="N458" s="28"/>
      <c r="O458" s="28"/>
      <c r="P458" s="28" t="s">
        <v>1136</v>
      </c>
      <c r="Q458" s="28"/>
      <c r="R458" s="28" t="s">
        <v>1136</v>
      </c>
      <c r="S458" s="28"/>
      <c r="T458" s="28" t="s">
        <v>1136</v>
      </c>
      <c r="U458" s="263" t="str">
        <f>+'学校用（完全版）'!U458</f>
        <v>数学</v>
      </c>
      <c r="V458" s="473" t="str">
        <f>+'学校用（完全版）'!V458</f>
        <v>数研出版</v>
      </c>
      <c r="W458" s="451" t="str">
        <f>+'学校用（完全版）'!W458</f>
        <v>●</v>
      </c>
      <c r="X458" s="88"/>
      <c r="Y458" s="88">
        <f>+'学校用（完全版）'!Y458</f>
        <v>0</v>
      </c>
      <c r="Z458" s="61" t="str">
        <f>+'学校用（完全版）'!Z458</f>
        <v>準拠</v>
      </c>
      <c r="AA458" s="62" t="str">
        <f>+'学校用（完全版）'!AA458</f>
        <v>改訂</v>
      </c>
      <c r="AB458" s="260" t="str">
        <f>+'学校用（完全版）'!AB458</f>
        <v>デジタル　　　　　　　　　　　　教科書</v>
      </c>
      <c r="AC458" s="71" t="str">
        <f>+'学校用（完全版）'!AC458</f>
        <v>※</v>
      </c>
      <c r="AD458" s="248" t="str">
        <f>+'学校用（完全版）'!AD458</f>
        <v>Studyaid D.B.  指導者用デジタル教科書　改訂版 中学校数学１</v>
      </c>
      <c r="AE458" s="75" t="str">
        <f>+'学校用（完全版）'!AE458</f>
        <v>１年</v>
      </c>
      <c r="AF458" s="329">
        <f>+'学校用（完全版）'!AF458</f>
        <v>40000</v>
      </c>
      <c r="AG458" s="330">
        <f>+'学校用（完全版）'!AG458</f>
        <v>43200</v>
      </c>
      <c r="AH458" s="692"/>
      <c r="AI458" s="354">
        <f t="shared" si="12"/>
        <v>0</v>
      </c>
    </row>
    <row r="459" spans="1:35" s="6" customFormat="1" ht="23.1" customHeight="1" x14ac:dyDescent="0.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 t="s">
        <v>1136</v>
      </c>
      <c r="N459" s="28"/>
      <c r="O459" s="28"/>
      <c r="P459" s="28" t="s">
        <v>1136</v>
      </c>
      <c r="Q459" s="28"/>
      <c r="R459" s="28" t="s">
        <v>1136</v>
      </c>
      <c r="S459" s="28"/>
      <c r="T459" s="28" t="s">
        <v>1136</v>
      </c>
      <c r="U459" s="170" t="str">
        <f>+'学校用（完全版）'!U459</f>
        <v>数学</v>
      </c>
      <c r="V459" s="503" t="str">
        <f>+'学校用（完全版）'!V459</f>
        <v>数研出版</v>
      </c>
      <c r="W459" s="448" t="str">
        <f>+'学校用（完全版）'!W459</f>
        <v>●</v>
      </c>
      <c r="X459" s="81"/>
      <c r="Y459" s="81">
        <f>+'学校用（完全版）'!Y459</f>
        <v>0</v>
      </c>
      <c r="Z459" s="66" t="str">
        <f>+'学校用（完全版）'!Z459</f>
        <v>準拠</v>
      </c>
      <c r="AA459" s="67" t="str">
        <f>+'学校用（完全版）'!AA459</f>
        <v>改訂</v>
      </c>
      <c r="AB459" s="258" t="str">
        <f>+'学校用（完全版）'!AB459</f>
        <v>デジタル　　　　　　　　　　　　教科書</v>
      </c>
      <c r="AC459" s="100" t="str">
        <f>+'学校用（完全版）'!AC459</f>
        <v>※</v>
      </c>
      <c r="AD459" s="236" t="str">
        <f>+'学校用（完全版）'!AD459</f>
        <v>Studyaid D.B.  指導者用デジタル教科書　改訂版 中学校数学２</v>
      </c>
      <c r="AE459" s="72" t="str">
        <f>+'学校用（完全版）'!AE459</f>
        <v>２年</v>
      </c>
      <c r="AF459" s="118">
        <f>+'学校用（完全版）'!AF459</f>
        <v>40000</v>
      </c>
      <c r="AG459" s="119">
        <f>+'学校用（完全版）'!AG459</f>
        <v>43200</v>
      </c>
      <c r="AH459" s="690"/>
      <c r="AI459" s="355">
        <f t="shared" si="12"/>
        <v>0</v>
      </c>
    </row>
    <row r="460" spans="1:35" s="6" customFormat="1" ht="23.1" customHeight="1" x14ac:dyDescent="0.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 t="s">
        <v>1136</v>
      </c>
      <c r="N460" s="28"/>
      <c r="O460" s="28"/>
      <c r="P460" s="28" t="s">
        <v>1136</v>
      </c>
      <c r="Q460" s="28"/>
      <c r="R460" s="28" t="s">
        <v>1136</v>
      </c>
      <c r="S460" s="28"/>
      <c r="T460" s="28" t="s">
        <v>1136</v>
      </c>
      <c r="U460" s="264" t="str">
        <f>+'学校用（完全版）'!U460</f>
        <v>数学</v>
      </c>
      <c r="V460" s="505" t="str">
        <f>+'学校用（完全版）'!V460</f>
        <v>数研出版</v>
      </c>
      <c r="W460" s="449" t="str">
        <f>+'学校用（完全版）'!W460</f>
        <v>●</v>
      </c>
      <c r="X460" s="265"/>
      <c r="Y460" s="265">
        <f>+'学校用（完全版）'!Y460</f>
        <v>0</v>
      </c>
      <c r="Z460" s="122" t="str">
        <f>+'学校用（完全版）'!Z460</f>
        <v>準拠</v>
      </c>
      <c r="AA460" s="123" t="str">
        <f>+'学校用（完全版）'!AA460</f>
        <v>改訂</v>
      </c>
      <c r="AB460" s="261" t="str">
        <f>+'学校用（完全版）'!AB460</f>
        <v>デジタル　　　　　　　　　　　　教科書</v>
      </c>
      <c r="AC460" s="204" t="str">
        <f>+'学校用（完全版）'!AC460</f>
        <v>※</v>
      </c>
      <c r="AD460" s="249" t="str">
        <f>+'学校用（完全版）'!AD460</f>
        <v>Studyaid D.B.  指導者用デジタル教科書　改訂版 中学校数学３</v>
      </c>
      <c r="AE460" s="226" t="str">
        <f>+'学校用（完全版）'!AE460</f>
        <v>３年</v>
      </c>
      <c r="AF460" s="331">
        <f>+'学校用（完全版）'!AF460</f>
        <v>40000</v>
      </c>
      <c r="AG460" s="332">
        <f>+'学校用（完全版）'!AG460</f>
        <v>43200</v>
      </c>
      <c r="AH460" s="693"/>
      <c r="AI460" s="356">
        <f t="shared" si="12"/>
        <v>0</v>
      </c>
    </row>
    <row r="461" spans="1:35" s="6" customFormat="1" ht="23.1" customHeight="1" x14ac:dyDescent="0.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 t="s">
        <v>1136</v>
      </c>
      <c r="N461" s="28"/>
      <c r="O461" s="28"/>
      <c r="P461" s="28" t="s">
        <v>1136</v>
      </c>
      <c r="Q461" s="28"/>
      <c r="R461" s="28" t="s">
        <v>1136</v>
      </c>
      <c r="S461" s="28"/>
      <c r="T461" s="28" t="s">
        <v>1136</v>
      </c>
      <c r="U461" s="501" t="str">
        <f>+'学校用（完全版）'!U461</f>
        <v>数学</v>
      </c>
      <c r="V461" s="502" t="str">
        <f>+'学校用（完全版）'!V461</f>
        <v>数研出版</v>
      </c>
      <c r="W461" s="452" t="str">
        <f>+'学校用（完全版）'!W461</f>
        <v>●</v>
      </c>
      <c r="X461" s="267"/>
      <c r="Y461" s="267">
        <f>+'学校用（完全版）'!Y461</f>
        <v>0</v>
      </c>
      <c r="Z461" s="132" t="str">
        <f>+'学校用（完全版）'!Z461</f>
        <v>準拠</v>
      </c>
      <c r="AA461" s="104" t="str">
        <f>+'学校用（完全版）'!AA461</f>
        <v>新刊</v>
      </c>
      <c r="AB461" s="257" t="str">
        <f>+'学校用（完全版）'!AB461</f>
        <v>デジタル　　　　　　　　　　　　教科書</v>
      </c>
      <c r="AC461" s="211" t="str">
        <f>+'学校用（完全版）'!AC461</f>
        <v>※</v>
      </c>
      <c r="AD461" s="246" t="str">
        <f>+'学校用（完全版）'!AD461</f>
        <v>CoNETS　指導者用デジタル教科書　改訂版 中学校数学１</v>
      </c>
      <c r="AE461" s="222" t="str">
        <f>+'学校用（完全版）'!AE461</f>
        <v>１年</v>
      </c>
      <c r="AF461" s="333">
        <f>+'学校用（完全版）'!AF461</f>
        <v>60000</v>
      </c>
      <c r="AG461" s="334">
        <f>+'学校用（完全版）'!AG461</f>
        <v>64800.000000000007</v>
      </c>
      <c r="AH461" s="689"/>
      <c r="AI461" s="521">
        <f t="shared" si="12"/>
        <v>0</v>
      </c>
    </row>
    <row r="462" spans="1:35" s="6" customFormat="1" ht="23.1" customHeight="1" x14ac:dyDescent="0.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 t="s">
        <v>1136</v>
      </c>
      <c r="N462" s="28"/>
      <c r="O462" s="28"/>
      <c r="P462" s="28" t="s">
        <v>1136</v>
      </c>
      <c r="Q462" s="28"/>
      <c r="R462" s="28" t="s">
        <v>1136</v>
      </c>
      <c r="S462" s="28"/>
      <c r="T462" s="28" t="s">
        <v>1136</v>
      </c>
      <c r="U462" s="170" t="str">
        <f>+'学校用（完全版）'!U462</f>
        <v>数学</v>
      </c>
      <c r="V462" s="503" t="str">
        <f>+'学校用（完全版）'!V462</f>
        <v>数研出版</v>
      </c>
      <c r="W462" s="448" t="str">
        <f>+'学校用（完全版）'!W462</f>
        <v>●</v>
      </c>
      <c r="X462" s="81"/>
      <c r="Y462" s="81">
        <f>+'学校用（完全版）'!Y462</f>
        <v>0</v>
      </c>
      <c r="Z462" s="66" t="str">
        <f>+'学校用（完全版）'!Z462</f>
        <v>準拠</v>
      </c>
      <c r="AA462" s="67" t="str">
        <f>+'学校用（完全版）'!AA462</f>
        <v>新刊</v>
      </c>
      <c r="AB462" s="258" t="str">
        <f>+'学校用（完全版）'!AB462</f>
        <v>デジタル　　　　　　　　　　　　教科書</v>
      </c>
      <c r="AC462" s="100" t="str">
        <f>+'学校用（完全版）'!AC462</f>
        <v>※</v>
      </c>
      <c r="AD462" s="236" t="str">
        <f>+'学校用（完全版）'!AD462</f>
        <v>CoNETS　指導者用デジタル教科書　改訂版 中学校数学２</v>
      </c>
      <c r="AE462" s="72" t="str">
        <f>+'学校用（完全版）'!AE462</f>
        <v>２年</v>
      </c>
      <c r="AF462" s="118">
        <f>+'学校用（完全版）'!AF462</f>
        <v>60000</v>
      </c>
      <c r="AG462" s="119">
        <f>+'学校用（完全版）'!AG462</f>
        <v>64800.000000000007</v>
      </c>
      <c r="AH462" s="690"/>
      <c r="AI462" s="355">
        <f t="shared" si="12"/>
        <v>0</v>
      </c>
    </row>
    <row r="463" spans="1:35" s="6" customFormat="1" ht="23.1" customHeight="1" x14ac:dyDescent="0.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 t="s">
        <v>1136</v>
      </c>
      <c r="N463" s="28"/>
      <c r="O463" s="28"/>
      <c r="P463" s="28" t="s">
        <v>1136</v>
      </c>
      <c r="Q463" s="28"/>
      <c r="R463" s="28" t="s">
        <v>1136</v>
      </c>
      <c r="S463" s="28"/>
      <c r="T463" s="28" t="s">
        <v>1136</v>
      </c>
      <c r="U463" s="388" t="str">
        <f>+'学校用（完全版）'!U463</f>
        <v>数学</v>
      </c>
      <c r="V463" s="504" t="str">
        <f>+'学校用（完全版）'!V463</f>
        <v>数研出版</v>
      </c>
      <c r="W463" s="453" t="str">
        <f>+'学校用（完全版）'!W463</f>
        <v>●</v>
      </c>
      <c r="X463" s="83"/>
      <c r="Y463" s="83">
        <f>+'学校用（完全版）'!Y463</f>
        <v>0</v>
      </c>
      <c r="Z463" s="76" t="str">
        <f>+'学校用（完全版）'!Z463</f>
        <v>準拠</v>
      </c>
      <c r="AA463" s="77" t="str">
        <f>+'学校用（完全版）'!AA463</f>
        <v>新刊</v>
      </c>
      <c r="AB463" s="259" t="str">
        <f>+'学校用（完全版）'!AB463</f>
        <v>デジタル　　　　　　　　　　　　教科書</v>
      </c>
      <c r="AC463" s="84" t="str">
        <f>+'学校用（完全版）'!AC463</f>
        <v>※</v>
      </c>
      <c r="AD463" s="247" t="str">
        <f>+'学校用（完全版）'!AD463</f>
        <v>CoNETS　指導者用デジタル教科書　改訂版 中学校数学３</v>
      </c>
      <c r="AE463" s="85" t="str">
        <f>+'学校用（完全版）'!AE463</f>
        <v>３年</v>
      </c>
      <c r="AF463" s="120">
        <f>+'学校用（完全版）'!AF463</f>
        <v>60000</v>
      </c>
      <c r="AG463" s="121">
        <f>+'学校用（完全版）'!AG463</f>
        <v>64800.000000000007</v>
      </c>
      <c r="AH463" s="691"/>
      <c r="AI463" s="358">
        <f t="shared" si="12"/>
        <v>0</v>
      </c>
    </row>
    <row r="464" spans="1:35" s="6" customFormat="1" ht="23.1" customHeight="1" x14ac:dyDescent="0.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 t="s">
        <v>1136</v>
      </c>
      <c r="N464" s="28"/>
      <c r="O464" s="28"/>
      <c r="P464" s="28" t="s">
        <v>1136</v>
      </c>
      <c r="Q464" s="28"/>
      <c r="R464" s="28" t="s">
        <v>1136</v>
      </c>
      <c r="S464" s="28"/>
      <c r="T464" s="28" t="s">
        <v>1136</v>
      </c>
      <c r="U464" s="263" t="str">
        <f>+'学校用（完全版）'!U464</f>
        <v>数学</v>
      </c>
      <c r="V464" s="473" t="str">
        <f>+'学校用（完全版）'!V464</f>
        <v>数研出版</v>
      </c>
      <c r="W464" s="451" t="str">
        <f>+'学校用（完全版）'!W464</f>
        <v>●</v>
      </c>
      <c r="X464" s="88"/>
      <c r="Y464" s="88">
        <f>+'学校用（完全版）'!Y464</f>
        <v>0</v>
      </c>
      <c r="Z464" s="61" t="str">
        <f>+'学校用（完全版）'!Z464</f>
        <v>準拠</v>
      </c>
      <c r="AA464" s="62" t="str">
        <f>+'学校用（完全版）'!AA464</f>
        <v>新刊</v>
      </c>
      <c r="AB464" s="260" t="str">
        <f>+'学校用（完全版）'!AB464</f>
        <v>デジタル　　　　　　　　　　　　教科書</v>
      </c>
      <c r="AC464" s="71" t="str">
        <f>+'学校用（完全版）'!AC464</f>
        <v>※</v>
      </c>
      <c r="AD464" s="248" t="str">
        <f>+'学校用（完全版）'!AD464</f>
        <v>継続優待版　Studyaid D.B.  指導者用デジタル教科書　改訂版 中学校数学１</v>
      </c>
      <c r="AE464" s="75" t="str">
        <f>+'学校用（完全版）'!AE464</f>
        <v>１年</v>
      </c>
      <c r="AF464" s="329">
        <f>+'学校用（完全版）'!AF464</f>
        <v>20000</v>
      </c>
      <c r="AG464" s="330">
        <f>+'学校用（完全版）'!AG464</f>
        <v>21600</v>
      </c>
      <c r="AH464" s="692"/>
      <c r="AI464" s="354">
        <f t="shared" si="12"/>
        <v>0</v>
      </c>
    </row>
    <row r="465" spans="1:35" s="6" customFormat="1" ht="23.1" customHeight="1" x14ac:dyDescent="0.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 t="s">
        <v>1136</v>
      </c>
      <c r="N465" s="28"/>
      <c r="O465" s="28"/>
      <c r="P465" s="28" t="s">
        <v>1136</v>
      </c>
      <c r="Q465" s="28"/>
      <c r="R465" s="28" t="s">
        <v>1136</v>
      </c>
      <c r="S465" s="28"/>
      <c r="T465" s="28" t="s">
        <v>1136</v>
      </c>
      <c r="U465" s="170" t="str">
        <f>+'学校用（完全版）'!U465</f>
        <v>数学</v>
      </c>
      <c r="V465" s="503" t="str">
        <f>+'学校用（完全版）'!V465</f>
        <v>数研出版</v>
      </c>
      <c r="W465" s="448" t="str">
        <f>+'学校用（完全版）'!W465</f>
        <v>●</v>
      </c>
      <c r="X465" s="81"/>
      <c r="Y465" s="81">
        <f>+'学校用（完全版）'!Y465</f>
        <v>0</v>
      </c>
      <c r="Z465" s="66" t="str">
        <f>+'学校用（完全版）'!Z465</f>
        <v>準拠</v>
      </c>
      <c r="AA465" s="67" t="str">
        <f>+'学校用（完全版）'!AA465</f>
        <v>新刊</v>
      </c>
      <c r="AB465" s="258" t="str">
        <f>+'学校用（完全版）'!AB465</f>
        <v>デジタル　　　　　　　　　　　　教科書</v>
      </c>
      <c r="AC465" s="100" t="str">
        <f>+'学校用（完全版）'!AC465</f>
        <v>※</v>
      </c>
      <c r="AD465" s="236" t="str">
        <f>+'学校用（完全版）'!AD465</f>
        <v>継続優待版　Studyaid D.B.  指導者用デジタル教科書　改訂版 中学校数学２</v>
      </c>
      <c r="AE465" s="72" t="str">
        <f>+'学校用（完全版）'!AE465</f>
        <v>２年</v>
      </c>
      <c r="AF465" s="118">
        <f>+'学校用（完全版）'!AF465</f>
        <v>20000</v>
      </c>
      <c r="AG465" s="119">
        <f>+'学校用（完全版）'!AG465</f>
        <v>21600</v>
      </c>
      <c r="AH465" s="690"/>
      <c r="AI465" s="355">
        <f t="shared" si="12"/>
        <v>0</v>
      </c>
    </row>
    <row r="466" spans="1:35" s="6" customFormat="1" ht="23.1" customHeight="1" thickBo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 t="s">
        <v>1136</v>
      </c>
      <c r="N466" s="28"/>
      <c r="O466" s="28"/>
      <c r="P466" s="28" t="s">
        <v>1136</v>
      </c>
      <c r="Q466" s="28"/>
      <c r="R466" s="28" t="s">
        <v>1136</v>
      </c>
      <c r="S466" s="28"/>
      <c r="T466" s="28" t="s">
        <v>1136</v>
      </c>
      <c r="U466" s="170" t="str">
        <f>+'学校用（完全版）'!U466</f>
        <v>数学</v>
      </c>
      <c r="V466" s="503" t="str">
        <f>+'学校用（完全版）'!V466</f>
        <v>数研出版</v>
      </c>
      <c r="W466" s="448" t="str">
        <f>+'学校用（完全版）'!W466</f>
        <v>●</v>
      </c>
      <c r="X466" s="81"/>
      <c r="Y466" s="81">
        <f>+'学校用（完全版）'!Y466</f>
        <v>0</v>
      </c>
      <c r="Z466" s="66" t="str">
        <f>+'学校用（完全版）'!Z466</f>
        <v>準拠</v>
      </c>
      <c r="AA466" s="67" t="str">
        <f>+'学校用（完全版）'!AA466</f>
        <v>新刊</v>
      </c>
      <c r="AB466" s="258" t="str">
        <f>+'学校用（完全版）'!AB466</f>
        <v>デジタル　　　　　　　　　　　　教科書</v>
      </c>
      <c r="AC466" s="100" t="str">
        <f>+'学校用（完全版）'!AC466</f>
        <v>※</v>
      </c>
      <c r="AD466" s="236" t="str">
        <f>+'学校用（完全版）'!AD466</f>
        <v>アップグレード版　Studyaid D.B.  指導者用デジタル教科書　改訂版 中学校数学３</v>
      </c>
      <c r="AE466" s="72" t="str">
        <f>+'学校用（完全版）'!AE466</f>
        <v>３年</v>
      </c>
      <c r="AF466" s="118">
        <f>+'学校用（完全版）'!AF466</f>
        <v>20000</v>
      </c>
      <c r="AG466" s="119">
        <f>+'学校用（完全版）'!AG466</f>
        <v>21600</v>
      </c>
      <c r="AH466" s="690"/>
      <c r="AI466" s="355">
        <f t="shared" si="12"/>
        <v>0</v>
      </c>
    </row>
    <row r="467" spans="1:35" s="6" customFormat="1" ht="23.1" customHeight="1" thickTop="1" thickBo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 t="s">
        <v>1136</v>
      </c>
      <c r="N467" s="28"/>
      <c r="O467" s="28"/>
      <c r="P467" s="28" t="s">
        <v>1136</v>
      </c>
      <c r="Q467" s="28"/>
      <c r="R467" s="28" t="s">
        <v>1136</v>
      </c>
      <c r="S467" s="28"/>
      <c r="T467" s="28" t="s">
        <v>1136</v>
      </c>
      <c r="U467" s="293" t="str">
        <f>+'学校用（完全版）'!U467</f>
        <v>数学</v>
      </c>
      <c r="V467" s="492" t="str">
        <f>+'学校用（完全版）'!V467</f>
        <v>数研出版</v>
      </c>
      <c r="W467" s="700" t="str">
        <f>+'学校用（完全版）'!W467</f>
        <v>●</v>
      </c>
      <c r="X467" s="668"/>
      <c r="Y467" s="668">
        <f>+'学校用（完全版）'!Y467</f>
        <v>0</v>
      </c>
      <c r="Z467" s="668">
        <f>+'学校用（完全版）'!Z467</f>
        <v>0</v>
      </c>
      <c r="AA467" s="663">
        <f>+'学校用（完全版）'!AA467</f>
        <v>0</v>
      </c>
      <c r="AB467" s="664">
        <f>+'学校用（完全版）'!AB467</f>
        <v>0</v>
      </c>
      <c r="AC467" s="665">
        <f>+'学校用（完全版）'!AC467</f>
        <v>0</v>
      </c>
      <c r="AD467" s="665">
        <f>+'学校用（完全版）'!AD467</f>
        <v>0</v>
      </c>
      <c r="AE467" s="665">
        <f>+'学校用（完全版）'!AE467</f>
        <v>0</v>
      </c>
      <c r="AF467" s="1503" t="str">
        <f>+'学校用（完全版）'!AF467</f>
        <v>数学　数研　計</v>
      </c>
      <c r="AG467" s="1504">
        <f>+'学校用（完全版）'!AG467</f>
        <v>0</v>
      </c>
      <c r="AH467" s="613">
        <f>SUM(AH452:AH466)</f>
        <v>0</v>
      </c>
      <c r="AI467" s="666">
        <f>SUM(AI452:AI466)</f>
        <v>0</v>
      </c>
    </row>
    <row r="468" spans="1:35" s="6" customFormat="1" ht="23.1" customHeight="1" x14ac:dyDescent="0.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163" t="str">
        <f>+'学校用（完全版）'!U468</f>
        <v>数学</v>
      </c>
      <c r="V468" s="538" t="str">
        <f>+'学校用（完全版）'!V468</f>
        <v>さくら社</v>
      </c>
      <c r="W468" s="445">
        <f>+'学校用（完全版）'!W468</f>
        <v>0</v>
      </c>
      <c r="X468" s="66"/>
      <c r="Y468" s="422">
        <f>+'学校用（完全版）'!Y468</f>
        <v>0</v>
      </c>
      <c r="Z468" s="539" t="str">
        <f>+'学校用（完全版）'!Z468</f>
        <v>標準</v>
      </c>
      <c r="AA468" s="165" t="str">
        <f>+'学校用（完全版）'!AA468</f>
        <v>新刊</v>
      </c>
      <c r="AB468" s="540" t="str">
        <f>+'学校用（完全版）'!AB468</f>
        <v>パソコン　　　　　　　　ソフト</v>
      </c>
      <c r="AC468" s="179" t="str">
        <f>+'学校用（完全版）'!AC468</f>
        <v/>
      </c>
      <c r="AD468" s="541" t="str">
        <f>+'学校用（完全版）'!AD468</f>
        <v>単元別中学数学ソフト　校内フリーライセンス版【全セット】</v>
      </c>
      <c r="AE468" s="542" t="str">
        <f>+'学校用（完全版）'!AE468</f>
        <v>１年</v>
      </c>
      <c r="AF468" s="548">
        <f>+'学校用（完全版）'!AF468</f>
        <v>30000</v>
      </c>
      <c r="AG468" s="549">
        <f>+'学校用（完全版）'!AG468</f>
        <v>32400.000000000004</v>
      </c>
      <c r="AH468" s="697"/>
      <c r="AI468" s="543">
        <f t="shared" si="12"/>
        <v>0</v>
      </c>
    </row>
    <row r="469" spans="1:35" s="6" customFormat="1" ht="23.1" customHeight="1" x14ac:dyDescent="0.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169" t="str">
        <f>+'学校用（完全版）'!U469</f>
        <v>数学</v>
      </c>
      <c r="V469" s="503" t="str">
        <f>+'学校用（完全版）'!V469</f>
        <v>さくら社</v>
      </c>
      <c r="W469" s="445">
        <f>+'学校用（完全版）'!W469</f>
        <v>0</v>
      </c>
      <c r="X469" s="66"/>
      <c r="Y469" s="422">
        <f>+'学校用（完全版）'!Y469</f>
        <v>0</v>
      </c>
      <c r="Z469" s="532" t="str">
        <f>+'学校用（完全版）'!Z469</f>
        <v>標準</v>
      </c>
      <c r="AA469" s="67" t="str">
        <f>+'学校用（完全版）'!AA469</f>
        <v>新刊</v>
      </c>
      <c r="AB469" s="258" t="str">
        <f>+'学校用（完全版）'!AB469</f>
        <v>パソコン　　　　　　　　ソフト</v>
      </c>
      <c r="AC469" s="100" t="str">
        <f>+'学校用（完全版）'!AC469</f>
        <v/>
      </c>
      <c r="AD469" s="236" t="str">
        <f>+'学校用（完全版）'!AD469</f>
        <v>単元別中学数学ソフト　校内フリーライセンス版【数学の準備】</v>
      </c>
      <c r="AE469" s="72" t="str">
        <f>+'学校用（完全版）'!AE469</f>
        <v>１年</v>
      </c>
      <c r="AF469" s="73">
        <f>+'学校用（完全版）'!AF469</f>
        <v>5000</v>
      </c>
      <c r="AG469" s="74">
        <f>+'学校用（完全版）'!AG469</f>
        <v>5400</v>
      </c>
      <c r="AH469" s="690"/>
      <c r="AI469" s="355">
        <f t="shared" si="12"/>
        <v>0</v>
      </c>
    </row>
    <row r="470" spans="1:35" s="6" customFormat="1" ht="23.1" customHeight="1" x14ac:dyDescent="0.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169" t="str">
        <f>+'学校用（完全版）'!U470</f>
        <v>数学</v>
      </c>
      <c r="V470" s="503" t="str">
        <f>+'学校用（完全版）'!V470</f>
        <v>さくら社</v>
      </c>
      <c r="W470" s="445">
        <f>+'学校用（完全版）'!W470</f>
        <v>0</v>
      </c>
      <c r="X470" s="66"/>
      <c r="Y470" s="422">
        <f>+'学校用（完全版）'!Y470</f>
        <v>0</v>
      </c>
      <c r="Z470" s="532" t="str">
        <f>+'学校用（完全版）'!Z470</f>
        <v>標準</v>
      </c>
      <c r="AA470" s="67" t="str">
        <f>+'学校用（完全版）'!AA470</f>
        <v>新刊</v>
      </c>
      <c r="AB470" s="258" t="str">
        <f>+'学校用（完全版）'!AB470</f>
        <v>パソコン　　　　　　　　ソフト</v>
      </c>
      <c r="AC470" s="100" t="str">
        <f>+'学校用（完全版）'!AC470</f>
        <v/>
      </c>
      <c r="AD470" s="236" t="str">
        <f>+'学校用（完全版）'!AD470</f>
        <v>単元別中学数学ソフト　校内フリーライセンス版【正の数・負の数】</v>
      </c>
      <c r="AE470" s="72" t="str">
        <f>+'学校用（完全版）'!AE470</f>
        <v>１年</v>
      </c>
      <c r="AF470" s="73">
        <f>+'学校用（完全版）'!AF470</f>
        <v>5000</v>
      </c>
      <c r="AG470" s="74">
        <f>+'学校用（完全版）'!AG470</f>
        <v>5400</v>
      </c>
      <c r="AH470" s="690"/>
      <c r="AI470" s="355">
        <f t="shared" si="12"/>
        <v>0</v>
      </c>
    </row>
    <row r="471" spans="1:35" s="6" customFormat="1" ht="23.1" customHeight="1" x14ac:dyDescent="0.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169" t="str">
        <f>+'学校用（完全版）'!U471</f>
        <v>数学</v>
      </c>
      <c r="V471" s="503" t="str">
        <f>+'学校用（完全版）'!V471</f>
        <v>さくら社</v>
      </c>
      <c r="W471" s="445">
        <f>+'学校用（完全版）'!W471</f>
        <v>0</v>
      </c>
      <c r="X471" s="66"/>
      <c r="Y471" s="422">
        <f>+'学校用（完全版）'!Y471</f>
        <v>0</v>
      </c>
      <c r="Z471" s="532" t="str">
        <f>+'学校用（完全版）'!Z471</f>
        <v>標準</v>
      </c>
      <c r="AA471" s="67" t="str">
        <f>+'学校用（完全版）'!AA471</f>
        <v>新刊</v>
      </c>
      <c r="AB471" s="258" t="str">
        <f>+'学校用（完全版）'!AB471</f>
        <v>パソコン　　　　　　　　ソフト</v>
      </c>
      <c r="AC471" s="100" t="str">
        <f>+'学校用（完全版）'!AC471</f>
        <v/>
      </c>
      <c r="AD471" s="236" t="str">
        <f>+'学校用（完全版）'!AD471</f>
        <v>単元別中学数学ソフト　校内フリーライセンス版【文字式】</v>
      </c>
      <c r="AE471" s="72" t="str">
        <f>+'学校用（完全版）'!AE471</f>
        <v>１年</v>
      </c>
      <c r="AF471" s="73">
        <f>+'学校用（完全版）'!AF471</f>
        <v>5000</v>
      </c>
      <c r="AG471" s="74">
        <f>+'学校用（完全版）'!AG471</f>
        <v>5400</v>
      </c>
      <c r="AH471" s="690"/>
      <c r="AI471" s="355">
        <f t="shared" si="12"/>
        <v>0</v>
      </c>
    </row>
    <row r="472" spans="1:35" s="6" customFormat="1" ht="23.1" customHeight="1" x14ac:dyDescent="0.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169" t="str">
        <f>+'学校用（完全版）'!U472</f>
        <v>数学</v>
      </c>
      <c r="V472" s="503" t="str">
        <f>+'学校用（完全版）'!V472</f>
        <v>さくら社</v>
      </c>
      <c r="W472" s="445">
        <f>+'学校用（完全版）'!W472</f>
        <v>0</v>
      </c>
      <c r="X472" s="66"/>
      <c r="Y472" s="422">
        <f>+'学校用（完全版）'!Y472</f>
        <v>0</v>
      </c>
      <c r="Z472" s="532" t="str">
        <f>+'学校用（完全版）'!Z472</f>
        <v>標準</v>
      </c>
      <c r="AA472" s="67" t="str">
        <f>+'学校用（完全版）'!AA472</f>
        <v>新刊</v>
      </c>
      <c r="AB472" s="258" t="str">
        <f>+'学校用（完全版）'!AB472</f>
        <v>パソコン　　　　　　　　ソフト</v>
      </c>
      <c r="AC472" s="100" t="str">
        <f>+'学校用（完全版）'!AC472</f>
        <v/>
      </c>
      <c r="AD472" s="236" t="str">
        <f>+'学校用（完全版）'!AD472</f>
        <v>単元別中学数学ソフト　校内フリーライセンス版【一元一次方程式】</v>
      </c>
      <c r="AE472" s="72" t="str">
        <f>+'学校用（完全版）'!AE472</f>
        <v>１年</v>
      </c>
      <c r="AF472" s="73">
        <f>+'学校用（完全版）'!AF472</f>
        <v>5000</v>
      </c>
      <c r="AG472" s="74">
        <f>+'学校用（完全版）'!AG472</f>
        <v>5400</v>
      </c>
      <c r="AH472" s="690"/>
      <c r="AI472" s="355">
        <f t="shared" si="12"/>
        <v>0</v>
      </c>
    </row>
    <row r="473" spans="1:35" s="6" customFormat="1" ht="23.1" customHeight="1" x14ac:dyDescent="0.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169" t="str">
        <f>+'学校用（完全版）'!U473</f>
        <v>数学</v>
      </c>
      <c r="V473" s="503" t="str">
        <f>+'学校用（完全版）'!V473</f>
        <v>さくら社</v>
      </c>
      <c r="W473" s="445">
        <f>+'学校用（完全版）'!W473</f>
        <v>0</v>
      </c>
      <c r="X473" s="66"/>
      <c r="Y473" s="422">
        <f>+'学校用（完全版）'!Y473</f>
        <v>0</v>
      </c>
      <c r="Z473" s="532" t="str">
        <f>+'学校用（完全版）'!Z473</f>
        <v>標準</v>
      </c>
      <c r="AA473" s="67" t="str">
        <f>+'学校用（完全版）'!AA473</f>
        <v>新刊</v>
      </c>
      <c r="AB473" s="258" t="str">
        <f>+'学校用（完全版）'!AB473</f>
        <v>パソコン　　　　　　　　ソフト</v>
      </c>
      <c r="AC473" s="100" t="str">
        <f>+'学校用（完全版）'!AC473</f>
        <v/>
      </c>
      <c r="AD473" s="236" t="str">
        <f>+'学校用（完全版）'!AD473</f>
        <v>単元別中学数学ソフト　校内フリーライセンス版【比例、反比例】</v>
      </c>
      <c r="AE473" s="72" t="str">
        <f>+'学校用（完全版）'!AE473</f>
        <v>１年</v>
      </c>
      <c r="AF473" s="73">
        <f>+'学校用（完全版）'!AF473</f>
        <v>5000</v>
      </c>
      <c r="AG473" s="74">
        <f>+'学校用（完全版）'!AG473</f>
        <v>5400</v>
      </c>
      <c r="AH473" s="690"/>
      <c r="AI473" s="355">
        <f t="shared" si="12"/>
        <v>0</v>
      </c>
    </row>
    <row r="474" spans="1:35" s="6" customFormat="1" ht="23.1" customHeight="1" x14ac:dyDescent="0.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169" t="str">
        <f>+'学校用（完全版）'!U474</f>
        <v>数学</v>
      </c>
      <c r="V474" s="503" t="str">
        <f>+'学校用（完全版）'!V474</f>
        <v>さくら社</v>
      </c>
      <c r="W474" s="445">
        <f>+'学校用（完全版）'!W474</f>
        <v>0</v>
      </c>
      <c r="X474" s="66"/>
      <c r="Y474" s="422">
        <f>+'学校用（完全版）'!Y474</f>
        <v>0</v>
      </c>
      <c r="Z474" s="532" t="str">
        <f>+'学校用（完全版）'!Z474</f>
        <v>標準</v>
      </c>
      <c r="AA474" s="67" t="str">
        <f>+'学校用（完全版）'!AA474</f>
        <v>新刊</v>
      </c>
      <c r="AB474" s="258" t="str">
        <f>+'学校用（完全版）'!AB474</f>
        <v>パソコン　　　　　　　　ソフト</v>
      </c>
      <c r="AC474" s="100" t="str">
        <f>+'学校用（完全版）'!AC474</f>
        <v/>
      </c>
      <c r="AD474" s="236" t="str">
        <f>+'学校用（完全版）'!AD474</f>
        <v>単元別中学数学ソフト　校内フリーライセンス版【平面図形】</v>
      </c>
      <c r="AE474" s="72" t="str">
        <f>+'学校用（完全版）'!AE474</f>
        <v>１年</v>
      </c>
      <c r="AF474" s="73">
        <f>+'学校用（完全版）'!AF474</f>
        <v>5000</v>
      </c>
      <c r="AG474" s="74">
        <f>+'学校用（完全版）'!AG474</f>
        <v>5400</v>
      </c>
      <c r="AH474" s="690"/>
      <c r="AI474" s="355">
        <f t="shared" si="12"/>
        <v>0</v>
      </c>
    </row>
    <row r="475" spans="1:35" s="6" customFormat="1" ht="23.1" customHeight="1" thickBo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169" t="str">
        <f>+'学校用（完全版）'!U475</f>
        <v>数学</v>
      </c>
      <c r="V475" s="503" t="str">
        <f>+'学校用（完全版）'!V475</f>
        <v>さくら社</v>
      </c>
      <c r="W475" s="445">
        <f>+'学校用（完全版）'!W475</f>
        <v>0</v>
      </c>
      <c r="X475" s="66"/>
      <c r="Y475" s="422">
        <f>+'学校用（完全版）'!Y475</f>
        <v>0</v>
      </c>
      <c r="Z475" s="532" t="str">
        <f>+'学校用（完全版）'!Z475</f>
        <v>標準</v>
      </c>
      <c r="AA475" s="67" t="str">
        <f>+'学校用（完全版）'!AA475</f>
        <v>新刊</v>
      </c>
      <c r="AB475" s="258" t="str">
        <f>+'学校用（完全版）'!AB475</f>
        <v>パソコン　　　　　　　　ソフト</v>
      </c>
      <c r="AC475" s="100" t="str">
        <f>+'学校用（完全版）'!AC475</f>
        <v/>
      </c>
      <c r="AD475" s="236" t="str">
        <f>+'学校用（完全版）'!AD475</f>
        <v>単元別中学数学ソフト　校内フリーライセンス版【空間図形】</v>
      </c>
      <c r="AE475" s="72" t="str">
        <f>+'学校用（完全版）'!AE475</f>
        <v>１年</v>
      </c>
      <c r="AF475" s="73">
        <f>+'学校用（完全版）'!AF475</f>
        <v>5000</v>
      </c>
      <c r="AG475" s="74">
        <f>+'学校用（完全版）'!AG475</f>
        <v>5400</v>
      </c>
      <c r="AH475" s="690"/>
      <c r="AI475" s="355">
        <f t="shared" si="12"/>
        <v>0</v>
      </c>
    </row>
    <row r="476" spans="1:35" s="6" customFormat="1" ht="23.1" customHeight="1" thickTop="1" thickBo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 t="s">
        <v>1136</v>
      </c>
      <c r="N476" s="28"/>
      <c r="O476" s="28"/>
      <c r="P476" s="28" t="s">
        <v>1136</v>
      </c>
      <c r="Q476" s="28"/>
      <c r="R476" s="28" t="s">
        <v>1136</v>
      </c>
      <c r="S476" s="28"/>
      <c r="T476" s="28" t="s">
        <v>1136</v>
      </c>
      <c r="U476" s="293" t="str">
        <f>+'学校用（完全版）'!U476</f>
        <v>数学</v>
      </c>
      <c r="V476" s="492" t="str">
        <f>+'学校用（完全版）'!V476</f>
        <v>その他</v>
      </c>
      <c r="W476" s="700" t="str">
        <f>+'学校用（完全版）'!W476</f>
        <v>●</v>
      </c>
      <c r="X476" s="668"/>
      <c r="Y476" s="701">
        <f>+'学校用（完全版）'!Y476</f>
        <v>0</v>
      </c>
      <c r="Z476" s="662">
        <f>+'学校用（完全版）'!Z476</f>
        <v>0</v>
      </c>
      <c r="AA476" s="663">
        <f>+'学校用（完全版）'!AA476</f>
        <v>0</v>
      </c>
      <c r="AB476" s="664">
        <f>+'学校用（完全版）'!AB476</f>
        <v>0</v>
      </c>
      <c r="AC476" s="665">
        <f>+'学校用（完全版）'!AC476</f>
        <v>0</v>
      </c>
      <c r="AD476" s="665">
        <f>+'学校用（完全版）'!AD476</f>
        <v>0</v>
      </c>
      <c r="AE476" s="665">
        <f>+'学校用（完全版）'!AE476</f>
        <v>0</v>
      </c>
      <c r="AF476" s="1505" t="str">
        <f>+'学校用（完全版）'!AF476</f>
        <v>数学　その他　計</v>
      </c>
      <c r="AG476" s="1506">
        <f>+'学校用（完全版）'!AG476</f>
        <v>0</v>
      </c>
      <c r="AH476" s="613">
        <f>SUM(AH468:AH475)</f>
        <v>0</v>
      </c>
      <c r="AI476" s="666">
        <f>SUM(AI468:AI475)</f>
        <v>0</v>
      </c>
    </row>
    <row r="477" spans="1:35" s="6" customFormat="1" ht="23.1" customHeight="1" thickTop="1" thickBo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93" t="str">
        <f>+'学校用（完全版）'!U477</f>
        <v>数学</v>
      </c>
      <c r="V477" s="492">
        <f>+'学校用（完全版）'!V477</f>
        <v>0</v>
      </c>
      <c r="W477" s="700" t="str">
        <f>+'学校用（完全版）'!W477</f>
        <v>●</v>
      </c>
      <c r="X477" s="668"/>
      <c r="Y477" s="701">
        <f>+'学校用（完全版）'!Y477</f>
        <v>0</v>
      </c>
      <c r="Z477" s="662">
        <f>+'学校用（完全版）'!Z477</f>
        <v>0</v>
      </c>
      <c r="AA477" s="663">
        <f>+'学校用（完全版）'!AA477</f>
        <v>0</v>
      </c>
      <c r="AB477" s="664">
        <f>+'学校用（完全版）'!AB477</f>
        <v>0</v>
      </c>
      <c r="AC477" s="665">
        <f>+'学校用（完全版）'!AC477</f>
        <v>0</v>
      </c>
      <c r="AD477" s="665">
        <f>+'学校用（完全版）'!AD477</f>
        <v>0</v>
      </c>
      <c r="AE477" s="665">
        <f>+'学校用（完全版）'!AE477</f>
        <v>0</v>
      </c>
      <c r="AF477" s="1503" t="str">
        <f>+'学校用（完全版）'!AF477</f>
        <v>数学　計</v>
      </c>
      <c r="AG477" s="1504">
        <f>+'学校用（完全版）'!AG477</f>
        <v>0</v>
      </c>
      <c r="AH477" s="613">
        <f>+AH476+AH451+AH467</f>
        <v>0</v>
      </c>
      <c r="AI477" s="666">
        <f>+AI476+AI451+AI467</f>
        <v>0</v>
      </c>
    </row>
    <row r="478" spans="1:35" s="6" customFormat="1" ht="23.1" customHeight="1" x14ac:dyDescent="0.15">
      <c r="A478" s="28" t="s">
        <v>1136</v>
      </c>
      <c r="B478" s="28" t="s">
        <v>1136</v>
      </c>
      <c r="C478" s="28" t="s">
        <v>1136</v>
      </c>
      <c r="D478" s="28" t="s">
        <v>1136</v>
      </c>
      <c r="E478" s="28" t="s">
        <v>1136</v>
      </c>
      <c r="F478" s="28" t="s">
        <v>1136</v>
      </c>
      <c r="G478" s="28" t="s">
        <v>1136</v>
      </c>
      <c r="H478" s="28" t="s">
        <v>1136</v>
      </c>
      <c r="I478" s="28" t="s">
        <v>1136</v>
      </c>
      <c r="J478" s="28" t="s">
        <v>1136</v>
      </c>
      <c r="K478" s="28" t="s">
        <v>1136</v>
      </c>
      <c r="L478" s="28" t="s">
        <v>1136</v>
      </c>
      <c r="M478" s="28" t="s">
        <v>1136</v>
      </c>
      <c r="N478" s="28"/>
      <c r="O478" s="28" t="s">
        <v>1136</v>
      </c>
      <c r="P478" s="28"/>
      <c r="Q478" s="28" t="s">
        <v>1136</v>
      </c>
      <c r="R478" s="28" t="s">
        <v>1136</v>
      </c>
      <c r="S478" s="28" t="s">
        <v>1136</v>
      </c>
      <c r="T478" s="28"/>
      <c r="U478" s="169" t="str">
        <f>+'学校用（完全版）'!U478</f>
        <v>理科</v>
      </c>
      <c r="V478" s="503" t="str">
        <f>+'学校用（完全版）'!V478</f>
        <v>東京書籍</v>
      </c>
      <c r="W478" s="445">
        <f>+'学校用（完全版）'!W478</f>
        <v>0</v>
      </c>
      <c r="X478" s="66"/>
      <c r="Y478" s="422">
        <f>+'学校用（完全版）'!Y478</f>
        <v>0</v>
      </c>
      <c r="Z478" s="524">
        <f>+'学校用（完全版）'!Z478</f>
        <v>0</v>
      </c>
      <c r="AA478" s="181" t="str">
        <f>+'学校用（完全版）'!AA478</f>
        <v>新刊</v>
      </c>
      <c r="AB478" s="304" t="str">
        <f>+'学校用（完全版）'!AB478</f>
        <v>教科書</v>
      </c>
      <c r="AC478" s="100" t="str">
        <f>+'学校用（完全版）'!AC478</f>
        <v>○</v>
      </c>
      <c r="AD478" s="235" t="str">
        <f>+'学校用（完全版）'!AD478</f>
        <v>新編　新しい科学　1</v>
      </c>
      <c r="AE478" s="182" t="str">
        <f>+'学校用（完全版）'!AE478</f>
        <v>１年</v>
      </c>
      <c r="AF478" s="184">
        <f>+'学校用（完全版）'!AF478</f>
        <v>727</v>
      </c>
      <c r="AG478" s="187">
        <f>+'学校用（完全版）'!AG478</f>
        <v>727</v>
      </c>
      <c r="AH478" s="683"/>
      <c r="AI478" s="351">
        <f t="shared" si="12"/>
        <v>0</v>
      </c>
    </row>
    <row r="479" spans="1:35" s="6" customFormat="1" ht="23.1" customHeight="1" x14ac:dyDescent="0.15">
      <c r="A479" s="28" t="s">
        <v>1136</v>
      </c>
      <c r="B479" s="28" t="s">
        <v>1136</v>
      </c>
      <c r="C479" s="28" t="s">
        <v>1136</v>
      </c>
      <c r="D479" s="28" t="s">
        <v>1136</v>
      </c>
      <c r="E479" s="28" t="s">
        <v>1136</v>
      </c>
      <c r="F479" s="28" t="s">
        <v>1136</v>
      </c>
      <c r="G479" s="28" t="s">
        <v>1136</v>
      </c>
      <c r="H479" s="28" t="s">
        <v>1136</v>
      </c>
      <c r="I479" s="28" t="s">
        <v>1136</v>
      </c>
      <c r="J479" s="28" t="s">
        <v>1136</v>
      </c>
      <c r="K479" s="28" t="s">
        <v>1136</v>
      </c>
      <c r="L479" s="28" t="s">
        <v>1136</v>
      </c>
      <c r="M479" s="28" t="s">
        <v>1136</v>
      </c>
      <c r="N479" s="28"/>
      <c r="O479" s="28" t="s">
        <v>1136</v>
      </c>
      <c r="P479" s="28"/>
      <c r="Q479" s="28" t="s">
        <v>1136</v>
      </c>
      <c r="R479" s="28" t="s">
        <v>1136</v>
      </c>
      <c r="S479" s="28" t="s">
        <v>1136</v>
      </c>
      <c r="T479" s="28"/>
      <c r="U479" s="169" t="str">
        <f>+'学校用（完全版）'!U479</f>
        <v>理科</v>
      </c>
      <c r="V479" s="503" t="str">
        <f>+'学校用（完全版）'!V479</f>
        <v>東京書籍</v>
      </c>
      <c r="W479" s="445">
        <f>+'学校用（完全版）'!W479</f>
        <v>0</v>
      </c>
      <c r="X479" s="66"/>
      <c r="Y479" s="422">
        <f>+'学校用（完全版）'!Y479</f>
        <v>0</v>
      </c>
      <c r="Z479" s="524">
        <f>+'学校用（完全版）'!Z479</f>
        <v>0</v>
      </c>
      <c r="AA479" s="181" t="str">
        <f>+'学校用（完全版）'!AA479</f>
        <v>新刊</v>
      </c>
      <c r="AB479" s="304" t="str">
        <f>+'学校用（完全版）'!AB479</f>
        <v>教科書</v>
      </c>
      <c r="AC479" s="100" t="str">
        <f>+'学校用（完全版）'!AC479</f>
        <v>○</v>
      </c>
      <c r="AD479" s="235" t="str">
        <f>+'学校用（完全版）'!AD479</f>
        <v>新編　新しい科学　2</v>
      </c>
      <c r="AE479" s="182" t="str">
        <f>+'学校用（完全版）'!AE479</f>
        <v>２年</v>
      </c>
      <c r="AF479" s="184">
        <f>+'学校用（完全版）'!AF479</f>
        <v>727</v>
      </c>
      <c r="AG479" s="187">
        <f>+'学校用（完全版）'!AG479</f>
        <v>727</v>
      </c>
      <c r="AH479" s="683"/>
      <c r="AI479" s="351">
        <f t="shared" si="12"/>
        <v>0</v>
      </c>
    </row>
    <row r="480" spans="1:35" s="6" customFormat="1" ht="23.1" customHeight="1" x14ac:dyDescent="0.15">
      <c r="A480" s="28" t="s">
        <v>1136</v>
      </c>
      <c r="B480" s="28" t="s">
        <v>1136</v>
      </c>
      <c r="C480" s="28" t="s">
        <v>1136</v>
      </c>
      <c r="D480" s="28" t="s">
        <v>1136</v>
      </c>
      <c r="E480" s="28" t="s">
        <v>1136</v>
      </c>
      <c r="F480" s="28" t="s">
        <v>1136</v>
      </c>
      <c r="G480" s="28" t="s">
        <v>1136</v>
      </c>
      <c r="H480" s="28" t="s">
        <v>1136</v>
      </c>
      <c r="I480" s="28" t="s">
        <v>1136</v>
      </c>
      <c r="J480" s="28" t="s">
        <v>1136</v>
      </c>
      <c r="K480" s="28" t="s">
        <v>1136</v>
      </c>
      <c r="L480" s="28" t="s">
        <v>1136</v>
      </c>
      <c r="M480" s="28" t="s">
        <v>1136</v>
      </c>
      <c r="N480" s="28"/>
      <c r="O480" s="28" t="s">
        <v>1136</v>
      </c>
      <c r="P480" s="28"/>
      <c r="Q480" s="28" t="s">
        <v>1136</v>
      </c>
      <c r="R480" s="28" t="s">
        <v>1136</v>
      </c>
      <c r="S480" s="28" t="s">
        <v>1136</v>
      </c>
      <c r="T480" s="28"/>
      <c r="U480" s="225" t="str">
        <f>+'学校用（完全版）'!U480</f>
        <v>理科</v>
      </c>
      <c r="V480" s="505" t="str">
        <f>+'学校用（完全版）'!V480</f>
        <v>東京書籍</v>
      </c>
      <c r="W480" s="446">
        <f>+'学校用（完全版）'!W480</f>
        <v>0</v>
      </c>
      <c r="X480" s="122"/>
      <c r="Y480" s="423">
        <f>+'学校用（完全版）'!Y480</f>
        <v>0</v>
      </c>
      <c r="Z480" s="525">
        <f>+'学校用（完全版）'!Z480</f>
        <v>0</v>
      </c>
      <c r="AA480" s="203" t="str">
        <f>+'学校用（完全版）'!AA480</f>
        <v>新刊</v>
      </c>
      <c r="AB480" s="305" t="str">
        <f>+'学校用（完全版）'!AB480</f>
        <v>教科書</v>
      </c>
      <c r="AC480" s="204" t="str">
        <f>+'学校用（完全版）'!AC480</f>
        <v>○</v>
      </c>
      <c r="AD480" s="243" t="str">
        <f>+'学校用（完全版）'!AD480</f>
        <v>新編　新しい科学　3</v>
      </c>
      <c r="AE480" s="205" t="str">
        <f>+'学校用（完全版）'!AE480</f>
        <v>３年</v>
      </c>
      <c r="AF480" s="206">
        <f>+'学校用（完全版）'!AF480</f>
        <v>727</v>
      </c>
      <c r="AG480" s="262">
        <f>+'学校用（完全版）'!AG480</f>
        <v>727</v>
      </c>
      <c r="AH480" s="684"/>
      <c r="AI480" s="352">
        <f t="shared" ref="AI480:AI543" si="13">+AG480*AH480</f>
        <v>0</v>
      </c>
    </row>
    <row r="481" spans="1:35" s="6" customFormat="1" ht="23.1" customHeight="1" x14ac:dyDescent="0.15">
      <c r="A481" s="28" t="s">
        <v>1136</v>
      </c>
      <c r="B481" s="28" t="s">
        <v>1136</v>
      </c>
      <c r="C481" s="28" t="s">
        <v>1136</v>
      </c>
      <c r="D481" s="28" t="s">
        <v>1136</v>
      </c>
      <c r="E481" s="28" t="s">
        <v>1136</v>
      </c>
      <c r="F481" s="28" t="s">
        <v>1136</v>
      </c>
      <c r="G481" s="28" t="s">
        <v>1136</v>
      </c>
      <c r="H481" s="28" t="s">
        <v>1136</v>
      </c>
      <c r="I481" s="28" t="s">
        <v>1136</v>
      </c>
      <c r="J481" s="28" t="s">
        <v>1136</v>
      </c>
      <c r="K481" s="28" t="s">
        <v>1136</v>
      </c>
      <c r="L481" s="28" t="s">
        <v>1136</v>
      </c>
      <c r="M481" s="28" t="s">
        <v>1136</v>
      </c>
      <c r="N481" s="28"/>
      <c r="O481" s="28" t="s">
        <v>1136</v>
      </c>
      <c r="P481" s="28"/>
      <c r="Q481" s="28" t="s">
        <v>1136</v>
      </c>
      <c r="R481" s="28" t="s">
        <v>1136</v>
      </c>
      <c r="S481" s="28" t="s">
        <v>1136</v>
      </c>
      <c r="T481" s="28"/>
      <c r="U481" s="545" t="str">
        <f>+'学校用（完全版）'!U481</f>
        <v>理科</v>
      </c>
      <c r="V481" s="502" t="str">
        <f>+'学校用（完全版）'!V481</f>
        <v>東京書籍</v>
      </c>
      <c r="W481" s="456">
        <f>+'学校用（完全版）'!W481</f>
        <v>0</v>
      </c>
      <c r="X481" s="132"/>
      <c r="Y481" s="433">
        <f>+'学校用（完全版）'!Y481</f>
        <v>0</v>
      </c>
      <c r="Z481" s="526">
        <f>+'学校用（完全版）'!Z481</f>
        <v>0</v>
      </c>
      <c r="AA481" s="210" t="str">
        <f>+'学校用（完全版）'!AA481</f>
        <v>新刊</v>
      </c>
      <c r="AB481" s="306" t="str">
        <f>+'学校用（完全版）'!AB481</f>
        <v>指導書</v>
      </c>
      <c r="AC481" s="211" t="str">
        <f>+'学校用（完全版）'!AC481</f>
        <v>○</v>
      </c>
      <c r="AD481" s="244" t="str">
        <f>+'学校用（完全版）'!AD481</f>
        <v>新編　新しい科学　1　教師用指導書</v>
      </c>
      <c r="AE481" s="212" t="str">
        <f>+'学校用（完全版）'!AE481</f>
        <v>１年</v>
      </c>
      <c r="AF481" s="213">
        <f>+'学校用（完全版）'!AF481</f>
        <v>24000</v>
      </c>
      <c r="AG481" s="214">
        <f>+'学校用（完全版）'!AG481</f>
        <v>25920</v>
      </c>
      <c r="AH481" s="687"/>
      <c r="AI481" s="518">
        <f t="shared" si="13"/>
        <v>0</v>
      </c>
    </row>
    <row r="482" spans="1:35" s="6" customFormat="1" ht="23.1" customHeight="1" x14ac:dyDescent="0.15">
      <c r="A482" s="28" t="s">
        <v>1136</v>
      </c>
      <c r="B482" s="28" t="s">
        <v>1136</v>
      </c>
      <c r="C482" s="28" t="s">
        <v>1136</v>
      </c>
      <c r="D482" s="28" t="s">
        <v>1136</v>
      </c>
      <c r="E482" s="28" t="s">
        <v>1136</v>
      </c>
      <c r="F482" s="28" t="s">
        <v>1136</v>
      </c>
      <c r="G482" s="28" t="s">
        <v>1136</v>
      </c>
      <c r="H482" s="28" t="s">
        <v>1136</v>
      </c>
      <c r="I482" s="28" t="s">
        <v>1136</v>
      </c>
      <c r="J482" s="28" t="s">
        <v>1136</v>
      </c>
      <c r="K482" s="28" t="s">
        <v>1136</v>
      </c>
      <c r="L482" s="28" t="s">
        <v>1136</v>
      </c>
      <c r="M482" s="28" t="s">
        <v>1136</v>
      </c>
      <c r="N482" s="28"/>
      <c r="O482" s="28" t="s">
        <v>1136</v>
      </c>
      <c r="P482" s="28"/>
      <c r="Q482" s="28" t="s">
        <v>1136</v>
      </c>
      <c r="R482" s="28" t="s">
        <v>1136</v>
      </c>
      <c r="S482" s="28" t="s">
        <v>1136</v>
      </c>
      <c r="T482" s="28"/>
      <c r="U482" s="169" t="str">
        <f>+'学校用（完全版）'!U482</f>
        <v>理科</v>
      </c>
      <c r="V482" s="503" t="str">
        <f>+'学校用（完全版）'!V482</f>
        <v>東京書籍</v>
      </c>
      <c r="W482" s="445">
        <f>+'学校用（完全版）'!W482</f>
        <v>0</v>
      </c>
      <c r="X482" s="66"/>
      <c r="Y482" s="422">
        <f>+'学校用（完全版）'!Y482</f>
        <v>0</v>
      </c>
      <c r="Z482" s="524">
        <f>+'学校用（完全版）'!Z482</f>
        <v>0</v>
      </c>
      <c r="AA482" s="181" t="str">
        <f>+'学校用（完全版）'!AA482</f>
        <v>新刊</v>
      </c>
      <c r="AB482" s="304" t="str">
        <f>+'学校用（完全版）'!AB482</f>
        <v>指導書</v>
      </c>
      <c r="AC482" s="100" t="str">
        <f>+'学校用（完全版）'!AC482</f>
        <v>○</v>
      </c>
      <c r="AD482" s="235" t="str">
        <f>+'学校用（完全版）'!AD482</f>
        <v>新編　新しい科学　2　教師用指導書</v>
      </c>
      <c r="AE482" s="182" t="str">
        <f>+'学校用（完全版）'!AE482</f>
        <v>２年</v>
      </c>
      <c r="AF482" s="184">
        <f>+'学校用（完全版）'!AF482</f>
        <v>18000</v>
      </c>
      <c r="AG482" s="186">
        <f>+'学校用（完全版）'!AG482</f>
        <v>19440</v>
      </c>
      <c r="AH482" s="683"/>
      <c r="AI482" s="351">
        <f t="shared" si="13"/>
        <v>0</v>
      </c>
    </row>
    <row r="483" spans="1:35" s="6" customFormat="1" ht="23.1" customHeight="1" x14ac:dyDescent="0.15">
      <c r="A483" s="28" t="s">
        <v>1136</v>
      </c>
      <c r="B483" s="28" t="s">
        <v>1136</v>
      </c>
      <c r="C483" s="28" t="s">
        <v>1136</v>
      </c>
      <c r="D483" s="28" t="s">
        <v>1136</v>
      </c>
      <c r="E483" s="28" t="s">
        <v>1136</v>
      </c>
      <c r="F483" s="28" t="s">
        <v>1136</v>
      </c>
      <c r="G483" s="28" t="s">
        <v>1136</v>
      </c>
      <c r="H483" s="28" t="s">
        <v>1136</v>
      </c>
      <c r="I483" s="28" t="s">
        <v>1136</v>
      </c>
      <c r="J483" s="28" t="s">
        <v>1136</v>
      </c>
      <c r="K483" s="28" t="s">
        <v>1136</v>
      </c>
      <c r="L483" s="28" t="s">
        <v>1136</v>
      </c>
      <c r="M483" s="28" t="s">
        <v>1136</v>
      </c>
      <c r="N483" s="28"/>
      <c r="O483" s="28" t="s">
        <v>1136</v>
      </c>
      <c r="P483" s="28"/>
      <c r="Q483" s="28" t="s">
        <v>1136</v>
      </c>
      <c r="R483" s="28" t="s">
        <v>1136</v>
      </c>
      <c r="S483" s="28" t="s">
        <v>1136</v>
      </c>
      <c r="T483" s="28"/>
      <c r="U483" s="295" t="str">
        <f>+'学校用（完全版）'!U483</f>
        <v>理科</v>
      </c>
      <c r="V483" s="504" t="str">
        <f>+'学校用（完全版）'!V483</f>
        <v>東京書籍</v>
      </c>
      <c r="W483" s="455">
        <f>+'学校用（完全版）'!W483</f>
        <v>0</v>
      </c>
      <c r="X483" s="76"/>
      <c r="Y483" s="432">
        <f>+'学校用（完全版）'!Y483</f>
        <v>0</v>
      </c>
      <c r="Z483" s="527">
        <f>+'学校用（完全版）'!Z483</f>
        <v>0</v>
      </c>
      <c r="AA483" s="216" t="str">
        <f>+'学校用（完全版）'!AA483</f>
        <v>新刊</v>
      </c>
      <c r="AB483" s="307" t="str">
        <f>+'学校用（完全版）'!AB483</f>
        <v>指導書</v>
      </c>
      <c r="AC483" s="84" t="str">
        <f>+'学校用（完全版）'!AC483</f>
        <v>○</v>
      </c>
      <c r="AD483" s="245" t="str">
        <f>+'学校用（完全版）'!AD483</f>
        <v>新編　新しい科学　3　教師用指導書</v>
      </c>
      <c r="AE483" s="217" t="str">
        <f>+'学校用（完全版）'!AE483</f>
        <v>３年</v>
      </c>
      <c r="AF483" s="218">
        <f>+'学校用（完全版）'!AF483</f>
        <v>18000</v>
      </c>
      <c r="AG483" s="219">
        <f>+'学校用（完全版）'!AG483</f>
        <v>19440</v>
      </c>
      <c r="AH483" s="688"/>
      <c r="AI483" s="520">
        <f t="shared" si="13"/>
        <v>0</v>
      </c>
    </row>
    <row r="484" spans="1:35" s="6" customFormat="1" ht="23.1" customHeight="1" x14ac:dyDescent="0.15">
      <c r="A484" s="28" t="s">
        <v>1136</v>
      </c>
      <c r="B484" s="28" t="s">
        <v>1136</v>
      </c>
      <c r="C484" s="28" t="s">
        <v>1136</v>
      </c>
      <c r="D484" s="28" t="s">
        <v>1136</v>
      </c>
      <c r="E484" s="28" t="s">
        <v>1136</v>
      </c>
      <c r="F484" s="28" t="s">
        <v>1136</v>
      </c>
      <c r="G484" s="28" t="s">
        <v>1136</v>
      </c>
      <c r="H484" s="28" t="s">
        <v>1136</v>
      </c>
      <c r="I484" s="28" t="s">
        <v>1136</v>
      </c>
      <c r="J484" s="28" t="s">
        <v>1136</v>
      </c>
      <c r="K484" s="28" t="s">
        <v>1136</v>
      </c>
      <c r="L484" s="28" t="s">
        <v>1136</v>
      </c>
      <c r="M484" s="28" t="s">
        <v>1136</v>
      </c>
      <c r="N484" s="28"/>
      <c r="O484" s="28" t="s">
        <v>1136</v>
      </c>
      <c r="P484" s="28"/>
      <c r="Q484" s="28" t="s">
        <v>1136</v>
      </c>
      <c r="R484" s="28" t="s">
        <v>1136</v>
      </c>
      <c r="S484" s="28" t="s">
        <v>1136</v>
      </c>
      <c r="T484" s="28"/>
      <c r="U484" s="221" t="str">
        <f>+'学校用（完全版）'!U484</f>
        <v>理科</v>
      </c>
      <c r="V484" s="473" t="str">
        <f>+'学校用（完全版）'!V484</f>
        <v>東京書籍</v>
      </c>
      <c r="W484" s="451" t="str">
        <f>+'学校用（完全版）'!W484</f>
        <v>●</v>
      </c>
      <c r="X484" s="88"/>
      <c r="Y484" s="428" t="str">
        <f>+'学校用（完全版）'!Y484</f>
        <v>●</v>
      </c>
      <c r="Z484" s="484" t="str">
        <f>+'学校用（完全版）'!Z484</f>
        <v>準拠</v>
      </c>
      <c r="AA484" s="62" t="str">
        <f>+'学校用（完全版）'!AA484</f>
        <v>新刊</v>
      </c>
      <c r="AB484" s="260" t="str">
        <f>+'学校用（完全版）'!AB484</f>
        <v>デジタル　　　　　　　　　　　　教科書</v>
      </c>
      <c r="AC484" s="71" t="str">
        <f>+'学校用（完全版）'!AC484</f>
        <v>※</v>
      </c>
      <c r="AD484" s="248" t="str">
        <f>+'学校用（完全版）'!AD484</f>
        <v>中学校デジタル教科書新編新しい科学　１年</v>
      </c>
      <c r="AE484" s="75" t="str">
        <f>+'学校用（完全版）'!AE484</f>
        <v>１年</v>
      </c>
      <c r="AF484" s="98">
        <f>+'学校用（完全版）'!AF484</f>
        <v>76000</v>
      </c>
      <c r="AG484" s="117">
        <f>+'学校用（完全版）'!AG484</f>
        <v>82080</v>
      </c>
      <c r="AH484" s="692"/>
      <c r="AI484" s="354">
        <f t="shared" si="13"/>
        <v>0</v>
      </c>
    </row>
    <row r="485" spans="1:35" s="6" customFormat="1" ht="23.1" customHeight="1" x14ac:dyDescent="0.15">
      <c r="A485" s="28" t="s">
        <v>1136</v>
      </c>
      <c r="B485" s="28" t="s">
        <v>1136</v>
      </c>
      <c r="C485" s="28" t="s">
        <v>1136</v>
      </c>
      <c r="D485" s="28" t="s">
        <v>1136</v>
      </c>
      <c r="E485" s="28" t="s">
        <v>1136</v>
      </c>
      <c r="F485" s="28" t="s">
        <v>1136</v>
      </c>
      <c r="G485" s="28" t="s">
        <v>1136</v>
      </c>
      <c r="H485" s="28" t="s">
        <v>1136</v>
      </c>
      <c r="I485" s="28" t="s">
        <v>1136</v>
      </c>
      <c r="J485" s="28" t="s">
        <v>1136</v>
      </c>
      <c r="K485" s="28" t="s">
        <v>1136</v>
      </c>
      <c r="L485" s="28" t="s">
        <v>1136</v>
      </c>
      <c r="M485" s="28" t="s">
        <v>1136</v>
      </c>
      <c r="N485" s="28"/>
      <c r="O485" s="28" t="s">
        <v>1136</v>
      </c>
      <c r="P485" s="28"/>
      <c r="Q485" s="28" t="s">
        <v>1136</v>
      </c>
      <c r="R485" s="28" t="s">
        <v>1136</v>
      </c>
      <c r="S485" s="28" t="s">
        <v>1136</v>
      </c>
      <c r="T485" s="28"/>
      <c r="U485" s="169" t="str">
        <f>+'学校用（完全版）'!U485</f>
        <v>理科</v>
      </c>
      <c r="V485" s="503" t="str">
        <f>+'学校用（完全版）'!V485</f>
        <v>東京書籍</v>
      </c>
      <c r="W485" s="448" t="str">
        <f>+'学校用（完全版）'!W485</f>
        <v>●</v>
      </c>
      <c r="X485" s="81"/>
      <c r="Y485" s="425" t="str">
        <f>+'学校用（完全版）'!Y485</f>
        <v>●</v>
      </c>
      <c r="Z485" s="532" t="str">
        <f>+'学校用（完全版）'!Z485</f>
        <v>準拠</v>
      </c>
      <c r="AA485" s="67" t="str">
        <f>+'学校用（完全版）'!AA485</f>
        <v>新刊</v>
      </c>
      <c r="AB485" s="258" t="str">
        <f>+'学校用（完全版）'!AB485</f>
        <v>デジタル　　　　　　　　　　　　教科書</v>
      </c>
      <c r="AC485" s="100" t="str">
        <f>+'学校用（完全版）'!AC485</f>
        <v>※</v>
      </c>
      <c r="AD485" s="236" t="str">
        <f>+'学校用（完全版）'!AD485</f>
        <v>中学校デジタル教科書新編新しい科学　２年</v>
      </c>
      <c r="AE485" s="72" t="str">
        <f>+'学校用（完全版）'!AE485</f>
        <v>２年</v>
      </c>
      <c r="AF485" s="73">
        <f>+'学校用（完全版）'!AF485</f>
        <v>76000</v>
      </c>
      <c r="AG485" s="82">
        <f>+'学校用（完全版）'!AG485</f>
        <v>82080</v>
      </c>
      <c r="AH485" s="690"/>
      <c r="AI485" s="355">
        <f t="shared" si="13"/>
        <v>0</v>
      </c>
    </row>
    <row r="486" spans="1:35" s="6" customFormat="1" ht="23.1" customHeight="1" x14ac:dyDescent="0.15">
      <c r="A486" s="28" t="s">
        <v>1136</v>
      </c>
      <c r="B486" s="28" t="s">
        <v>1136</v>
      </c>
      <c r="C486" s="28" t="s">
        <v>1136</v>
      </c>
      <c r="D486" s="28" t="s">
        <v>1136</v>
      </c>
      <c r="E486" s="28" t="s">
        <v>1136</v>
      </c>
      <c r="F486" s="28" t="s">
        <v>1136</v>
      </c>
      <c r="G486" s="28" t="s">
        <v>1136</v>
      </c>
      <c r="H486" s="28" t="s">
        <v>1136</v>
      </c>
      <c r="I486" s="28" t="s">
        <v>1136</v>
      </c>
      <c r="J486" s="28" t="s">
        <v>1136</v>
      </c>
      <c r="K486" s="28" t="s">
        <v>1136</v>
      </c>
      <c r="L486" s="28" t="s">
        <v>1136</v>
      </c>
      <c r="M486" s="28" t="s">
        <v>1136</v>
      </c>
      <c r="N486" s="28"/>
      <c r="O486" s="28" t="s">
        <v>1136</v>
      </c>
      <c r="P486" s="28"/>
      <c r="Q486" s="28" t="s">
        <v>1136</v>
      </c>
      <c r="R486" s="28" t="s">
        <v>1136</v>
      </c>
      <c r="S486" s="28" t="s">
        <v>1136</v>
      </c>
      <c r="T486" s="28"/>
      <c r="U486" s="169" t="str">
        <f>+'学校用（完全版）'!U486</f>
        <v>理科</v>
      </c>
      <c r="V486" s="503" t="str">
        <f>+'学校用（完全版）'!V486</f>
        <v>東京書籍</v>
      </c>
      <c r="W486" s="448" t="str">
        <f>+'学校用（完全版）'!W486</f>
        <v>●</v>
      </c>
      <c r="X486" s="81"/>
      <c r="Y486" s="425" t="str">
        <f>+'学校用（完全版）'!Y486</f>
        <v>●</v>
      </c>
      <c r="Z486" s="532" t="str">
        <f>+'学校用（完全版）'!Z486</f>
        <v>準拠</v>
      </c>
      <c r="AA486" s="67" t="str">
        <f>+'学校用（完全版）'!AA486</f>
        <v>新刊</v>
      </c>
      <c r="AB486" s="258" t="str">
        <f>+'学校用（完全版）'!AB486</f>
        <v>デジタル　　　　　　　　　　　　教科書</v>
      </c>
      <c r="AC486" s="100" t="str">
        <f>+'学校用（完全版）'!AC486</f>
        <v>※</v>
      </c>
      <c r="AD486" s="236" t="str">
        <f>+'学校用（完全版）'!AD486</f>
        <v>中学校デジタル教科書新編新しい科学　３年</v>
      </c>
      <c r="AE486" s="72" t="str">
        <f>+'学校用（完全版）'!AE486</f>
        <v>３年</v>
      </c>
      <c r="AF486" s="73">
        <f>+'学校用（完全版）'!AF486</f>
        <v>76000</v>
      </c>
      <c r="AG486" s="82">
        <f>+'学校用（完全版）'!AG486</f>
        <v>82080</v>
      </c>
      <c r="AH486" s="690"/>
      <c r="AI486" s="355">
        <f t="shared" si="13"/>
        <v>0</v>
      </c>
    </row>
    <row r="487" spans="1:35" s="6" customFormat="1" ht="23.1" customHeight="1" x14ac:dyDescent="0.15">
      <c r="A487" s="28" t="s">
        <v>1136</v>
      </c>
      <c r="B487" s="28" t="s">
        <v>1136</v>
      </c>
      <c r="C487" s="28" t="s">
        <v>1136</v>
      </c>
      <c r="D487" s="28" t="s">
        <v>1136</v>
      </c>
      <c r="E487" s="28" t="s">
        <v>1136</v>
      </c>
      <c r="F487" s="28" t="s">
        <v>1136</v>
      </c>
      <c r="G487" s="28" t="s">
        <v>1136</v>
      </c>
      <c r="H487" s="28" t="s">
        <v>1136</v>
      </c>
      <c r="I487" s="28" t="s">
        <v>1136</v>
      </c>
      <c r="J487" s="28" t="s">
        <v>1136</v>
      </c>
      <c r="K487" s="28" t="s">
        <v>1136</v>
      </c>
      <c r="L487" s="28" t="s">
        <v>1136</v>
      </c>
      <c r="M487" s="28" t="s">
        <v>1136</v>
      </c>
      <c r="N487" s="28"/>
      <c r="O487" s="28" t="s">
        <v>1136</v>
      </c>
      <c r="P487" s="28"/>
      <c r="Q487" s="28" t="s">
        <v>1136</v>
      </c>
      <c r="R487" s="28" t="s">
        <v>1136</v>
      </c>
      <c r="S487" s="28" t="s">
        <v>1136</v>
      </c>
      <c r="T487" s="28"/>
      <c r="U487" s="225" t="str">
        <f>+'学校用（完全版）'!U487</f>
        <v>理科</v>
      </c>
      <c r="V487" s="505" t="str">
        <f>+'学校用（完全版）'!V487</f>
        <v>東京書籍</v>
      </c>
      <c r="W487" s="449" t="str">
        <f>+'学校用（完全版）'!W487</f>
        <v>●</v>
      </c>
      <c r="X487" s="265"/>
      <c r="Y487" s="426" t="str">
        <f>+'学校用（完全版）'!Y487</f>
        <v>●</v>
      </c>
      <c r="Z487" s="528" t="str">
        <f>+'学校用（完全版）'!Z487</f>
        <v>準拠</v>
      </c>
      <c r="AA487" s="123" t="str">
        <f>+'学校用（完全版）'!AA487</f>
        <v>新刊</v>
      </c>
      <c r="AB487" s="261" t="str">
        <f>+'学校用（完全版）'!AB487</f>
        <v>デジタル　　　　　　　　　　　　教科書</v>
      </c>
      <c r="AC487" s="204" t="str">
        <f>+'学校用（完全版）'!AC487</f>
        <v>※</v>
      </c>
      <c r="AD487" s="249" t="str">
        <f>+'学校用（完全版）'!AD487</f>
        <v>中学校デジタル教科書新編新しい科学　セット</v>
      </c>
      <c r="AE487" s="226" t="str">
        <f>+'学校用（完全版）'!AE487</f>
        <v>1.2.3年</v>
      </c>
      <c r="AF487" s="227">
        <f>+'学校用（完全版）'!AF487</f>
        <v>200000</v>
      </c>
      <c r="AG487" s="266">
        <f>+'学校用（完全版）'!AG487</f>
        <v>216000</v>
      </c>
      <c r="AH487" s="693"/>
      <c r="AI487" s="356">
        <f t="shared" si="13"/>
        <v>0</v>
      </c>
    </row>
    <row r="488" spans="1:35" s="6" customFormat="1" ht="23.1" customHeight="1" x14ac:dyDescent="0.15">
      <c r="A488" s="28" t="s">
        <v>1136</v>
      </c>
      <c r="B488" s="28" t="s">
        <v>1136</v>
      </c>
      <c r="C488" s="28" t="s">
        <v>1136</v>
      </c>
      <c r="D488" s="28" t="s">
        <v>1136</v>
      </c>
      <c r="E488" s="28" t="s">
        <v>1136</v>
      </c>
      <c r="F488" s="28" t="s">
        <v>1136</v>
      </c>
      <c r="G488" s="28" t="s">
        <v>1136</v>
      </c>
      <c r="H488" s="28" t="s">
        <v>1136</v>
      </c>
      <c r="I488" s="28" t="s">
        <v>1136</v>
      </c>
      <c r="J488" s="28" t="s">
        <v>1136</v>
      </c>
      <c r="K488" s="28" t="s">
        <v>1136</v>
      </c>
      <c r="L488" s="28" t="s">
        <v>1136</v>
      </c>
      <c r="M488" s="28" t="s">
        <v>1136</v>
      </c>
      <c r="N488" s="28"/>
      <c r="O488" s="28" t="s">
        <v>1136</v>
      </c>
      <c r="P488" s="28"/>
      <c r="Q488" s="28" t="s">
        <v>1136</v>
      </c>
      <c r="R488" s="28" t="s">
        <v>1136</v>
      </c>
      <c r="S488" s="28" t="s">
        <v>1136</v>
      </c>
      <c r="T488" s="28"/>
      <c r="U488" s="545" t="str">
        <f>+'学校用（完全版）'!U488</f>
        <v>理科</v>
      </c>
      <c r="V488" s="502" t="str">
        <f>+'学校用（完全版）'!V488</f>
        <v>東京書籍</v>
      </c>
      <c r="W488" s="452" t="str">
        <f>+'学校用（完全版）'!W488</f>
        <v>●</v>
      </c>
      <c r="X488" s="267"/>
      <c r="Y488" s="429" t="str">
        <f>+'学校用（完全版）'!Y488</f>
        <v>●</v>
      </c>
      <c r="Z488" s="529" t="str">
        <f>+'学校用（完全版）'!Z488</f>
        <v>準拠</v>
      </c>
      <c r="AA488" s="104" t="str">
        <f>+'学校用（完全版）'!AA488</f>
        <v>新刊</v>
      </c>
      <c r="AB488" s="257" t="str">
        <f>+'学校用（完全版）'!AB488</f>
        <v>デジタル　　　　　　　　　　　　教科書</v>
      </c>
      <c r="AC488" s="211" t="str">
        <f>+'学校用（完全版）'!AC488</f>
        <v>※</v>
      </c>
      <c r="AD488" s="246" t="str">
        <f>+'学校用（完全版）'!AD488</f>
        <v>中学校デジタル教科書新編新しい科学　１年　指導者用＋学習者用</v>
      </c>
      <c r="AE488" s="222" t="str">
        <f>+'学校用（完全版）'!AE488</f>
        <v>１年</v>
      </c>
      <c r="AF488" s="223">
        <f>+'学校用（完全版）'!AF488</f>
        <v>96000</v>
      </c>
      <c r="AG488" s="268">
        <f>+'学校用（完全版）'!AG488</f>
        <v>103680</v>
      </c>
      <c r="AH488" s="689"/>
      <c r="AI488" s="521">
        <f t="shared" si="13"/>
        <v>0</v>
      </c>
    </row>
    <row r="489" spans="1:35" s="6" customFormat="1" ht="23.1" customHeight="1" x14ac:dyDescent="0.15">
      <c r="A489" s="28" t="s">
        <v>1136</v>
      </c>
      <c r="B489" s="28" t="s">
        <v>1136</v>
      </c>
      <c r="C489" s="28" t="s">
        <v>1136</v>
      </c>
      <c r="D489" s="28" t="s">
        <v>1136</v>
      </c>
      <c r="E489" s="28" t="s">
        <v>1136</v>
      </c>
      <c r="F489" s="28" t="s">
        <v>1136</v>
      </c>
      <c r="G489" s="28" t="s">
        <v>1136</v>
      </c>
      <c r="H489" s="28" t="s">
        <v>1136</v>
      </c>
      <c r="I489" s="28" t="s">
        <v>1136</v>
      </c>
      <c r="J489" s="28" t="s">
        <v>1136</v>
      </c>
      <c r="K489" s="28" t="s">
        <v>1136</v>
      </c>
      <c r="L489" s="28" t="s">
        <v>1136</v>
      </c>
      <c r="M489" s="28" t="s">
        <v>1136</v>
      </c>
      <c r="N489" s="28"/>
      <c r="O489" s="28" t="s">
        <v>1136</v>
      </c>
      <c r="P489" s="28"/>
      <c r="Q489" s="28" t="s">
        <v>1136</v>
      </c>
      <c r="R489" s="28" t="s">
        <v>1136</v>
      </c>
      <c r="S489" s="28" t="s">
        <v>1136</v>
      </c>
      <c r="T489" s="28"/>
      <c r="U489" s="169" t="str">
        <f>+'学校用（完全版）'!U489</f>
        <v>理科</v>
      </c>
      <c r="V489" s="503" t="str">
        <f>+'学校用（完全版）'!V489</f>
        <v>東京書籍</v>
      </c>
      <c r="W489" s="448" t="str">
        <f>+'学校用（完全版）'!W489</f>
        <v>●</v>
      </c>
      <c r="X489" s="81"/>
      <c r="Y489" s="425" t="str">
        <f>+'学校用（完全版）'!Y489</f>
        <v>●</v>
      </c>
      <c r="Z489" s="532" t="str">
        <f>+'学校用（完全版）'!Z489</f>
        <v>準拠</v>
      </c>
      <c r="AA489" s="67" t="str">
        <f>+'学校用（完全版）'!AA489</f>
        <v>新刊</v>
      </c>
      <c r="AB489" s="258" t="str">
        <f>+'学校用（完全版）'!AB489</f>
        <v>デジタル　　　　　　　　　　　　教科書</v>
      </c>
      <c r="AC489" s="100" t="str">
        <f>+'学校用（完全版）'!AC489</f>
        <v>※</v>
      </c>
      <c r="AD489" s="236" t="str">
        <f>+'学校用（完全版）'!AD489</f>
        <v>中学校デジタル教科書新編新しい科学　２年　指導者用＋学習者用</v>
      </c>
      <c r="AE489" s="72" t="str">
        <f>+'学校用（完全版）'!AE489</f>
        <v>２年</v>
      </c>
      <c r="AF489" s="73">
        <f>+'学校用（完全版）'!AF489</f>
        <v>96000</v>
      </c>
      <c r="AG489" s="82">
        <f>+'学校用（完全版）'!AG489</f>
        <v>103680</v>
      </c>
      <c r="AH489" s="690"/>
      <c r="AI489" s="355">
        <f t="shared" si="13"/>
        <v>0</v>
      </c>
    </row>
    <row r="490" spans="1:35" s="6" customFormat="1" ht="23.1" customHeight="1" x14ac:dyDescent="0.15">
      <c r="A490" s="28" t="s">
        <v>1136</v>
      </c>
      <c r="B490" s="28" t="s">
        <v>1136</v>
      </c>
      <c r="C490" s="28" t="s">
        <v>1136</v>
      </c>
      <c r="D490" s="28" t="s">
        <v>1136</v>
      </c>
      <c r="E490" s="28" t="s">
        <v>1136</v>
      </c>
      <c r="F490" s="28" t="s">
        <v>1136</v>
      </c>
      <c r="G490" s="28" t="s">
        <v>1136</v>
      </c>
      <c r="H490" s="28" t="s">
        <v>1136</v>
      </c>
      <c r="I490" s="28" t="s">
        <v>1136</v>
      </c>
      <c r="J490" s="28" t="s">
        <v>1136</v>
      </c>
      <c r="K490" s="28" t="s">
        <v>1136</v>
      </c>
      <c r="L490" s="28" t="s">
        <v>1136</v>
      </c>
      <c r="M490" s="28" t="s">
        <v>1136</v>
      </c>
      <c r="N490" s="28"/>
      <c r="O490" s="28" t="s">
        <v>1136</v>
      </c>
      <c r="P490" s="28"/>
      <c r="Q490" s="28" t="s">
        <v>1136</v>
      </c>
      <c r="R490" s="28" t="s">
        <v>1136</v>
      </c>
      <c r="S490" s="28" t="s">
        <v>1136</v>
      </c>
      <c r="T490" s="28"/>
      <c r="U490" s="169" t="str">
        <f>+'学校用（完全版）'!U490</f>
        <v>理科</v>
      </c>
      <c r="V490" s="503" t="str">
        <f>+'学校用（完全版）'!V490</f>
        <v>東京書籍</v>
      </c>
      <c r="W490" s="448" t="str">
        <f>+'学校用（完全版）'!W490</f>
        <v>●</v>
      </c>
      <c r="X490" s="81"/>
      <c r="Y490" s="425" t="str">
        <f>+'学校用（完全版）'!Y490</f>
        <v>●</v>
      </c>
      <c r="Z490" s="532" t="str">
        <f>+'学校用（完全版）'!Z490</f>
        <v>準拠</v>
      </c>
      <c r="AA490" s="67" t="str">
        <f>+'学校用（完全版）'!AA490</f>
        <v>新刊</v>
      </c>
      <c r="AB490" s="258" t="str">
        <f>+'学校用（完全版）'!AB490</f>
        <v>デジタル　　　　　　　　　　　　教科書</v>
      </c>
      <c r="AC490" s="100" t="str">
        <f>+'学校用（完全版）'!AC490</f>
        <v>※</v>
      </c>
      <c r="AD490" s="236" t="str">
        <f>+'学校用（完全版）'!AD490</f>
        <v>中学校デジタル教科書新編新しい科学　３年　指導者用＋学習者用</v>
      </c>
      <c r="AE490" s="72" t="str">
        <f>+'学校用（完全版）'!AE490</f>
        <v>３年</v>
      </c>
      <c r="AF490" s="73">
        <f>+'学校用（完全版）'!AF490</f>
        <v>96000</v>
      </c>
      <c r="AG490" s="82">
        <f>+'学校用（完全版）'!AG490</f>
        <v>103680</v>
      </c>
      <c r="AH490" s="690"/>
      <c r="AI490" s="355">
        <f t="shared" si="13"/>
        <v>0</v>
      </c>
    </row>
    <row r="491" spans="1:35" s="6" customFormat="1" ht="23.1" customHeight="1" x14ac:dyDescent="0.15">
      <c r="A491" s="28" t="s">
        <v>1136</v>
      </c>
      <c r="B491" s="28" t="s">
        <v>1136</v>
      </c>
      <c r="C491" s="28" t="s">
        <v>1136</v>
      </c>
      <c r="D491" s="28" t="s">
        <v>1136</v>
      </c>
      <c r="E491" s="28" t="s">
        <v>1136</v>
      </c>
      <c r="F491" s="28" t="s">
        <v>1136</v>
      </c>
      <c r="G491" s="28" t="s">
        <v>1136</v>
      </c>
      <c r="H491" s="28" t="s">
        <v>1136</v>
      </c>
      <c r="I491" s="28" t="s">
        <v>1136</v>
      </c>
      <c r="J491" s="28" t="s">
        <v>1136</v>
      </c>
      <c r="K491" s="28" t="s">
        <v>1136</v>
      </c>
      <c r="L491" s="28" t="s">
        <v>1136</v>
      </c>
      <c r="M491" s="28" t="s">
        <v>1136</v>
      </c>
      <c r="N491" s="28"/>
      <c r="O491" s="28" t="s">
        <v>1136</v>
      </c>
      <c r="P491" s="28"/>
      <c r="Q491" s="28" t="s">
        <v>1136</v>
      </c>
      <c r="R491" s="28" t="s">
        <v>1136</v>
      </c>
      <c r="S491" s="28" t="s">
        <v>1136</v>
      </c>
      <c r="T491" s="28"/>
      <c r="U491" s="295" t="str">
        <f>+'学校用（完全版）'!U491</f>
        <v>理科</v>
      </c>
      <c r="V491" s="504" t="str">
        <f>+'学校用（完全版）'!V491</f>
        <v>東京書籍</v>
      </c>
      <c r="W491" s="453" t="str">
        <f>+'学校用（完全版）'!W491</f>
        <v>●</v>
      </c>
      <c r="X491" s="83"/>
      <c r="Y491" s="430" t="str">
        <f>+'学校用（完全版）'!Y491</f>
        <v>●</v>
      </c>
      <c r="Z491" s="530" t="str">
        <f>+'学校用（完全版）'!Z491</f>
        <v>準拠</v>
      </c>
      <c r="AA491" s="77" t="str">
        <f>+'学校用（完全版）'!AA491</f>
        <v>新刊</v>
      </c>
      <c r="AB491" s="259" t="str">
        <f>+'学校用（完全版）'!AB491</f>
        <v>デジタル　　　　　　　　　　　　教科書</v>
      </c>
      <c r="AC491" s="84" t="str">
        <f>+'学校用（完全版）'!AC491</f>
        <v>※</v>
      </c>
      <c r="AD491" s="247" t="str">
        <f>+'学校用（完全版）'!AD491</f>
        <v>中学校デジタル教科書新編新しい科学　セット　指導者用＋学習者用</v>
      </c>
      <c r="AE491" s="85" t="str">
        <f>+'学校用（完全版）'!AE491</f>
        <v>1.2.3年</v>
      </c>
      <c r="AF491" s="86">
        <f>+'学校用（完全版）'!AF491</f>
        <v>250000</v>
      </c>
      <c r="AG491" s="87">
        <f>+'学校用（完全版）'!AG491</f>
        <v>270000</v>
      </c>
      <c r="AH491" s="691"/>
      <c r="AI491" s="358">
        <f t="shared" si="13"/>
        <v>0</v>
      </c>
    </row>
    <row r="492" spans="1:35" s="6" customFormat="1" ht="23.1" customHeight="1" x14ac:dyDescent="0.15">
      <c r="A492" s="28" t="s">
        <v>1136</v>
      </c>
      <c r="B492" s="28" t="s">
        <v>1136</v>
      </c>
      <c r="C492" s="28" t="s">
        <v>1136</v>
      </c>
      <c r="D492" s="28" t="s">
        <v>1136</v>
      </c>
      <c r="E492" s="28" t="s">
        <v>1136</v>
      </c>
      <c r="F492" s="28" t="s">
        <v>1136</v>
      </c>
      <c r="G492" s="28" t="s">
        <v>1136</v>
      </c>
      <c r="H492" s="28" t="s">
        <v>1136</v>
      </c>
      <c r="I492" s="28" t="s">
        <v>1136</v>
      </c>
      <c r="J492" s="28" t="s">
        <v>1136</v>
      </c>
      <c r="K492" s="28" t="s">
        <v>1136</v>
      </c>
      <c r="L492" s="28" t="s">
        <v>1136</v>
      </c>
      <c r="M492" s="28" t="s">
        <v>1136</v>
      </c>
      <c r="N492" s="28"/>
      <c r="O492" s="28" t="s">
        <v>1136</v>
      </c>
      <c r="P492" s="28"/>
      <c r="Q492" s="28" t="s">
        <v>1136</v>
      </c>
      <c r="R492" s="28" t="s">
        <v>1136</v>
      </c>
      <c r="S492" s="28" t="s">
        <v>1136</v>
      </c>
      <c r="T492" s="28"/>
      <c r="U492" s="221" t="str">
        <f>+'学校用（完全版）'!U492</f>
        <v>理科</v>
      </c>
      <c r="V492" s="473" t="str">
        <f>+'学校用（完全版）'!V492</f>
        <v>東京書籍</v>
      </c>
      <c r="W492" s="451" t="str">
        <f>+'学校用（完全版）'!W492</f>
        <v>●</v>
      </c>
      <c r="X492" s="88"/>
      <c r="Y492" s="428" t="str">
        <f>+'学校用（完全版）'!Y492</f>
        <v>●</v>
      </c>
      <c r="Z492" s="484" t="str">
        <f>+'学校用（完全版）'!Z492</f>
        <v>準拠</v>
      </c>
      <c r="AA492" s="62" t="str">
        <f>+'学校用（完全版）'!AA492</f>
        <v>新刊</v>
      </c>
      <c r="AB492" s="260" t="str">
        <f>+'学校用（完全版）'!AB492</f>
        <v>デジタル　　　　　　　　　　　　教科書</v>
      </c>
      <c r="AC492" s="71" t="str">
        <f>+'学校用（完全版）'!AC492</f>
        <v>※</v>
      </c>
      <c r="AD492" s="248" t="str">
        <f>+'学校用（完全版）'!AD492</f>
        <v>中学校デジタル教科書新編新しい科学　１年　Ｗｅｂ配信版　（単年）</v>
      </c>
      <c r="AE492" s="75" t="str">
        <f>+'学校用（完全版）'!AE492</f>
        <v>１年</v>
      </c>
      <c r="AF492" s="98">
        <f>+'学校用（完全版）'!AF492</f>
        <v>20000</v>
      </c>
      <c r="AG492" s="117">
        <f>+'学校用（完全版）'!AG492</f>
        <v>21600</v>
      </c>
      <c r="AH492" s="692"/>
      <c r="AI492" s="354">
        <f t="shared" si="13"/>
        <v>0</v>
      </c>
    </row>
    <row r="493" spans="1:35" s="6" customFormat="1" ht="23.1" customHeight="1" x14ac:dyDescent="0.15">
      <c r="A493" s="28" t="s">
        <v>1136</v>
      </c>
      <c r="B493" s="28" t="s">
        <v>1136</v>
      </c>
      <c r="C493" s="28" t="s">
        <v>1136</v>
      </c>
      <c r="D493" s="28" t="s">
        <v>1136</v>
      </c>
      <c r="E493" s="28" t="s">
        <v>1136</v>
      </c>
      <c r="F493" s="28" t="s">
        <v>1136</v>
      </c>
      <c r="G493" s="28" t="s">
        <v>1136</v>
      </c>
      <c r="H493" s="28" t="s">
        <v>1136</v>
      </c>
      <c r="I493" s="28" t="s">
        <v>1136</v>
      </c>
      <c r="J493" s="28" t="s">
        <v>1136</v>
      </c>
      <c r="K493" s="28" t="s">
        <v>1136</v>
      </c>
      <c r="L493" s="28" t="s">
        <v>1136</v>
      </c>
      <c r="M493" s="28" t="s">
        <v>1136</v>
      </c>
      <c r="N493" s="28"/>
      <c r="O493" s="28" t="s">
        <v>1136</v>
      </c>
      <c r="P493" s="28"/>
      <c r="Q493" s="28" t="s">
        <v>1136</v>
      </c>
      <c r="R493" s="28" t="s">
        <v>1136</v>
      </c>
      <c r="S493" s="28" t="s">
        <v>1136</v>
      </c>
      <c r="T493" s="28"/>
      <c r="U493" s="169" t="str">
        <f>+'学校用（完全版）'!U493</f>
        <v>理科</v>
      </c>
      <c r="V493" s="503" t="str">
        <f>+'学校用（完全版）'!V493</f>
        <v>東京書籍</v>
      </c>
      <c r="W493" s="448" t="str">
        <f>+'学校用（完全版）'!W493</f>
        <v>●</v>
      </c>
      <c r="X493" s="81"/>
      <c r="Y493" s="425" t="str">
        <f>+'学校用（完全版）'!Y493</f>
        <v>●</v>
      </c>
      <c r="Z493" s="532" t="str">
        <f>+'学校用（完全版）'!Z493</f>
        <v>準拠</v>
      </c>
      <c r="AA493" s="67" t="str">
        <f>+'学校用（完全版）'!AA493</f>
        <v>新刊</v>
      </c>
      <c r="AB493" s="258" t="str">
        <f>+'学校用（完全版）'!AB493</f>
        <v>デジタル　　　　　　　　　　　　教科書</v>
      </c>
      <c r="AC493" s="100" t="str">
        <f>+'学校用（完全版）'!AC493</f>
        <v>※</v>
      </c>
      <c r="AD493" s="236" t="str">
        <f>+'学校用（完全版）'!AD493</f>
        <v>中学校デジタル教科書新編新しい科学　２年　Ｗｅｂ配信版　（単年）</v>
      </c>
      <c r="AE493" s="72" t="str">
        <f>+'学校用（完全版）'!AE493</f>
        <v>２年</v>
      </c>
      <c r="AF493" s="73">
        <f>+'学校用（完全版）'!AF493</f>
        <v>20000</v>
      </c>
      <c r="AG493" s="82">
        <f>+'学校用（完全版）'!AG493</f>
        <v>21600</v>
      </c>
      <c r="AH493" s="690"/>
      <c r="AI493" s="355">
        <f t="shared" si="13"/>
        <v>0</v>
      </c>
    </row>
    <row r="494" spans="1:35" s="6" customFormat="1" ht="23.1" customHeight="1" x14ac:dyDescent="0.15">
      <c r="A494" s="28" t="s">
        <v>1136</v>
      </c>
      <c r="B494" s="28" t="s">
        <v>1136</v>
      </c>
      <c r="C494" s="28" t="s">
        <v>1136</v>
      </c>
      <c r="D494" s="28" t="s">
        <v>1136</v>
      </c>
      <c r="E494" s="28" t="s">
        <v>1136</v>
      </c>
      <c r="F494" s="28" t="s">
        <v>1136</v>
      </c>
      <c r="G494" s="28" t="s">
        <v>1136</v>
      </c>
      <c r="H494" s="28" t="s">
        <v>1136</v>
      </c>
      <c r="I494" s="28" t="s">
        <v>1136</v>
      </c>
      <c r="J494" s="28" t="s">
        <v>1136</v>
      </c>
      <c r="K494" s="28" t="s">
        <v>1136</v>
      </c>
      <c r="L494" s="28" t="s">
        <v>1136</v>
      </c>
      <c r="M494" s="28" t="s">
        <v>1136</v>
      </c>
      <c r="N494" s="28"/>
      <c r="O494" s="28" t="s">
        <v>1136</v>
      </c>
      <c r="P494" s="28"/>
      <c r="Q494" s="28" t="s">
        <v>1136</v>
      </c>
      <c r="R494" s="28" t="s">
        <v>1136</v>
      </c>
      <c r="S494" s="28" t="s">
        <v>1136</v>
      </c>
      <c r="T494" s="28"/>
      <c r="U494" s="225" t="str">
        <f>+'学校用（完全版）'!U494</f>
        <v>理科</v>
      </c>
      <c r="V494" s="505" t="str">
        <f>+'学校用（完全版）'!V494</f>
        <v>東京書籍</v>
      </c>
      <c r="W494" s="449" t="str">
        <f>+'学校用（完全版）'!W494</f>
        <v>●</v>
      </c>
      <c r="X494" s="265"/>
      <c r="Y494" s="426" t="str">
        <f>+'学校用（完全版）'!Y494</f>
        <v>●</v>
      </c>
      <c r="Z494" s="528" t="str">
        <f>+'学校用（完全版）'!Z494</f>
        <v>準拠</v>
      </c>
      <c r="AA494" s="123" t="str">
        <f>+'学校用（完全版）'!AA494</f>
        <v>新刊</v>
      </c>
      <c r="AB494" s="261" t="str">
        <f>+'学校用（完全版）'!AB494</f>
        <v>デジタル　　　　　　　　　　　　教科書</v>
      </c>
      <c r="AC494" s="204" t="str">
        <f>+'学校用（完全版）'!AC494</f>
        <v>※</v>
      </c>
      <c r="AD494" s="249" t="str">
        <f>+'学校用（完全版）'!AD494</f>
        <v>中学校デジタル教科書新編新しい科学　３年　Ｗｅｂ配信版　（単年）</v>
      </c>
      <c r="AE494" s="226" t="str">
        <f>+'学校用（完全版）'!AE494</f>
        <v>３年</v>
      </c>
      <c r="AF494" s="227">
        <f>+'学校用（完全版）'!AF494</f>
        <v>20000</v>
      </c>
      <c r="AG494" s="266">
        <f>+'学校用（完全版）'!AG494</f>
        <v>21600</v>
      </c>
      <c r="AH494" s="693"/>
      <c r="AI494" s="356">
        <f t="shared" si="13"/>
        <v>0</v>
      </c>
    </row>
    <row r="495" spans="1:35" s="6" customFormat="1" ht="23.1" customHeight="1" x14ac:dyDescent="0.15">
      <c r="A495" s="28" t="s">
        <v>1136</v>
      </c>
      <c r="B495" s="28" t="s">
        <v>1136</v>
      </c>
      <c r="C495" s="28" t="s">
        <v>1136</v>
      </c>
      <c r="D495" s="28" t="s">
        <v>1136</v>
      </c>
      <c r="E495" s="28" t="s">
        <v>1136</v>
      </c>
      <c r="F495" s="28" t="s">
        <v>1136</v>
      </c>
      <c r="G495" s="28" t="s">
        <v>1136</v>
      </c>
      <c r="H495" s="28" t="s">
        <v>1136</v>
      </c>
      <c r="I495" s="28" t="s">
        <v>1136</v>
      </c>
      <c r="J495" s="28" t="s">
        <v>1136</v>
      </c>
      <c r="K495" s="28" t="s">
        <v>1136</v>
      </c>
      <c r="L495" s="28" t="s">
        <v>1136</v>
      </c>
      <c r="M495" s="28" t="s">
        <v>1136</v>
      </c>
      <c r="N495" s="28"/>
      <c r="O495" s="28" t="s">
        <v>1136</v>
      </c>
      <c r="P495" s="28"/>
      <c r="Q495" s="28" t="s">
        <v>1136</v>
      </c>
      <c r="R495" s="28" t="s">
        <v>1136</v>
      </c>
      <c r="S495" s="28" t="s">
        <v>1136</v>
      </c>
      <c r="T495" s="28"/>
      <c r="U495" s="545" t="str">
        <f>+'学校用（完全版）'!U495</f>
        <v>理科</v>
      </c>
      <c r="V495" s="502" t="str">
        <f>+'学校用（完全版）'!V495</f>
        <v>東京書籍</v>
      </c>
      <c r="W495" s="452" t="str">
        <f>+'学校用（完全版）'!W495</f>
        <v>●</v>
      </c>
      <c r="X495" s="267"/>
      <c r="Y495" s="429" t="str">
        <f>+'学校用（完全版）'!Y495</f>
        <v>●</v>
      </c>
      <c r="Z495" s="529" t="str">
        <f>+'学校用（完全版）'!Z495</f>
        <v>準拠</v>
      </c>
      <c r="AA495" s="104" t="str">
        <f>+'学校用（完全版）'!AA495</f>
        <v>新刊</v>
      </c>
      <c r="AB495" s="257" t="str">
        <f>+'学校用（完全版）'!AB495</f>
        <v>デジタル　　　　　　　　　　　　教科書</v>
      </c>
      <c r="AC495" s="211" t="str">
        <f>+'学校用（完全版）'!AC495</f>
        <v>※</v>
      </c>
      <c r="AD495" s="246" t="str">
        <f>+'学校用（完全版）'!AD495</f>
        <v>中学校デジタル教科書新編新しい科学 １年 Ｗｅｂ配信版 指導者用＋学習者用（単年）</v>
      </c>
      <c r="AE495" s="222" t="str">
        <f>+'学校用（完全版）'!AE495</f>
        <v>１年</v>
      </c>
      <c r="AF495" s="223">
        <f>+'学校用（完全版）'!AF495</f>
        <v>40000</v>
      </c>
      <c r="AG495" s="268">
        <f>+'学校用（完全版）'!AG495</f>
        <v>43200</v>
      </c>
      <c r="AH495" s="689"/>
      <c r="AI495" s="521">
        <f t="shared" si="13"/>
        <v>0</v>
      </c>
    </row>
    <row r="496" spans="1:35" s="6" customFormat="1" ht="23.1" customHeight="1" x14ac:dyDescent="0.15">
      <c r="A496" s="28" t="s">
        <v>1136</v>
      </c>
      <c r="B496" s="28" t="s">
        <v>1136</v>
      </c>
      <c r="C496" s="28" t="s">
        <v>1136</v>
      </c>
      <c r="D496" s="28" t="s">
        <v>1136</v>
      </c>
      <c r="E496" s="28" t="s">
        <v>1136</v>
      </c>
      <c r="F496" s="28" t="s">
        <v>1136</v>
      </c>
      <c r="G496" s="28" t="s">
        <v>1136</v>
      </c>
      <c r="H496" s="28" t="s">
        <v>1136</v>
      </c>
      <c r="I496" s="28" t="s">
        <v>1136</v>
      </c>
      <c r="J496" s="28" t="s">
        <v>1136</v>
      </c>
      <c r="K496" s="28" t="s">
        <v>1136</v>
      </c>
      <c r="L496" s="28" t="s">
        <v>1136</v>
      </c>
      <c r="M496" s="28" t="s">
        <v>1136</v>
      </c>
      <c r="N496" s="28"/>
      <c r="O496" s="28" t="s">
        <v>1136</v>
      </c>
      <c r="P496" s="28"/>
      <c r="Q496" s="28" t="s">
        <v>1136</v>
      </c>
      <c r="R496" s="28" t="s">
        <v>1136</v>
      </c>
      <c r="S496" s="28" t="s">
        <v>1136</v>
      </c>
      <c r="T496" s="28"/>
      <c r="U496" s="169" t="str">
        <f>+'学校用（完全版）'!U496</f>
        <v>理科</v>
      </c>
      <c r="V496" s="503" t="str">
        <f>+'学校用（完全版）'!V496</f>
        <v>東京書籍</v>
      </c>
      <c r="W496" s="448" t="str">
        <f>+'学校用（完全版）'!W496</f>
        <v>●</v>
      </c>
      <c r="X496" s="81"/>
      <c r="Y496" s="425" t="str">
        <f>+'学校用（完全版）'!Y496</f>
        <v>●</v>
      </c>
      <c r="Z496" s="532" t="str">
        <f>+'学校用（完全版）'!Z496</f>
        <v>準拠</v>
      </c>
      <c r="AA496" s="67" t="str">
        <f>+'学校用（完全版）'!AA496</f>
        <v>新刊</v>
      </c>
      <c r="AB496" s="258" t="str">
        <f>+'学校用（完全版）'!AB496</f>
        <v>デジタル　　　　　　　　　　　　教科書</v>
      </c>
      <c r="AC496" s="100" t="str">
        <f>+'学校用（完全版）'!AC496</f>
        <v>※</v>
      </c>
      <c r="AD496" s="236" t="str">
        <f>+'学校用（完全版）'!AD496</f>
        <v>中学校デジタル教科書新編新しい科学 ２年 Ｗｅｂ配信版 指導者用＋学習者用（単年）</v>
      </c>
      <c r="AE496" s="72" t="str">
        <f>+'学校用（完全版）'!AE496</f>
        <v>２年</v>
      </c>
      <c r="AF496" s="73">
        <f>+'学校用（完全版）'!AF496</f>
        <v>40000</v>
      </c>
      <c r="AG496" s="82">
        <f>+'学校用（完全版）'!AG496</f>
        <v>43200</v>
      </c>
      <c r="AH496" s="690"/>
      <c r="AI496" s="355">
        <f t="shared" si="13"/>
        <v>0</v>
      </c>
    </row>
    <row r="497" spans="1:35" s="6" customFormat="1" ht="23.1" customHeight="1" x14ac:dyDescent="0.15">
      <c r="A497" s="28" t="s">
        <v>1136</v>
      </c>
      <c r="B497" s="28" t="s">
        <v>1136</v>
      </c>
      <c r="C497" s="28" t="s">
        <v>1136</v>
      </c>
      <c r="D497" s="28" t="s">
        <v>1136</v>
      </c>
      <c r="E497" s="28" t="s">
        <v>1136</v>
      </c>
      <c r="F497" s="28" t="s">
        <v>1136</v>
      </c>
      <c r="G497" s="28" t="s">
        <v>1136</v>
      </c>
      <c r="H497" s="28" t="s">
        <v>1136</v>
      </c>
      <c r="I497" s="28" t="s">
        <v>1136</v>
      </c>
      <c r="J497" s="28" t="s">
        <v>1136</v>
      </c>
      <c r="K497" s="28" t="s">
        <v>1136</v>
      </c>
      <c r="L497" s="28" t="s">
        <v>1136</v>
      </c>
      <c r="M497" s="28" t="s">
        <v>1136</v>
      </c>
      <c r="N497" s="28"/>
      <c r="O497" s="28" t="s">
        <v>1136</v>
      </c>
      <c r="P497" s="28"/>
      <c r="Q497" s="28" t="s">
        <v>1136</v>
      </c>
      <c r="R497" s="28" t="s">
        <v>1136</v>
      </c>
      <c r="S497" s="28" t="s">
        <v>1136</v>
      </c>
      <c r="T497" s="28"/>
      <c r="U497" s="295" t="str">
        <f>+'学校用（完全版）'!U497</f>
        <v>理科</v>
      </c>
      <c r="V497" s="504" t="str">
        <f>+'学校用（完全版）'!V497</f>
        <v>東京書籍</v>
      </c>
      <c r="W497" s="453" t="str">
        <f>+'学校用（完全版）'!W497</f>
        <v>●</v>
      </c>
      <c r="X497" s="83"/>
      <c r="Y497" s="430" t="str">
        <f>+'学校用（完全版）'!Y497</f>
        <v>●</v>
      </c>
      <c r="Z497" s="530" t="str">
        <f>+'学校用（完全版）'!Z497</f>
        <v>準拠</v>
      </c>
      <c r="AA497" s="77" t="str">
        <f>+'学校用（完全版）'!AA497</f>
        <v>新刊</v>
      </c>
      <c r="AB497" s="259" t="str">
        <f>+'学校用（完全版）'!AB497</f>
        <v>デジタル　　　　　　　　　　　　教科書</v>
      </c>
      <c r="AC497" s="84" t="str">
        <f>+'学校用（完全版）'!AC497</f>
        <v>※</v>
      </c>
      <c r="AD497" s="247" t="str">
        <f>+'学校用（完全版）'!AD497</f>
        <v>中学校デジタル教科書新編新しい科学 ３年 Ｗｅｂ配信版 指導者用＋学習者用（単年）</v>
      </c>
      <c r="AE497" s="85" t="str">
        <f>+'学校用（完全版）'!AE497</f>
        <v>３年</v>
      </c>
      <c r="AF497" s="86">
        <f>+'学校用（完全版）'!AF497</f>
        <v>40000</v>
      </c>
      <c r="AG497" s="87">
        <f>+'学校用（完全版）'!AG497</f>
        <v>43200</v>
      </c>
      <c r="AH497" s="691"/>
      <c r="AI497" s="358">
        <f t="shared" si="13"/>
        <v>0</v>
      </c>
    </row>
    <row r="498" spans="1:35" s="6" customFormat="1" ht="23.1" customHeight="1" x14ac:dyDescent="0.15">
      <c r="A498" s="28" t="s">
        <v>1136</v>
      </c>
      <c r="B498" s="28" t="s">
        <v>1136</v>
      </c>
      <c r="C498" s="28" t="s">
        <v>1136</v>
      </c>
      <c r="D498" s="28" t="s">
        <v>1136</v>
      </c>
      <c r="E498" s="28" t="s">
        <v>1136</v>
      </c>
      <c r="F498" s="28" t="s">
        <v>1136</v>
      </c>
      <c r="G498" s="28" t="s">
        <v>1136</v>
      </c>
      <c r="H498" s="28" t="s">
        <v>1136</v>
      </c>
      <c r="I498" s="28" t="s">
        <v>1136</v>
      </c>
      <c r="J498" s="28" t="s">
        <v>1136</v>
      </c>
      <c r="K498" s="28" t="s">
        <v>1136</v>
      </c>
      <c r="L498" s="28" t="s">
        <v>1136</v>
      </c>
      <c r="M498" s="28" t="s">
        <v>1136</v>
      </c>
      <c r="N498" s="28"/>
      <c r="O498" s="28" t="s">
        <v>1136</v>
      </c>
      <c r="P498" s="28"/>
      <c r="Q498" s="28" t="s">
        <v>1136</v>
      </c>
      <c r="R498" s="28" t="s">
        <v>1136</v>
      </c>
      <c r="S498" s="28" t="s">
        <v>1136</v>
      </c>
      <c r="T498" s="28"/>
      <c r="U498" s="501" t="str">
        <f>+'学校用（完全版）'!U498</f>
        <v>理科</v>
      </c>
      <c r="V498" s="502" t="str">
        <f>+'学校用（完全版）'!V498</f>
        <v>東京書籍</v>
      </c>
      <c r="W498" s="452" t="str">
        <f>+'学校用（完全版）'!W498</f>
        <v>●</v>
      </c>
      <c r="X498" s="267"/>
      <c r="Y498" s="429">
        <f>+'学校用（完全版）'!Y498</f>
        <v>0</v>
      </c>
      <c r="Z498" s="529" t="str">
        <f>+'学校用（完全版）'!Z498</f>
        <v>準拠</v>
      </c>
      <c r="AA498" s="104">
        <f>+'学校用（完全版）'!AA498</f>
        <v>0</v>
      </c>
      <c r="AB498" s="314" t="str">
        <f>+'学校用（完全版）'!AB498</f>
        <v>ＤＶＤ</v>
      </c>
      <c r="AC498" s="105" t="str">
        <f>+'学校用（完全版）'!AC498</f>
        <v>※</v>
      </c>
      <c r="AD498" s="283" t="str">
        <f>+'学校用（完全版）'!AD498</f>
        <v>NEW VS　中学校理科　１　植物の世界</v>
      </c>
      <c r="AE498" s="106" t="str">
        <f>+'学校用（完全版）'!AE498</f>
        <v>１年</v>
      </c>
      <c r="AF498" s="107">
        <f>+'学校用（完全版）'!AF498</f>
        <v>18000</v>
      </c>
      <c r="AG498" s="284">
        <f>+'学校用（完全版）'!AG498</f>
        <v>19440</v>
      </c>
      <c r="AH498" s="689"/>
      <c r="AI498" s="521">
        <f t="shared" si="13"/>
        <v>0</v>
      </c>
    </row>
    <row r="499" spans="1:35" s="6" customFormat="1" ht="23.1" customHeight="1" x14ac:dyDescent="0.15">
      <c r="A499" s="28" t="s">
        <v>1136</v>
      </c>
      <c r="B499" s="28" t="s">
        <v>1136</v>
      </c>
      <c r="C499" s="28" t="s">
        <v>1136</v>
      </c>
      <c r="D499" s="28" t="s">
        <v>1136</v>
      </c>
      <c r="E499" s="28" t="s">
        <v>1136</v>
      </c>
      <c r="F499" s="28" t="s">
        <v>1136</v>
      </c>
      <c r="G499" s="28" t="s">
        <v>1136</v>
      </c>
      <c r="H499" s="28" t="s">
        <v>1136</v>
      </c>
      <c r="I499" s="28" t="s">
        <v>1136</v>
      </c>
      <c r="J499" s="28" t="s">
        <v>1136</v>
      </c>
      <c r="K499" s="28" t="s">
        <v>1136</v>
      </c>
      <c r="L499" s="28" t="s">
        <v>1136</v>
      </c>
      <c r="M499" s="28" t="s">
        <v>1136</v>
      </c>
      <c r="N499" s="28"/>
      <c r="O499" s="28" t="s">
        <v>1136</v>
      </c>
      <c r="P499" s="28"/>
      <c r="Q499" s="28" t="s">
        <v>1136</v>
      </c>
      <c r="R499" s="28" t="s">
        <v>1136</v>
      </c>
      <c r="S499" s="28" t="s">
        <v>1136</v>
      </c>
      <c r="T499" s="28"/>
      <c r="U499" s="170" t="str">
        <f>+'学校用（完全版）'!U499</f>
        <v>理科</v>
      </c>
      <c r="V499" s="503" t="str">
        <f>+'学校用（完全版）'!V499</f>
        <v>東京書籍</v>
      </c>
      <c r="W499" s="448" t="str">
        <f>+'学校用（完全版）'!W499</f>
        <v>●</v>
      </c>
      <c r="X499" s="81"/>
      <c r="Y499" s="425">
        <f>+'学校用（完全版）'!Y499</f>
        <v>0</v>
      </c>
      <c r="Z499" s="532" t="str">
        <f>+'学校用（完全版）'!Z499</f>
        <v>準拠</v>
      </c>
      <c r="AA499" s="67">
        <f>+'学校用（完全版）'!AA499</f>
        <v>0</v>
      </c>
      <c r="AB499" s="256" t="str">
        <f>+'学校用（完全版）'!AB499</f>
        <v>ＤＶＤ</v>
      </c>
      <c r="AC499" s="90" t="str">
        <f>+'学校用（完全版）'!AC499</f>
        <v>※</v>
      </c>
      <c r="AD499" s="237" t="str">
        <f>+'学校用（完全版）'!AD499</f>
        <v>NEW VS　中学校理科　２　気体の性質</v>
      </c>
      <c r="AE499" s="21" t="str">
        <f>+'学校用（完全版）'!AE499</f>
        <v>１年</v>
      </c>
      <c r="AF499" s="69">
        <f>+'学校用（完全版）'!AF499</f>
        <v>18000</v>
      </c>
      <c r="AG499" s="89">
        <f>+'学校用（完全版）'!AG499</f>
        <v>19440</v>
      </c>
      <c r="AH499" s="690"/>
      <c r="AI499" s="355">
        <f t="shared" si="13"/>
        <v>0</v>
      </c>
    </row>
    <row r="500" spans="1:35" s="6" customFormat="1" ht="23.1" customHeight="1" x14ac:dyDescent="0.15">
      <c r="A500" s="28" t="s">
        <v>1136</v>
      </c>
      <c r="B500" s="28" t="s">
        <v>1136</v>
      </c>
      <c r="C500" s="28" t="s">
        <v>1136</v>
      </c>
      <c r="D500" s="28" t="s">
        <v>1136</v>
      </c>
      <c r="E500" s="28" t="s">
        <v>1136</v>
      </c>
      <c r="F500" s="28" t="s">
        <v>1136</v>
      </c>
      <c r="G500" s="28" t="s">
        <v>1136</v>
      </c>
      <c r="H500" s="28" t="s">
        <v>1136</v>
      </c>
      <c r="I500" s="28" t="s">
        <v>1136</v>
      </c>
      <c r="J500" s="28" t="s">
        <v>1136</v>
      </c>
      <c r="K500" s="28" t="s">
        <v>1136</v>
      </c>
      <c r="L500" s="28" t="s">
        <v>1136</v>
      </c>
      <c r="M500" s="28" t="s">
        <v>1136</v>
      </c>
      <c r="N500" s="28"/>
      <c r="O500" s="28" t="s">
        <v>1136</v>
      </c>
      <c r="P500" s="28"/>
      <c r="Q500" s="28" t="s">
        <v>1136</v>
      </c>
      <c r="R500" s="28" t="s">
        <v>1136</v>
      </c>
      <c r="S500" s="28" t="s">
        <v>1136</v>
      </c>
      <c r="T500" s="28"/>
      <c r="U500" s="170" t="str">
        <f>+'学校用（完全版）'!U500</f>
        <v>理科</v>
      </c>
      <c r="V500" s="503" t="str">
        <f>+'学校用（完全版）'!V500</f>
        <v>東京書籍</v>
      </c>
      <c r="W500" s="448" t="str">
        <f>+'学校用（完全版）'!W500</f>
        <v>●</v>
      </c>
      <c r="X500" s="81"/>
      <c r="Y500" s="425">
        <f>+'学校用（完全版）'!Y500</f>
        <v>0</v>
      </c>
      <c r="Z500" s="532" t="str">
        <f>+'学校用（完全版）'!Z500</f>
        <v>準拠</v>
      </c>
      <c r="AA500" s="67">
        <f>+'学校用（完全版）'!AA500</f>
        <v>0</v>
      </c>
      <c r="AB500" s="256" t="str">
        <f>+'学校用（完全版）'!AB500</f>
        <v>ＤＶＤ</v>
      </c>
      <c r="AC500" s="90" t="str">
        <f>+'学校用（完全版）'!AC500</f>
        <v>※</v>
      </c>
      <c r="AD500" s="237" t="str">
        <f>+'学校用（完全版）'!AD500</f>
        <v>NEW VS　中学校理科　３　水溶液の性質</v>
      </c>
      <c r="AE500" s="21" t="str">
        <f>+'学校用（完全版）'!AE500</f>
        <v>１年</v>
      </c>
      <c r="AF500" s="69">
        <f>+'学校用（完全版）'!AF500</f>
        <v>18000</v>
      </c>
      <c r="AG500" s="89">
        <f>+'学校用（完全版）'!AG500</f>
        <v>19440</v>
      </c>
      <c r="AH500" s="690"/>
      <c r="AI500" s="355">
        <f t="shared" si="13"/>
        <v>0</v>
      </c>
    </row>
    <row r="501" spans="1:35" s="6" customFormat="1" ht="23.1" customHeight="1" x14ac:dyDescent="0.15">
      <c r="A501" s="28" t="s">
        <v>1136</v>
      </c>
      <c r="B501" s="28" t="s">
        <v>1136</v>
      </c>
      <c r="C501" s="28" t="s">
        <v>1136</v>
      </c>
      <c r="D501" s="28" t="s">
        <v>1136</v>
      </c>
      <c r="E501" s="28" t="s">
        <v>1136</v>
      </c>
      <c r="F501" s="28" t="s">
        <v>1136</v>
      </c>
      <c r="G501" s="28" t="s">
        <v>1136</v>
      </c>
      <c r="H501" s="28" t="s">
        <v>1136</v>
      </c>
      <c r="I501" s="28" t="s">
        <v>1136</v>
      </c>
      <c r="J501" s="28" t="s">
        <v>1136</v>
      </c>
      <c r="K501" s="28" t="s">
        <v>1136</v>
      </c>
      <c r="L501" s="28" t="s">
        <v>1136</v>
      </c>
      <c r="M501" s="28" t="s">
        <v>1136</v>
      </c>
      <c r="N501" s="28"/>
      <c r="O501" s="28" t="s">
        <v>1136</v>
      </c>
      <c r="P501" s="28"/>
      <c r="Q501" s="28" t="s">
        <v>1136</v>
      </c>
      <c r="R501" s="28" t="s">
        <v>1136</v>
      </c>
      <c r="S501" s="28" t="s">
        <v>1136</v>
      </c>
      <c r="T501" s="28"/>
      <c r="U501" s="170" t="str">
        <f>+'学校用（完全版）'!U501</f>
        <v>理科</v>
      </c>
      <c r="V501" s="503" t="str">
        <f>+'学校用（完全版）'!V501</f>
        <v>東京書籍</v>
      </c>
      <c r="W501" s="448" t="str">
        <f>+'学校用（完全版）'!W501</f>
        <v>●</v>
      </c>
      <c r="X501" s="81"/>
      <c r="Y501" s="425">
        <f>+'学校用（完全版）'!Y501</f>
        <v>0</v>
      </c>
      <c r="Z501" s="532" t="str">
        <f>+'学校用（完全版）'!Z501</f>
        <v>準拠</v>
      </c>
      <c r="AA501" s="67">
        <f>+'学校用（完全版）'!AA501</f>
        <v>0</v>
      </c>
      <c r="AB501" s="256" t="str">
        <f>+'学校用（完全版）'!AB501</f>
        <v>ＤＶＤ</v>
      </c>
      <c r="AC501" s="90" t="str">
        <f>+'学校用（完全版）'!AC501</f>
        <v>※</v>
      </c>
      <c r="AD501" s="237" t="str">
        <f>+'学校用（完全版）'!AD501</f>
        <v>NEW VS　中学校理科　４　物質の姿と状態変化</v>
      </c>
      <c r="AE501" s="21" t="str">
        <f>+'学校用（完全版）'!AE501</f>
        <v>１年</v>
      </c>
      <c r="AF501" s="69">
        <f>+'学校用（完全版）'!AF501</f>
        <v>18000</v>
      </c>
      <c r="AG501" s="89">
        <f>+'学校用（完全版）'!AG501</f>
        <v>19440</v>
      </c>
      <c r="AH501" s="690"/>
      <c r="AI501" s="355">
        <f t="shared" si="13"/>
        <v>0</v>
      </c>
    </row>
    <row r="502" spans="1:35" s="6" customFormat="1" ht="23.1" customHeight="1" x14ac:dyDescent="0.15">
      <c r="A502" s="28" t="s">
        <v>1136</v>
      </c>
      <c r="B502" s="28" t="s">
        <v>1136</v>
      </c>
      <c r="C502" s="28" t="s">
        <v>1136</v>
      </c>
      <c r="D502" s="28" t="s">
        <v>1136</v>
      </c>
      <c r="E502" s="28" t="s">
        <v>1136</v>
      </c>
      <c r="F502" s="28" t="s">
        <v>1136</v>
      </c>
      <c r="G502" s="28" t="s">
        <v>1136</v>
      </c>
      <c r="H502" s="28" t="s">
        <v>1136</v>
      </c>
      <c r="I502" s="28" t="s">
        <v>1136</v>
      </c>
      <c r="J502" s="28" t="s">
        <v>1136</v>
      </c>
      <c r="K502" s="28" t="s">
        <v>1136</v>
      </c>
      <c r="L502" s="28" t="s">
        <v>1136</v>
      </c>
      <c r="M502" s="28" t="s">
        <v>1136</v>
      </c>
      <c r="N502" s="28"/>
      <c r="O502" s="28" t="s">
        <v>1136</v>
      </c>
      <c r="P502" s="28"/>
      <c r="Q502" s="28" t="s">
        <v>1136</v>
      </c>
      <c r="R502" s="28" t="s">
        <v>1136</v>
      </c>
      <c r="S502" s="28" t="s">
        <v>1136</v>
      </c>
      <c r="T502" s="28"/>
      <c r="U502" s="170" t="str">
        <f>+'学校用（完全版）'!U502</f>
        <v>理科</v>
      </c>
      <c r="V502" s="503" t="str">
        <f>+'学校用（完全版）'!V502</f>
        <v>東京書籍</v>
      </c>
      <c r="W502" s="448" t="str">
        <f>+'学校用（完全版）'!W502</f>
        <v>●</v>
      </c>
      <c r="X502" s="81"/>
      <c r="Y502" s="425">
        <f>+'学校用（完全版）'!Y502</f>
        <v>0</v>
      </c>
      <c r="Z502" s="532" t="str">
        <f>+'学校用（完全版）'!Z502</f>
        <v>準拠</v>
      </c>
      <c r="AA502" s="67">
        <f>+'学校用（完全版）'!AA502</f>
        <v>0</v>
      </c>
      <c r="AB502" s="256" t="str">
        <f>+'学校用（完全版）'!AB502</f>
        <v>ＤＶＤ</v>
      </c>
      <c r="AC502" s="90" t="str">
        <f>+'学校用（完全版）'!AC502</f>
        <v>※</v>
      </c>
      <c r="AD502" s="237" t="str">
        <f>+'学校用（完全版）'!AD502</f>
        <v>NEW VS　中学校理科　５　光の世界・音の世界</v>
      </c>
      <c r="AE502" s="21" t="str">
        <f>+'学校用（完全版）'!AE502</f>
        <v>１年</v>
      </c>
      <c r="AF502" s="69">
        <f>+'学校用（完全版）'!AF502</f>
        <v>18000</v>
      </c>
      <c r="AG502" s="89">
        <f>+'学校用（完全版）'!AG502</f>
        <v>19440</v>
      </c>
      <c r="AH502" s="690"/>
      <c r="AI502" s="355">
        <f t="shared" si="13"/>
        <v>0</v>
      </c>
    </row>
    <row r="503" spans="1:35" s="6" customFormat="1" ht="23.1" customHeight="1" x14ac:dyDescent="0.15">
      <c r="A503" s="28" t="s">
        <v>1136</v>
      </c>
      <c r="B503" s="28" t="s">
        <v>1136</v>
      </c>
      <c r="C503" s="28" t="s">
        <v>1136</v>
      </c>
      <c r="D503" s="28" t="s">
        <v>1136</v>
      </c>
      <c r="E503" s="28" t="s">
        <v>1136</v>
      </c>
      <c r="F503" s="28" t="s">
        <v>1136</v>
      </c>
      <c r="G503" s="28" t="s">
        <v>1136</v>
      </c>
      <c r="H503" s="28" t="s">
        <v>1136</v>
      </c>
      <c r="I503" s="28" t="s">
        <v>1136</v>
      </c>
      <c r="J503" s="28" t="s">
        <v>1136</v>
      </c>
      <c r="K503" s="28" t="s">
        <v>1136</v>
      </c>
      <c r="L503" s="28" t="s">
        <v>1136</v>
      </c>
      <c r="M503" s="28" t="s">
        <v>1136</v>
      </c>
      <c r="N503" s="28"/>
      <c r="O503" s="28" t="s">
        <v>1136</v>
      </c>
      <c r="P503" s="28"/>
      <c r="Q503" s="28" t="s">
        <v>1136</v>
      </c>
      <c r="R503" s="28" t="s">
        <v>1136</v>
      </c>
      <c r="S503" s="28" t="s">
        <v>1136</v>
      </c>
      <c r="T503" s="28"/>
      <c r="U503" s="170" t="str">
        <f>+'学校用（完全版）'!U503</f>
        <v>理科</v>
      </c>
      <c r="V503" s="503" t="str">
        <f>+'学校用（完全版）'!V503</f>
        <v>東京書籍</v>
      </c>
      <c r="W503" s="448" t="str">
        <f>+'学校用（完全版）'!W503</f>
        <v>●</v>
      </c>
      <c r="X503" s="81"/>
      <c r="Y503" s="425">
        <f>+'学校用（完全版）'!Y503</f>
        <v>0</v>
      </c>
      <c r="Z503" s="532" t="str">
        <f>+'学校用（完全版）'!Z503</f>
        <v>準拠</v>
      </c>
      <c r="AA503" s="67">
        <f>+'学校用（完全版）'!AA503</f>
        <v>0</v>
      </c>
      <c r="AB503" s="256" t="str">
        <f>+'学校用（完全版）'!AB503</f>
        <v>ＤＶＤ</v>
      </c>
      <c r="AC503" s="90" t="str">
        <f>+'学校用（完全版）'!AC503</f>
        <v>※</v>
      </c>
      <c r="AD503" s="237" t="str">
        <f>+'学校用（完全版）'!AD503</f>
        <v>NEW VS　中学校理科　６　いろいろな力</v>
      </c>
      <c r="AE503" s="21" t="str">
        <f>+'学校用（完全版）'!AE503</f>
        <v>１年</v>
      </c>
      <c r="AF503" s="69">
        <f>+'学校用（完全版）'!AF503</f>
        <v>18000</v>
      </c>
      <c r="AG503" s="89">
        <f>+'学校用（完全版）'!AG503</f>
        <v>19440</v>
      </c>
      <c r="AH503" s="690"/>
      <c r="AI503" s="355">
        <f t="shared" si="13"/>
        <v>0</v>
      </c>
    </row>
    <row r="504" spans="1:35" s="6" customFormat="1" ht="23.1" customHeight="1" x14ac:dyDescent="0.15">
      <c r="A504" s="28" t="s">
        <v>1136</v>
      </c>
      <c r="B504" s="28" t="s">
        <v>1136</v>
      </c>
      <c r="C504" s="28" t="s">
        <v>1136</v>
      </c>
      <c r="D504" s="28" t="s">
        <v>1136</v>
      </c>
      <c r="E504" s="28" t="s">
        <v>1136</v>
      </c>
      <c r="F504" s="28" t="s">
        <v>1136</v>
      </c>
      <c r="G504" s="28" t="s">
        <v>1136</v>
      </c>
      <c r="H504" s="28" t="s">
        <v>1136</v>
      </c>
      <c r="I504" s="28" t="s">
        <v>1136</v>
      </c>
      <c r="J504" s="28" t="s">
        <v>1136</v>
      </c>
      <c r="K504" s="28" t="s">
        <v>1136</v>
      </c>
      <c r="L504" s="28" t="s">
        <v>1136</v>
      </c>
      <c r="M504" s="28" t="s">
        <v>1136</v>
      </c>
      <c r="N504" s="28"/>
      <c r="O504" s="28" t="s">
        <v>1136</v>
      </c>
      <c r="P504" s="28"/>
      <c r="Q504" s="28" t="s">
        <v>1136</v>
      </c>
      <c r="R504" s="28" t="s">
        <v>1136</v>
      </c>
      <c r="S504" s="28" t="s">
        <v>1136</v>
      </c>
      <c r="T504" s="28"/>
      <c r="U504" s="170" t="str">
        <f>+'学校用（完全版）'!U504</f>
        <v>理科</v>
      </c>
      <c r="V504" s="503" t="str">
        <f>+'学校用（完全版）'!V504</f>
        <v>東京書籍</v>
      </c>
      <c r="W504" s="448" t="str">
        <f>+'学校用（完全版）'!W504</f>
        <v>●</v>
      </c>
      <c r="X504" s="81"/>
      <c r="Y504" s="425">
        <f>+'学校用（完全版）'!Y504</f>
        <v>0</v>
      </c>
      <c r="Z504" s="532" t="str">
        <f>+'学校用（完全版）'!Z504</f>
        <v>準拠</v>
      </c>
      <c r="AA504" s="67">
        <f>+'学校用（完全版）'!AA504</f>
        <v>0</v>
      </c>
      <c r="AB504" s="256" t="str">
        <f>+'学校用（完全版）'!AB504</f>
        <v>ＤＶＤ</v>
      </c>
      <c r="AC504" s="90" t="str">
        <f>+'学校用（完全版）'!AC504</f>
        <v>※</v>
      </c>
      <c r="AD504" s="237" t="str">
        <f>+'学校用（完全版）'!AD504</f>
        <v>NEW VS　中学校理科　７　火山・地震</v>
      </c>
      <c r="AE504" s="21" t="str">
        <f>+'学校用（完全版）'!AE504</f>
        <v>１年</v>
      </c>
      <c r="AF504" s="69">
        <f>+'学校用（完全版）'!AF504</f>
        <v>18000</v>
      </c>
      <c r="AG504" s="89">
        <f>+'学校用（完全版）'!AG504</f>
        <v>19440</v>
      </c>
      <c r="AH504" s="690"/>
      <c r="AI504" s="355">
        <f t="shared" si="13"/>
        <v>0</v>
      </c>
    </row>
    <row r="505" spans="1:35" s="6" customFormat="1" ht="23.1" customHeight="1" x14ac:dyDescent="0.15">
      <c r="A505" s="28" t="s">
        <v>1136</v>
      </c>
      <c r="B505" s="28" t="s">
        <v>1136</v>
      </c>
      <c r="C505" s="28" t="s">
        <v>1136</v>
      </c>
      <c r="D505" s="28" t="s">
        <v>1136</v>
      </c>
      <c r="E505" s="28" t="s">
        <v>1136</v>
      </c>
      <c r="F505" s="28" t="s">
        <v>1136</v>
      </c>
      <c r="G505" s="28" t="s">
        <v>1136</v>
      </c>
      <c r="H505" s="28" t="s">
        <v>1136</v>
      </c>
      <c r="I505" s="28" t="s">
        <v>1136</v>
      </c>
      <c r="J505" s="28" t="s">
        <v>1136</v>
      </c>
      <c r="K505" s="28" t="s">
        <v>1136</v>
      </c>
      <c r="L505" s="28" t="s">
        <v>1136</v>
      </c>
      <c r="M505" s="28" t="s">
        <v>1136</v>
      </c>
      <c r="N505" s="28"/>
      <c r="O505" s="28" t="s">
        <v>1136</v>
      </c>
      <c r="P505" s="28"/>
      <c r="Q505" s="28" t="s">
        <v>1136</v>
      </c>
      <c r="R505" s="28" t="s">
        <v>1136</v>
      </c>
      <c r="S505" s="28" t="s">
        <v>1136</v>
      </c>
      <c r="T505" s="28"/>
      <c r="U505" s="170" t="str">
        <f>+'学校用（完全版）'!U505</f>
        <v>理科</v>
      </c>
      <c r="V505" s="503" t="str">
        <f>+'学校用（完全版）'!V505</f>
        <v>東京書籍</v>
      </c>
      <c r="W505" s="448" t="str">
        <f>+'学校用（完全版）'!W505</f>
        <v>●</v>
      </c>
      <c r="X505" s="81"/>
      <c r="Y505" s="425">
        <f>+'学校用（完全版）'!Y505</f>
        <v>0</v>
      </c>
      <c r="Z505" s="532" t="str">
        <f>+'学校用（完全版）'!Z505</f>
        <v>準拠</v>
      </c>
      <c r="AA505" s="67">
        <f>+'学校用（完全版）'!AA505</f>
        <v>0</v>
      </c>
      <c r="AB505" s="256" t="str">
        <f>+'学校用（完全版）'!AB505</f>
        <v>ＤＶＤ</v>
      </c>
      <c r="AC505" s="90" t="str">
        <f>+'学校用（完全版）'!AC505</f>
        <v>※</v>
      </c>
      <c r="AD505" s="237" t="str">
        <f>+'学校用（完全版）'!AD505</f>
        <v>NEW VS　中学校理科　８　大地の変化</v>
      </c>
      <c r="AE505" s="21" t="str">
        <f>+'学校用（完全版）'!AE505</f>
        <v>２年</v>
      </c>
      <c r="AF505" s="69">
        <f>+'学校用（完全版）'!AF505</f>
        <v>18000</v>
      </c>
      <c r="AG505" s="89">
        <f>+'学校用（完全版）'!AG505</f>
        <v>19440</v>
      </c>
      <c r="AH505" s="690"/>
      <c r="AI505" s="355">
        <f t="shared" si="13"/>
        <v>0</v>
      </c>
    </row>
    <row r="506" spans="1:35" s="6" customFormat="1" ht="23.1" customHeight="1" x14ac:dyDescent="0.15">
      <c r="A506" s="28" t="s">
        <v>1136</v>
      </c>
      <c r="B506" s="28" t="s">
        <v>1136</v>
      </c>
      <c r="C506" s="28" t="s">
        <v>1136</v>
      </c>
      <c r="D506" s="28" t="s">
        <v>1136</v>
      </c>
      <c r="E506" s="28" t="s">
        <v>1136</v>
      </c>
      <c r="F506" s="28" t="s">
        <v>1136</v>
      </c>
      <c r="G506" s="28" t="s">
        <v>1136</v>
      </c>
      <c r="H506" s="28" t="s">
        <v>1136</v>
      </c>
      <c r="I506" s="28" t="s">
        <v>1136</v>
      </c>
      <c r="J506" s="28" t="s">
        <v>1136</v>
      </c>
      <c r="K506" s="28" t="s">
        <v>1136</v>
      </c>
      <c r="L506" s="28" t="s">
        <v>1136</v>
      </c>
      <c r="M506" s="28" t="s">
        <v>1136</v>
      </c>
      <c r="N506" s="28"/>
      <c r="O506" s="28" t="s">
        <v>1136</v>
      </c>
      <c r="P506" s="28"/>
      <c r="Q506" s="28" t="s">
        <v>1136</v>
      </c>
      <c r="R506" s="28" t="s">
        <v>1136</v>
      </c>
      <c r="S506" s="28" t="s">
        <v>1136</v>
      </c>
      <c r="T506" s="28"/>
      <c r="U506" s="170" t="str">
        <f>+'学校用（完全版）'!U506</f>
        <v>理科</v>
      </c>
      <c r="V506" s="503" t="str">
        <f>+'学校用（完全版）'!V506</f>
        <v>東京書籍</v>
      </c>
      <c r="W506" s="448" t="str">
        <f>+'学校用（完全版）'!W506</f>
        <v>●</v>
      </c>
      <c r="X506" s="81"/>
      <c r="Y506" s="425">
        <f>+'学校用（完全版）'!Y506</f>
        <v>0</v>
      </c>
      <c r="Z506" s="532" t="str">
        <f>+'学校用（完全版）'!Z506</f>
        <v>準拠</v>
      </c>
      <c r="AA506" s="67">
        <f>+'学校用（完全版）'!AA506</f>
        <v>0</v>
      </c>
      <c r="AB506" s="256" t="str">
        <f>+'学校用（完全版）'!AB506</f>
        <v>ＤＶＤ</v>
      </c>
      <c r="AC506" s="90" t="str">
        <f>+'学校用（完全版）'!AC506</f>
        <v>※</v>
      </c>
      <c r="AD506" s="237" t="str">
        <f>+'学校用（完全版）'!AD506</f>
        <v>NEW VS　中学校理科　９　化学変化と原子・分子</v>
      </c>
      <c r="AE506" s="21" t="str">
        <f>+'学校用（完全版）'!AE506</f>
        <v>２年</v>
      </c>
      <c r="AF506" s="69">
        <f>+'学校用（完全版）'!AF506</f>
        <v>18000</v>
      </c>
      <c r="AG506" s="89">
        <f>+'学校用（完全版）'!AG506</f>
        <v>19440</v>
      </c>
      <c r="AH506" s="690"/>
      <c r="AI506" s="355">
        <f t="shared" si="13"/>
        <v>0</v>
      </c>
    </row>
    <row r="507" spans="1:35" s="6" customFormat="1" ht="23.1" customHeight="1" x14ac:dyDescent="0.15">
      <c r="A507" s="28" t="s">
        <v>1136</v>
      </c>
      <c r="B507" s="28" t="s">
        <v>1136</v>
      </c>
      <c r="C507" s="28" t="s">
        <v>1136</v>
      </c>
      <c r="D507" s="28" t="s">
        <v>1136</v>
      </c>
      <c r="E507" s="28" t="s">
        <v>1136</v>
      </c>
      <c r="F507" s="28" t="s">
        <v>1136</v>
      </c>
      <c r="G507" s="28" t="s">
        <v>1136</v>
      </c>
      <c r="H507" s="28" t="s">
        <v>1136</v>
      </c>
      <c r="I507" s="28" t="s">
        <v>1136</v>
      </c>
      <c r="J507" s="28" t="s">
        <v>1136</v>
      </c>
      <c r="K507" s="28" t="s">
        <v>1136</v>
      </c>
      <c r="L507" s="28" t="s">
        <v>1136</v>
      </c>
      <c r="M507" s="28" t="s">
        <v>1136</v>
      </c>
      <c r="N507" s="28"/>
      <c r="O507" s="28" t="s">
        <v>1136</v>
      </c>
      <c r="P507" s="28"/>
      <c r="Q507" s="28" t="s">
        <v>1136</v>
      </c>
      <c r="R507" s="28" t="s">
        <v>1136</v>
      </c>
      <c r="S507" s="28" t="s">
        <v>1136</v>
      </c>
      <c r="T507" s="28"/>
      <c r="U507" s="170" t="str">
        <f>+'学校用（完全版）'!U507</f>
        <v>理科</v>
      </c>
      <c r="V507" s="503" t="str">
        <f>+'学校用（完全版）'!V507</f>
        <v>東京書籍</v>
      </c>
      <c r="W507" s="448" t="str">
        <f>+'学校用（完全版）'!W507</f>
        <v>●</v>
      </c>
      <c r="X507" s="81"/>
      <c r="Y507" s="425">
        <f>+'学校用（完全版）'!Y507</f>
        <v>0</v>
      </c>
      <c r="Z507" s="532" t="str">
        <f>+'学校用（完全版）'!Z507</f>
        <v>準拠</v>
      </c>
      <c r="AA507" s="67">
        <f>+'学校用（完全版）'!AA507</f>
        <v>0</v>
      </c>
      <c r="AB507" s="256" t="str">
        <f>+'学校用（完全版）'!AB507</f>
        <v>ＤＶＤ</v>
      </c>
      <c r="AC507" s="90" t="str">
        <f>+'学校用（完全版）'!AC507</f>
        <v>※</v>
      </c>
      <c r="AD507" s="237" t="str">
        <f>+'学校用（完全版）'!AD507</f>
        <v>NEW VS　中学校理科　１０　生物と細胞</v>
      </c>
      <c r="AE507" s="21" t="str">
        <f>+'学校用（完全版）'!AE507</f>
        <v>２年</v>
      </c>
      <c r="AF507" s="69">
        <f>+'学校用（完全版）'!AF507</f>
        <v>18000</v>
      </c>
      <c r="AG507" s="89">
        <f>+'学校用（完全版）'!AG507</f>
        <v>19440</v>
      </c>
      <c r="AH507" s="690"/>
      <c r="AI507" s="355">
        <f t="shared" si="13"/>
        <v>0</v>
      </c>
    </row>
    <row r="508" spans="1:35" s="6" customFormat="1" ht="23.1" customHeight="1" x14ac:dyDescent="0.15">
      <c r="A508" s="28" t="s">
        <v>1136</v>
      </c>
      <c r="B508" s="28" t="s">
        <v>1136</v>
      </c>
      <c r="C508" s="28" t="s">
        <v>1136</v>
      </c>
      <c r="D508" s="28" t="s">
        <v>1136</v>
      </c>
      <c r="E508" s="28" t="s">
        <v>1136</v>
      </c>
      <c r="F508" s="28" t="s">
        <v>1136</v>
      </c>
      <c r="G508" s="28" t="s">
        <v>1136</v>
      </c>
      <c r="H508" s="28" t="s">
        <v>1136</v>
      </c>
      <c r="I508" s="28" t="s">
        <v>1136</v>
      </c>
      <c r="J508" s="28" t="s">
        <v>1136</v>
      </c>
      <c r="K508" s="28" t="s">
        <v>1136</v>
      </c>
      <c r="L508" s="28" t="s">
        <v>1136</v>
      </c>
      <c r="M508" s="28" t="s">
        <v>1136</v>
      </c>
      <c r="N508" s="28"/>
      <c r="O508" s="28" t="s">
        <v>1136</v>
      </c>
      <c r="P508" s="28"/>
      <c r="Q508" s="28" t="s">
        <v>1136</v>
      </c>
      <c r="R508" s="28" t="s">
        <v>1136</v>
      </c>
      <c r="S508" s="28" t="s">
        <v>1136</v>
      </c>
      <c r="T508" s="28"/>
      <c r="U508" s="170" t="str">
        <f>+'学校用（完全版）'!U508</f>
        <v>理科</v>
      </c>
      <c r="V508" s="503" t="str">
        <f>+'学校用（完全版）'!V508</f>
        <v>東京書籍</v>
      </c>
      <c r="W508" s="448" t="str">
        <f>+'学校用（完全版）'!W508</f>
        <v>●</v>
      </c>
      <c r="X508" s="81"/>
      <c r="Y508" s="425">
        <f>+'学校用（完全版）'!Y508</f>
        <v>0</v>
      </c>
      <c r="Z508" s="532" t="str">
        <f>+'学校用（完全版）'!Z508</f>
        <v>準拠</v>
      </c>
      <c r="AA508" s="67">
        <f>+'学校用（完全版）'!AA508</f>
        <v>0</v>
      </c>
      <c r="AB508" s="256" t="str">
        <f>+'学校用（完全版）'!AB508</f>
        <v>ＤＶＤ</v>
      </c>
      <c r="AC508" s="90" t="str">
        <f>+'学校用（完全版）'!AC508</f>
        <v>※</v>
      </c>
      <c r="AD508" s="237" t="str">
        <f>+'学校用（完全版）'!AD508</f>
        <v>NEW VS　中学校理科　１１　動物のからだのつくりとはたらき</v>
      </c>
      <c r="AE508" s="21" t="str">
        <f>+'学校用（完全版）'!AE508</f>
        <v>２年</v>
      </c>
      <c r="AF508" s="69">
        <f>+'学校用（完全版）'!AF508</f>
        <v>18000</v>
      </c>
      <c r="AG508" s="89">
        <f>+'学校用（完全版）'!AG508</f>
        <v>19440</v>
      </c>
      <c r="AH508" s="690"/>
      <c r="AI508" s="355">
        <f t="shared" si="13"/>
        <v>0</v>
      </c>
    </row>
    <row r="509" spans="1:35" s="6" customFormat="1" ht="23.1" customHeight="1" x14ac:dyDescent="0.15">
      <c r="A509" s="28" t="s">
        <v>1136</v>
      </c>
      <c r="B509" s="28" t="s">
        <v>1136</v>
      </c>
      <c r="C509" s="28" t="s">
        <v>1136</v>
      </c>
      <c r="D509" s="28" t="s">
        <v>1136</v>
      </c>
      <c r="E509" s="28" t="s">
        <v>1136</v>
      </c>
      <c r="F509" s="28" t="s">
        <v>1136</v>
      </c>
      <c r="G509" s="28" t="s">
        <v>1136</v>
      </c>
      <c r="H509" s="28" t="s">
        <v>1136</v>
      </c>
      <c r="I509" s="28" t="s">
        <v>1136</v>
      </c>
      <c r="J509" s="28" t="s">
        <v>1136</v>
      </c>
      <c r="K509" s="28" t="s">
        <v>1136</v>
      </c>
      <c r="L509" s="28" t="s">
        <v>1136</v>
      </c>
      <c r="M509" s="28" t="s">
        <v>1136</v>
      </c>
      <c r="N509" s="28"/>
      <c r="O509" s="28" t="s">
        <v>1136</v>
      </c>
      <c r="P509" s="28"/>
      <c r="Q509" s="28" t="s">
        <v>1136</v>
      </c>
      <c r="R509" s="28" t="s">
        <v>1136</v>
      </c>
      <c r="S509" s="28" t="s">
        <v>1136</v>
      </c>
      <c r="T509" s="28"/>
      <c r="U509" s="170" t="str">
        <f>+'学校用（完全版）'!U509</f>
        <v>理科</v>
      </c>
      <c r="V509" s="503" t="str">
        <f>+'学校用（完全版）'!V509</f>
        <v>東京書籍</v>
      </c>
      <c r="W509" s="448" t="str">
        <f>+'学校用（完全版）'!W509</f>
        <v>●</v>
      </c>
      <c r="X509" s="81"/>
      <c r="Y509" s="425">
        <f>+'学校用（完全版）'!Y509</f>
        <v>0</v>
      </c>
      <c r="Z509" s="532" t="str">
        <f>+'学校用（完全版）'!Z509</f>
        <v>準拠</v>
      </c>
      <c r="AA509" s="67">
        <f>+'学校用（完全版）'!AA509</f>
        <v>0</v>
      </c>
      <c r="AB509" s="256" t="str">
        <f>+'学校用（完全版）'!AB509</f>
        <v>ＤＶＤ</v>
      </c>
      <c r="AC509" s="90" t="str">
        <f>+'学校用（完全版）'!AC509</f>
        <v>※</v>
      </c>
      <c r="AD509" s="237" t="str">
        <f>+'学校用（完全版）'!AD509</f>
        <v>NEW VS　中学校理科　１２　動物の分類・生物の変遷</v>
      </c>
      <c r="AE509" s="21" t="str">
        <f>+'学校用（完全版）'!AE509</f>
        <v>２年</v>
      </c>
      <c r="AF509" s="69">
        <f>+'学校用（完全版）'!AF509</f>
        <v>18000</v>
      </c>
      <c r="AG509" s="89">
        <f>+'学校用（完全版）'!AG509</f>
        <v>19440</v>
      </c>
      <c r="AH509" s="690"/>
      <c r="AI509" s="355">
        <f t="shared" si="13"/>
        <v>0</v>
      </c>
    </row>
    <row r="510" spans="1:35" s="6" customFormat="1" ht="23.1" customHeight="1" x14ac:dyDescent="0.15">
      <c r="A510" s="28" t="s">
        <v>1136</v>
      </c>
      <c r="B510" s="28" t="s">
        <v>1136</v>
      </c>
      <c r="C510" s="28" t="s">
        <v>1136</v>
      </c>
      <c r="D510" s="28" t="s">
        <v>1136</v>
      </c>
      <c r="E510" s="28" t="s">
        <v>1136</v>
      </c>
      <c r="F510" s="28" t="s">
        <v>1136</v>
      </c>
      <c r="G510" s="28" t="s">
        <v>1136</v>
      </c>
      <c r="H510" s="28" t="s">
        <v>1136</v>
      </c>
      <c r="I510" s="28" t="s">
        <v>1136</v>
      </c>
      <c r="J510" s="28" t="s">
        <v>1136</v>
      </c>
      <c r="K510" s="28" t="s">
        <v>1136</v>
      </c>
      <c r="L510" s="28" t="s">
        <v>1136</v>
      </c>
      <c r="M510" s="28" t="s">
        <v>1136</v>
      </c>
      <c r="N510" s="28"/>
      <c r="O510" s="28" t="s">
        <v>1136</v>
      </c>
      <c r="P510" s="28"/>
      <c r="Q510" s="28" t="s">
        <v>1136</v>
      </c>
      <c r="R510" s="28" t="s">
        <v>1136</v>
      </c>
      <c r="S510" s="28" t="s">
        <v>1136</v>
      </c>
      <c r="T510" s="28"/>
      <c r="U510" s="170" t="str">
        <f>+'学校用（完全版）'!U510</f>
        <v>理科</v>
      </c>
      <c r="V510" s="503" t="str">
        <f>+'学校用（完全版）'!V510</f>
        <v>東京書籍</v>
      </c>
      <c r="W510" s="448" t="str">
        <f>+'学校用（完全版）'!W510</f>
        <v>●</v>
      </c>
      <c r="X510" s="81"/>
      <c r="Y510" s="425">
        <f>+'学校用（完全版）'!Y510</f>
        <v>0</v>
      </c>
      <c r="Z510" s="532" t="str">
        <f>+'学校用（完全版）'!Z510</f>
        <v>準拠</v>
      </c>
      <c r="AA510" s="67">
        <f>+'学校用（完全版）'!AA510</f>
        <v>0</v>
      </c>
      <c r="AB510" s="256" t="str">
        <f>+'学校用（完全版）'!AB510</f>
        <v>ＤＶＤ</v>
      </c>
      <c r="AC510" s="90" t="str">
        <f>+'学校用（完全版）'!AC510</f>
        <v>※</v>
      </c>
      <c r="AD510" s="237" t="str">
        <f>+'学校用（完全版）'!AD510</f>
        <v>NEW VS　中学校理科　１３　電気の世界</v>
      </c>
      <c r="AE510" s="21" t="str">
        <f>+'学校用（完全版）'!AE510</f>
        <v>２年</v>
      </c>
      <c r="AF510" s="69">
        <f>+'学校用（完全版）'!AF510</f>
        <v>18000</v>
      </c>
      <c r="AG510" s="89">
        <f>+'学校用（完全版）'!AG510</f>
        <v>19440</v>
      </c>
      <c r="AH510" s="690"/>
      <c r="AI510" s="355">
        <f t="shared" si="13"/>
        <v>0</v>
      </c>
    </row>
    <row r="511" spans="1:35" s="6" customFormat="1" ht="23.1" customHeight="1" x14ac:dyDescent="0.15">
      <c r="A511" s="28" t="s">
        <v>1136</v>
      </c>
      <c r="B511" s="28" t="s">
        <v>1136</v>
      </c>
      <c r="C511" s="28" t="s">
        <v>1136</v>
      </c>
      <c r="D511" s="28" t="s">
        <v>1136</v>
      </c>
      <c r="E511" s="28" t="s">
        <v>1136</v>
      </c>
      <c r="F511" s="28" t="s">
        <v>1136</v>
      </c>
      <c r="G511" s="28" t="s">
        <v>1136</v>
      </c>
      <c r="H511" s="28" t="s">
        <v>1136</v>
      </c>
      <c r="I511" s="28" t="s">
        <v>1136</v>
      </c>
      <c r="J511" s="28" t="s">
        <v>1136</v>
      </c>
      <c r="K511" s="28" t="s">
        <v>1136</v>
      </c>
      <c r="L511" s="28" t="s">
        <v>1136</v>
      </c>
      <c r="M511" s="28" t="s">
        <v>1136</v>
      </c>
      <c r="N511" s="28"/>
      <c r="O511" s="28" t="s">
        <v>1136</v>
      </c>
      <c r="P511" s="28"/>
      <c r="Q511" s="28" t="s">
        <v>1136</v>
      </c>
      <c r="R511" s="28" t="s">
        <v>1136</v>
      </c>
      <c r="S511" s="28" t="s">
        <v>1136</v>
      </c>
      <c r="T511" s="28"/>
      <c r="U511" s="170" t="str">
        <f>+'学校用（完全版）'!U511</f>
        <v>理科</v>
      </c>
      <c r="V511" s="503" t="str">
        <f>+'学校用（完全版）'!V511</f>
        <v>東京書籍</v>
      </c>
      <c r="W511" s="448" t="str">
        <f>+'学校用（完全版）'!W511</f>
        <v>●</v>
      </c>
      <c r="X511" s="81"/>
      <c r="Y511" s="425">
        <f>+'学校用（完全版）'!Y511</f>
        <v>0</v>
      </c>
      <c r="Z511" s="532" t="str">
        <f>+'学校用（完全版）'!Z511</f>
        <v>準拠</v>
      </c>
      <c r="AA511" s="67">
        <f>+'学校用（完全版）'!AA511</f>
        <v>0</v>
      </c>
      <c r="AB511" s="256" t="str">
        <f>+'学校用（完全版）'!AB511</f>
        <v>ＤＶＤ</v>
      </c>
      <c r="AC511" s="90" t="str">
        <f>+'学校用（完全版）'!AC511</f>
        <v>※</v>
      </c>
      <c r="AD511" s="237" t="str">
        <f>+'学校用（完全版）'!AD511</f>
        <v>NEW VS　中学校理科　１４　天気の変化</v>
      </c>
      <c r="AE511" s="21" t="str">
        <f>+'学校用（完全版）'!AE511</f>
        <v>２年</v>
      </c>
      <c r="AF511" s="69">
        <f>+'学校用（完全版）'!AF511</f>
        <v>18000</v>
      </c>
      <c r="AG511" s="89">
        <f>+'学校用（完全版）'!AG511</f>
        <v>19440</v>
      </c>
      <c r="AH511" s="690"/>
      <c r="AI511" s="355">
        <f t="shared" si="13"/>
        <v>0</v>
      </c>
    </row>
    <row r="512" spans="1:35" s="6" customFormat="1" ht="23.1" customHeight="1" x14ac:dyDescent="0.15">
      <c r="A512" s="28" t="s">
        <v>1136</v>
      </c>
      <c r="B512" s="28" t="s">
        <v>1136</v>
      </c>
      <c r="C512" s="28" t="s">
        <v>1136</v>
      </c>
      <c r="D512" s="28" t="s">
        <v>1136</v>
      </c>
      <c r="E512" s="28" t="s">
        <v>1136</v>
      </c>
      <c r="F512" s="28" t="s">
        <v>1136</v>
      </c>
      <c r="G512" s="28" t="s">
        <v>1136</v>
      </c>
      <c r="H512" s="28" t="s">
        <v>1136</v>
      </c>
      <c r="I512" s="28" t="s">
        <v>1136</v>
      </c>
      <c r="J512" s="28" t="s">
        <v>1136</v>
      </c>
      <c r="K512" s="28" t="s">
        <v>1136</v>
      </c>
      <c r="L512" s="28" t="s">
        <v>1136</v>
      </c>
      <c r="M512" s="28" t="s">
        <v>1136</v>
      </c>
      <c r="N512" s="28"/>
      <c r="O512" s="28" t="s">
        <v>1136</v>
      </c>
      <c r="P512" s="28"/>
      <c r="Q512" s="28" t="s">
        <v>1136</v>
      </c>
      <c r="R512" s="28" t="s">
        <v>1136</v>
      </c>
      <c r="S512" s="28" t="s">
        <v>1136</v>
      </c>
      <c r="T512" s="28"/>
      <c r="U512" s="170" t="str">
        <f>+'学校用（完全版）'!U512</f>
        <v>理科</v>
      </c>
      <c r="V512" s="503" t="str">
        <f>+'学校用（完全版）'!V512</f>
        <v>東京書籍</v>
      </c>
      <c r="W512" s="448" t="str">
        <f>+'学校用（完全版）'!W512</f>
        <v>●</v>
      </c>
      <c r="X512" s="81"/>
      <c r="Y512" s="425">
        <f>+'学校用（完全版）'!Y512</f>
        <v>0</v>
      </c>
      <c r="Z512" s="532" t="str">
        <f>+'学校用（完全版）'!Z512</f>
        <v>準拠</v>
      </c>
      <c r="AA512" s="67">
        <f>+'学校用（完全版）'!AA512</f>
        <v>0</v>
      </c>
      <c r="AB512" s="256" t="str">
        <f>+'学校用（完全版）'!AB512</f>
        <v>ＤＶＤ</v>
      </c>
      <c r="AC512" s="90" t="str">
        <f>+'学校用（完全版）'!AC512</f>
        <v>※</v>
      </c>
      <c r="AD512" s="237" t="str">
        <f>+'学校用（完全版）'!AD512</f>
        <v>NEW VS　中学校理科　１５　雲のでき方と水蒸気</v>
      </c>
      <c r="AE512" s="21" t="str">
        <f>+'学校用（完全版）'!AE512</f>
        <v>２年</v>
      </c>
      <c r="AF512" s="69">
        <f>+'学校用（完全版）'!AF512</f>
        <v>18000</v>
      </c>
      <c r="AG512" s="89">
        <f>+'学校用（完全版）'!AG512</f>
        <v>19440</v>
      </c>
      <c r="AH512" s="690"/>
      <c r="AI512" s="355">
        <f t="shared" si="13"/>
        <v>0</v>
      </c>
    </row>
    <row r="513" spans="1:35" s="6" customFormat="1" ht="23.1" customHeight="1" x14ac:dyDescent="0.15">
      <c r="A513" s="28" t="s">
        <v>1136</v>
      </c>
      <c r="B513" s="28" t="s">
        <v>1136</v>
      </c>
      <c r="C513" s="28" t="s">
        <v>1136</v>
      </c>
      <c r="D513" s="28" t="s">
        <v>1136</v>
      </c>
      <c r="E513" s="28" t="s">
        <v>1136</v>
      </c>
      <c r="F513" s="28" t="s">
        <v>1136</v>
      </c>
      <c r="G513" s="28" t="s">
        <v>1136</v>
      </c>
      <c r="H513" s="28" t="s">
        <v>1136</v>
      </c>
      <c r="I513" s="28" t="s">
        <v>1136</v>
      </c>
      <c r="J513" s="28" t="s">
        <v>1136</v>
      </c>
      <c r="K513" s="28" t="s">
        <v>1136</v>
      </c>
      <c r="L513" s="28" t="s">
        <v>1136</v>
      </c>
      <c r="M513" s="28" t="s">
        <v>1136</v>
      </c>
      <c r="N513" s="28"/>
      <c r="O513" s="28" t="s">
        <v>1136</v>
      </c>
      <c r="P513" s="28"/>
      <c r="Q513" s="28" t="s">
        <v>1136</v>
      </c>
      <c r="R513" s="28" t="s">
        <v>1136</v>
      </c>
      <c r="S513" s="28" t="s">
        <v>1136</v>
      </c>
      <c r="T513" s="28"/>
      <c r="U513" s="170" t="str">
        <f>+'学校用（完全版）'!U513</f>
        <v>理科</v>
      </c>
      <c r="V513" s="503" t="str">
        <f>+'学校用（完全版）'!V513</f>
        <v>東京書籍</v>
      </c>
      <c r="W513" s="448" t="str">
        <f>+'学校用（完全版）'!W513</f>
        <v>●</v>
      </c>
      <c r="X513" s="81"/>
      <c r="Y513" s="425">
        <f>+'学校用（完全版）'!Y513</f>
        <v>0</v>
      </c>
      <c r="Z513" s="532" t="str">
        <f>+'学校用（完全版）'!Z513</f>
        <v>準拠</v>
      </c>
      <c r="AA513" s="67">
        <f>+'学校用（完全版）'!AA513</f>
        <v>0</v>
      </c>
      <c r="AB513" s="256" t="str">
        <f>+'学校用（完全版）'!AB513</f>
        <v>ＤＶＤ</v>
      </c>
      <c r="AC513" s="90" t="str">
        <f>+'学校用（完全版）'!AC513</f>
        <v>※</v>
      </c>
      <c r="AD513" s="237" t="str">
        <f>+'学校用（完全版）'!AD513</f>
        <v>NEW VS　中学校理科　１６　化学変化とイオン</v>
      </c>
      <c r="AE513" s="21" t="str">
        <f>+'学校用（完全版）'!AE513</f>
        <v>３年</v>
      </c>
      <c r="AF513" s="69">
        <f>+'学校用（完全版）'!AF513</f>
        <v>18000</v>
      </c>
      <c r="AG513" s="89">
        <f>+'学校用（完全版）'!AG513</f>
        <v>19440</v>
      </c>
      <c r="AH513" s="690"/>
      <c r="AI513" s="355">
        <f t="shared" si="13"/>
        <v>0</v>
      </c>
    </row>
    <row r="514" spans="1:35" s="6" customFormat="1" ht="23.1" customHeight="1" x14ac:dyDescent="0.15">
      <c r="A514" s="28" t="s">
        <v>1136</v>
      </c>
      <c r="B514" s="28" t="s">
        <v>1136</v>
      </c>
      <c r="C514" s="28" t="s">
        <v>1136</v>
      </c>
      <c r="D514" s="28" t="s">
        <v>1136</v>
      </c>
      <c r="E514" s="28" t="s">
        <v>1136</v>
      </c>
      <c r="F514" s="28" t="s">
        <v>1136</v>
      </c>
      <c r="G514" s="28" t="s">
        <v>1136</v>
      </c>
      <c r="H514" s="28" t="s">
        <v>1136</v>
      </c>
      <c r="I514" s="28" t="s">
        <v>1136</v>
      </c>
      <c r="J514" s="28" t="s">
        <v>1136</v>
      </c>
      <c r="K514" s="28" t="s">
        <v>1136</v>
      </c>
      <c r="L514" s="28" t="s">
        <v>1136</v>
      </c>
      <c r="M514" s="28" t="s">
        <v>1136</v>
      </c>
      <c r="N514" s="28"/>
      <c r="O514" s="28" t="s">
        <v>1136</v>
      </c>
      <c r="P514" s="28"/>
      <c r="Q514" s="28" t="s">
        <v>1136</v>
      </c>
      <c r="R514" s="28" t="s">
        <v>1136</v>
      </c>
      <c r="S514" s="28" t="s">
        <v>1136</v>
      </c>
      <c r="T514" s="28"/>
      <c r="U514" s="170" t="str">
        <f>+'学校用（完全版）'!U514</f>
        <v>理科</v>
      </c>
      <c r="V514" s="503" t="str">
        <f>+'学校用（完全版）'!V514</f>
        <v>東京書籍</v>
      </c>
      <c r="W514" s="448" t="str">
        <f>+'学校用（完全版）'!W514</f>
        <v>●</v>
      </c>
      <c r="X514" s="81"/>
      <c r="Y514" s="425">
        <f>+'学校用（完全版）'!Y514</f>
        <v>0</v>
      </c>
      <c r="Z514" s="532" t="str">
        <f>+'学校用（完全版）'!Z514</f>
        <v>準拠</v>
      </c>
      <c r="AA514" s="67">
        <f>+'学校用（完全版）'!AA514</f>
        <v>0</v>
      </c>
      <c r="AB514" s="256" t="str">
        <f>+'学校用（完全版）'!AB514</f>
        <v>ＤＶＤ</v>
      </c>
      <c r="AC514" s="90" t="str">
        <f>+'学校用（完全版）'!AC514</f>
        <v>※</v>
      </c>
      <c r="AD514" s="237" t="str">
        <f>+'学校用（完全版）'!AD514</f>
        <v>NEW VS　中学校理科　１７　生物の成長と生殖</v>
      </c>
      <c r="AE514" s="21" t="str">
        <f>+'学校用（完全版）'!AE514</f>
        <v>３年</v>
      </c>
      <c r="AF514" s="69">
        <f>+'学校用（完全版）'!AF514</f>
        <v>18000</v>
      </c>
      <c r="AG514" s="89">
        <f>+'学校用（完全版）'!AG514</f>
        <v>19440</v>
      </c>
      <c r="AH514" s="690"/>
      <c r="AI514" s="355">
        <f t="shared" si="13"/>
        <v>0</v>
      </c>
    </row>
    <row r="515" spans="1:35" s="6" customFormat="1" ht="23.1" customHeight="1" x14ac:dyDescent="0.15">
      <c r="A515" s="28" t="s">
        <v>1136</v>
      </c>
      <c r="B515" s="28" t="s">
        <v>1136</v>
      </c>
      <c r="C515" s="28" t="s">
        <v>1136</v>
      </c>
      <c r="D515" s="28" t="s">
        <v>1136</v>
      </c>
      <c r="E515" s="28" t="s">
        <v>1136</v>
      </c>
      <c r="F515" s="28" t="s">
        <v>1136</v>
      </c>
      <c r="G515" s="28" t="s">
        <v>1136</v>
      </c>
      <c r="H515" s="28" t="s">
        <v>1136</v>
      </c>
      <c r="I515" s="28" t="s">
        <v>1136</v>
      </c>
      <c r="J515" s="28" t="s">
        <v>1136</v>
      </c>
      <c r="K515" s="28" t="s">
        <v>1136</v>
      </c>
      <c r="L515" s="28" t="s">
        <v>1136</v>
      </c>
      <c r="M515" s="28" t="s">
        <v>1136</v>
      </c>
      <c r="N515" s="28"/>
      <c r="O515" s="28" t="s">
        <v>1136</v>
      </c>
      <c r="P515" s="28"/>
      <c r="Q515" s="28" t="s">
        <v>1136</v>
      </c>
      <c r="R515" s="28" t="s">
        <v>1136</v>
      </c>
      <c r="S515" s="28" t="s">
        <v>1136</v>
      </c>
      <c r="T515" s="28"/>
      <c r="U515" s="170" t="str">
        <f>+'学校用（完全版）'!U515</f>
        <v>理科</v>
      </c>
      <c r="V515" s="503" t="str">
        <f>+'学校用（完全版）'!V515</f>
        <v>東京書籍</v>
      </c>
      <c r="W515" s="448" t="str">
        <f>+'学校用（完全版）'!W515</f>
        <v>●</v>
      </c>
      <c r="X515" s="81"/>
      <c r="Y515" s="425">
        <f>+'学校用（完全版）'!Y515</f>
        <v>0</v>
      </c>
      <c r="Z515" s="532" t="str">
        <f>+'学校用（完全版）'!Z515</f>
        <v>準拠</v>
      </c>
      <c r="AA515" s="67">
        <f>+'学校用（完全版）'!AA515</f>
        <v>0</v>
      </c>
      <c r="AB515" s="256" t="str">
        <f>+'学校用（完全版）'!AB515</f>
        <v>ＤＶＤ</v>
      </c>
      <c r="AC515" s="90" t="str">
        <f>+'学校用（完全版）'!AC515</f>
        <v>※</v>
      </c>
      <c r="AD515" s="237" t="str">
        <f>+'学校用（完全版）'!AD515</f>
        <v>NEW VS　中学校理科　１８　遺伝と遺伝子</v>
      </c>
      <c r="AE515" s="21" t="str">
        <f>+'学校用（完全版）'!AE515</f>
        <v>３年</v>
      </c>
      <c r="AF515" s="69">
        <f>+'学校用（完全版）'!AF515</f>
        <v>18000</v>
      </c>
      <c r="AG515" s="89">
        <f>+'学校用（完全版）'!AG515</f>
        <v>19440</v>
      </c>
      <c r="AH515" s="690"/>
      <c r="AI515" s="355">
        <f t="shared" si="13"/>
        <v>0</v>
      </c>
    </row>
    <row r="516" spans="1:35" s="6" customFormat="1" ht="23.1" customHeight="1" x14ac:dyDescent="0.15">
      <c r="A516" s="28" t="s">
        <v>1136</v>
      </c>
      <c r="B516" s="28" t="s">
        <v>1136</v>
      </c>
      <c r="C516" s="28" t="s">
        <v>1136</v>
      </c>
      <c r="D516" s="28" t="s">
        <v>1136</v>
      </c>
      <c r="E516" s="28" t="s">
        <v>1136</v>
      </c>
      <c r="F516" s="28" t="s">
        <v>1136</v>
      </c>
      <c r="G516" s="28" t="s">
        <v>1136</v>
      </c>
      <c r="H516" s="28" t="s">
        <v>1136</v>
      </c>
      <c r="I516" s="28" t="s">
        <v>1136</v>
      </c>
      <c r="J516" s="28" t="s">
        <v>1136</v>
      </c>
      <c r="K516" s="28" t="s">
        <v>1136</v>
      </c>
      <c r="L516" s="28" t="s">
        <v>1136</v>
      </c>
      <c r="M516" s="28" t="s">
        <v>1136</v>
      </c>
      <c r="N516" s="28"/>
      <c r="O516" s="28" t="s">
        <v>1136</v>
      </c>
      <c r="P516" s="28"/>
      <c r="Q516" s="28" t="s">
        <v>1136</v>
      </c>
      <c r="R516" s="28" t="s">
        <v>1136</v>
      </c>
      <c r="S516" s="28" t="s">
        <v>1136</v>
      </c>
      <c r="T516" s="28"/>
      <c r="U516" s="170" t="str">
        <f>+'学校用（完全版）'!U516</f>
        <v>理科</v>
      </c>
      <c r="V516" s="503" t="str">
        <f>+'学校用（完全版）'!V516</f>
        <v>東京書籍</v>
      </c>
      <c r="W516" s="448" t="str">
        <f>+'学校用（完全版）'!W516</f>
        <v>●</v>
      </c>
      <c r="X516" s="81"/>
      <c r="Y516" s="425">
        <f>+'学校用（完全版）'!Y516</f>
        <v>0</v>
      </c>
      <c r="Z516" s="532" t="str">
        <f>+'学校用（完全版）'!Z516</f>
        <v>準拠</v>
      </c>
      <c r="AA516" s="67">
        <f>+'学校用（完全版）'!AA516</f>
        <v>0</v>
      </c>
      <c r="AB516" s="256" t="str">
        <f>+'学校用（完全版）'!AB516</f>
        <v>ＤＶＤ</v>
      </c>
      <c r="AC516" s="90" t="str">
        <f>+'学校用（完全版）'!AC516</f>
        <v>※</v>
      </c>
      <c r="AD516" s="237" t="str">
        <f>+'学校用（完全版）'!AD516</f>
        <v>NEW VS　中学校理科　１９　運動とエネルギー</v>
      </c>
      <c r="AE516" s="21" t="str">
        <f>+'学校用（完全版）'!AE516</f>
        <v>３年</v>
      </c>
      <c r="AF516" s="69">
        <f>+'学校用（完全版）'!AF516</f>
        <v>18000</v>
      </c>
      <c r="AG516" s="89">
        <f>+'学校用（完全版）'!AG516</f>
        <v>19440</v>
      </c>
      <c r="AH516" s="690"/>
      <c r="AI516" s="355">
        <f t="shared" si="13"/>
        <v>0</v>
      </c>
    </row>
    <row r="517" spans="1:35" s="6" customFormat="1" ht="23.1" customHeight="1" x14ac:dyDescent="0.15">
      <c r="A517" s="28" t="s">
        <v>1136</v>
      </c>
      <c r="B517" s="28" t="s">
        <v>1136</v>
      </c>
      <c r="C517" s="28" t="s">
        <v>1136</v>
      </c>
      <c r="D517" s="28" t="s">
        <v>1136</v>
      </c>
      <c r="E517" s="28" t="s">
        <v>1136</v>
      </c>
      <c r="F517" s="28" t="s">
        <v>1136</v>
      </c>
      <c r="G517" s="28" t="s">
        <v>1136</v>
      </c>
      <c r="H517" s="28" t="s">
        <v>1136</v>
      </c>
      <c r="I517" s="28" t="s">
        <v>1136</v>
      </c>
      <c r="J517" s="28" t="s">
        <v>1136</v>
      </c>
      <c r="K517" s="28" t="s">
        <v>1136</v>
      </c>
      <c r="L517" s="28" t="s">
        <v>1136</v>
      </c>
      <c r="M517" s="28" t="s">
        <v>1136</v>
      </c>
      <c r="N517" s="28"/>
      <c r="O517" s="28" t="s">
        <v>1136</v>
      </c>
      <c r="P517" s="28"/>
      <c r="Q517" s="28" t="s">
        <v>1136</v>
      </c>
      <c r="R517" s="28" t="s">
        <v>1136</v>
      </c>
      <c r="S517" s="28" t="s">
        <v>1136</v>
      </c>
      <c r="T517" s="28"/>
      <c r="U517" s="170" t="str">
        <f>+'学校用（完全版）'!U517</f>
        <v>理科</v>
      </c>
      <c r="V517" s="503" t="str">
        <f>+'学校用（完全版）'!V517</f>
        <v>東京書籍</v>
      </c>
      <c r="W517" s="448" t="str">
        <f>+'学校用（完全版）'!W517</f>
        <v>●</v>
      </c>
      <c r="X517" s="81"/>
      <c r="Y517" s="425">
        <f>+'学校用（完全版）'!Y517</f>
        <v>0</v>
      </c>
      <c r="Z517" s="532" t="str">
        <f>+'学校用（完全版）'!Z517</f>
        <v>準拠</v>
      </c>
      <c r="AA517" s="67">
        <f>+'学校用（完全版）'!AA517</f>
        <v>0</v>
      </c>
      <c r="AB517" s="256" t="str">
        <f>+'学校用（完全版）'!AB517</f>
        <v>ＤＶＤ</v>
      </c>
      <c r="AC517" s="90" t="str">
        <f>+'学校用（完全版）'!AC517</f>
        <v>※</v>
      </c>
      <c r="AD517" s="237" t="str">
        <f>+'学校用（完全版）'!AD517</f>
        <v>NEW VS　中学校理科　２０　宇宙の広がり</v>
      </c>
      <c r="AE517" s="21" t="str">
        <f>+'学校用（完全版）'!AE517</f>
        <v>３年</v>
      </c>
      <c r="AF517" s="69">
        <f>+'学校用（完全版）'!AF517</f>
        <v>18000</v>
      </c>
      <c r="AG517" s="89">
        <f>+'学校用（完全版）'!AG517</f>
        <v>19440</v>
      </c>
      <c r="AH517" s="690"/>
      <c r="AI517" s="355">
        <f t="shared" si="13"/>
        <v>0</v>
      </c>
    </row>
    <row r="518" spans="1:35" s="6" customFormat="1" ht="23.1" customHeight="1" x14ac:dyDescent="0.15">
      <c r="A518" s="28" t="s">
        <v>1136</v>
      </c>
      <c r="B518" s="28" t="s">
        <v>1136</v>
      </c>
      <c r="C518" s="28" t="s">
        <v>1136</v>
      </c>
      <c r="D518" s="28" t="s">
        <v>1136</v>
      </c>
      <c r="E518" s="28" t="s">
        <v>1136</v>
      </c>
      <c r="F518" s="28" t="s">
        <v>1136</v>
      </c>
      <c r="G518" s="28" t="s">
        <v>1136</v>
      </c>
      <c r="H518" s="28" t="s">
        <v>1136</v>
      </c>
      <c r="I518" s="28" t="s">
        <v>1136</v>
      </c>
      <c r="J518" s="28" t="s">
        <v>1136</v>
      </c>
      <c r="K518" s="28" t="s">
        <v>1136</v>
      </c>
      <c r="L518" s="28" t="s">
        <v>1136</v>
      </c>
      <c r="M518" s="28" t="s">
        <v>1136</v>
      </c>
      <c r="N518" s="28"/>
      <c r="O518" s="28" t="s">
        <v>1136</v>
      </c>
      <c r="P518" s="28"/>
      <c r="Q518" s="28" t="s">
        <v>1136</v>
      </c>
      <c r="R518" s="28" t="s">
        <v>1136</v>
      </c>
      <c r="S518" s="28" t="s">
        <v>1136</v>
      </c>
      <c r="T518" s="28"/>
      <c r="U518" s="170" t="str">
        <f>+'学校用（完全版）'!U518</f>
        <v>理科</v>
      </c>
      <c r="V518" s="503" t="str">
        <f>+'学校用（完全版）'!V518</f>
        <v>東京書籍</v>
      </c>
      <c r="W518" s="448" t="str">
        <f>+'学校用（完全版）'!W518</f>
        <v>●</v>
      </c>
      <c r="X518" s="81"/>
      <c r="Y518" s="425">
        <f>+'学校用（完全版）'!Y518</f>
        <v>0</v>
      </c>
      <c r="Z518" s="532" t="str">
        <f>+'学校用（完全版）'!Z518</f>
        <v>準拠</v>
      </c>
      <c r="AA518" s="67">
        <f>+'学校用（完全版）'!AA518</f>
        <v>0</v>
      </c>
      <c r="AB518" s="256" t="str">
        <f>+'学校用（完全版）'!AB518</f>
        <v>ＤＶＤ</v>
      </c>
      <c r="AC518" s="90" t="str">
        <f>+'学校用（完全版）'!AC518</f>
        <v>※</v>
      </c>
      <c r="AD518" s="237" t="str">
        <f>+'学校用（完全版）'!AD518</f>
        <v>NEW VS　中学校理科　２１　地球の運動と天体の動き</v>
      </c>
      <c r="AE518" s="21" t="str">
        <f>+'学校用（完全版）'!AE518</f>
        <v>３年</v>
      </c>
      <c r="AF518" s="69">
        <f>+'学校用（完全版）'!AF518</f>
        <v>18000</v>
      </c>
      <c r="AG518" s="89">
        <f>+'学校用（完全版）'!AG518</f>
        <v>19440</v>
      </c>
      <c r="AH518" s="690"/>
      <c r="AI518" s="355">
        <f t="shared" si="13"/>
        <v>0</v>
      </c>
    </row>
    <row r="519" spans="1:35" s="6" customFormat="1" ht="23.1" customHeight="1" x14ac:dyDescent="0.15">
      <c r="A519" s="28" t="s">
        <v>1136</v>
      </c>
      <c r="B519" s="28" t="s">
        <v>1136</v>
      </c>
      <c r="C519" s="28" t="s">
        <v>1136</v>
      </c>
      <c r="D519" s="28" t="s">
        <v>1136</v>
      </c>
      <c r="E519" s="28" t="s">
        <v>1136</v>
      </c>
      <c r="F519" s="28" t="s">
        <v>1136</v>
      </c>
      <c r="G519" s="28" t="s">
        <v>1136</v>
      </c>
      <c r="H519" s="28" t="s">
        <v>1136</v>
      </c>
      <c r="I519" s="28" t="s">
        <v>1136</v>
      </c>
      <c r="J519" s="28" t="s">
        <v>1136</v>
      </c>
      <c r="K519" s="28" t="s">
        <v>1136</v>
      </c>
      <c r="L519" s="28" t="s">
        <v>1136</v>
      </c>
      <c r="M519" s="28" t="s">
        <v>1136</v>
      </c>
      <c r="N519" s="28"/>
      <c r="O519" s="28" t="s">
        <v>1136</v>
      </c>
      <c r="P519" s="28"/>
      <c r="Q519" s="28" t="s">
        <v>1136</v>
      </c>
      <c r="R519" s="28" t="s">
        <v>1136</v>
      </c>
      <c r="S519" s="28" t="s">
        <v>1136</v>
      </c>
      <c r="T519" s="28"/>
      <c r="U519" s="170" t="str">
        <f>+'学校用（完全版）'!U519</f>
        <v>理科</v>
      </c>
      <c r="V519" s="503" t="str">
        <f>+'学校用（完全版）'!V519</f>
        <v>東京書籍</v>
      </c>
      <c r="W519" s="448" t="str">
        <f>+'学校用（完全版）'!W519</f>
        <v>●</v>
      </c>
      <c r="X519" s="81"/>
      <c r="Y519" s="425">
        <f>+'学校用（完全版）'!Y519</f>
        <v>0</v>
      </c>
      <c r="Z519" s="532" t="str">
        <f>+'学校用（完全版）'!Z519</f>
        <v>準拠</v>
      </c>
      <c r="AA519" s="67">
        <f>+'学校用（完全版）'!AA519</f>
        <v>0</v>
      </c>
      <c r="AB519" s="256" t="str">
        <f>+'学校用（完全版）'!AB519</f>
        <v>ＤＶＤ</v>
      </c>
      <c r="AC519" s="90" t="str">
        <f>+'学校用（完全版）'!AC519</f>
        <v>※</v>
      </c>
      <c r="AD519" s="237" t="str">
        <f>+'学校用（完全版）'!AD519</f>
        <v>NEW VS　中学校理科　２２　月と惑星の見え方</v>
      </c>
      <c r="AE519" s="21" t="str">
        <f>+'学校用（完全版）'!AE519</f>
        <v>３年</v>
      </c>
      <c r="AF519" s="69">
        <f>+'学校用（完全版）'!AF519</f>
        <v>18000</v>
      </c>
      <c r="AG519" s="89">
        <f>+'学校用（完全版）'!AG519</f>
        <v>19440</v>
      </c>
      <c r="AH519" s="690"/>
      <c r="AI519" s="355">
        <f t="shared" si="13"/>
        <v>0</v>
      </c>
    </row>
    <row r="520" spans="1:35" s="6" customFormat="1" ht="23.1" customHeight="1" x14ac:dyDescent="0.15">
      <c r="A520" s="28" t="s">
        <v>1136</v>
      </c>
      <c r="B520" s="28" t="s">
        <v>1136</v>
      </c>
      <c r="C520" s="28" t="s">
        <v>1136</v>
      </c>
      <c r="D520" s="28" t="s">
        <v>1136</v>
      </c>
      <c r="E520" s="28" t="s">
        <v>1136</v>
      </c>
      <c r="F520" s="28" t="s">
        <v>1136</v>
      </c>
      <c r="G520" s="28" t="s">
        <v>1136</v>
      </c>
      <c r="H520" s="28" t="s">
        <v>1136</v>
      </c>
      <c r="I520" s="28" t="s">
        <v>1136</v>
      </c>
      <c r="J520" s="28" t="s">
        <v>1136</v>
      </c>
      <c r="K520" s="28" t="s">
        <v>1136</v>
      </c>
      <c r="L520" s="28" t="s">
        <v>1136</v>
      </c>
      <c r="M520" s="28" t="s">
        <v>1136</v>
      </c>
      <c r="N520" s="28"/>
      <c r="O520" s="28" t="s">
        <v>1136</v>
      </c>
      <c r="P520" s="28"/>
      <c r="Q520" s="28" t="s">
        <v>1136</v>
      </c>
      <c r="R520" s="28" t="s">
        <v>1136</v>
      </c>
      <c r="S520" s="28" t="s">
        <v>1136</v>
      </c>
      <c r="T520" s="28"/>
      <c r="U520" s="170" t="str">
        <f>+'学校用（完全版）'!U520</f>
        <v>理科</v>
      </c>
      <c r="V520" s="503" t="str">
        <f>+'学校用（完全版）'!V520</f>
        <v>東京書籍</v>
      </c>
      <c r="W520" s="448" t="str">
        <f>+'学校用（完全版）'!W520</f>
        <v>●</v>
      </c>
      <c r="X520" s="81"/>
      <c r="Y520" s="425">
        <f>+'学校用（完全版）'!Y520</f>
        <v>0</v>
      </c>
      <c r="Z520" s="532" t="str">
        <f>+'学校用（完全版）'!Z520</f>
        <v>準拠</v>
      </c>
      <c r="AA520" s="67">
        <f>+'学校用（完全版）'!AA520</f>
        <v>0</v>
      </c>
      <c r="AB520" s="256" t="str">
        <f>+'学校用（完全版）'!AB520</f>
        <v>ＤＶＤ</v>
      </c>
      <c r="AC520" s="90" t="str">
        <f>+'学校用（完全版）'!AC520</f>
        <v>※</v>
      </c>
      <c r="AD520" s="237" t="str">
        <f>+'学校用（完全版）'!AD520</f>
        <v>NEW VS　中学校理科　２３　科学技術と人間</v>
      </c>
      <c r="AE520" s="21" t="str">
        <f>+'学校用（完全版）'!AE520</f>
        <v>３年</v>
      </c>
      <c r="AF520" s="69">
        <f>+'学校用（完全版）'!AF520</f>
        <v>18000</v>
      </c>
      <c r="AG520" s="89">
        <f>+'学校用（完全版）'!AG520</f>
        <v>19440</v>
      </c>
      <c r="AH520" s="690"/>
      <c r="AI520" s="355">
        <f t="shared" si="13"/>
        <v>0</v>
      </c>
    </row>
    <row r="521" spans="1:35" s="6" customFormat="1" ht="23.1" customHeight="1" x14ac:dyDescent="0.15">
      <c r="A521" s="28" t="s">
        <v>1136</v>
      </c>
      <c r="B521" s="28" t="s">
        <v>1136</v>
      </c>
      <c r="C521" s="28" t="s">
        <v>1136</v>
      </c>
      <c r="D521" s="28" t="s">
        <v>1136</v>
      </c>
      <c r="E521" s="28" t="s">
        <v>1136</v>
      </c>
      <c r="F521" s="28" t="s">
        <v>1136</v>
      </c>
      <c r="G521" s="28" t="s">
        <v>1136</v>
      </c>
      <c r="H521" s="28" t="s">
        <v>1136</v>
      </c>
      <c r="I521" s="28" t="s">
        <v>1136</v>
      </c>
      <c r="J521" s="28" t="s">
        <v>1136</v>
      </c>
      <c r="K521" s="28" t="s">
        <v>1136</v>
      </c>
      <c r="L521" s="28" t="s">
        <v>1136</v>
      </c>
      <c r="M521" s="28" t="s">
        <v>1136</v>
      </c>
      <c r="N521" s="28"/>
      <c r="O521" s="28" t="s">
        <v>1136</v>
      </c>
      <c r="P521" s="28"/>
      <c r="Q521" s="28" t="s">
        <v>1136</v>
      </c>
      <c r="R521" s="28" t="s">
        <v>1136</v>
      </c>
      <c r="S521" s="28" t="s">
        <v>1136</v>
      </c>
      <c r="T521" s="28"/>
      <c r="U521" s="388" t="str">
        <f>+'学校用（完全版）'!U521</f>
        <v>理科</v>
      </c>
      <c r="V521" s="504" t="str">
        <f>+'学校用（完全版）'!V521</f>
        <v>東京書籍</v>
      </c>
      <c r="W521" s="453" t="str">
        <f>+'学校用（完全版）'!W521</f>
        <v>●</v>
      </c>
      <c r="X521" s="83"/>
      <c r="Y521" s="430">
        <f>+'学校用（完全版）'!Y521</f>
        <v>0</v>
      </c>
      <c r="Z521" s="530" t="str">
        <f>+'学校用（完全版）'!Z521</f>
        <v>準拠</v>
      </c>
      <c r="AA521" s="77">
        <f>+'学校用（完全版）'!AA521</f>
        <v>0</v>
      </c>
      <c r="AB521" s="315" t="str">
        <f>+'学校用（完全版）'!AB521</f>
        <v>ＤＶＤ</v>
      </c>
      <c r="AC521" s="103" t="str">
        <f>+'学校用（完全版）'!AC521</f>
        <v>※</v>
      </c>
      <c r="AD521" s="285" t="str">
        <f>+'学校用（完全版）'!AD521</f>
        <v>NEW VS　中学校理科　２４　自然と人間</v>
      </c>
      <c r="AE521" s="25" t="str">
        <f>+'学校用（完全版）'!AE521</f>
        <v>３年</v>
      </c>
      <c r="AF521" s="78">
        <f>+'学校用（完全版）'!AF521</f>
        <v>18000</v>
      </c>
      <c r="AG521" s="91">
        <f>+'学校用（完全版）'!AG521</f>
        <v>19440</v>
      </c>
      <c r="AH521" s="691"/>
      <c r="AI521" s="358">
        <f t="shared" si="13"/>
        <v>0</v>
      </c>
    </row>
    <row r="522" spans="1:35" s="6" customFormat="1" ht="23.1" customHeight="1" x14ac:dyDescent="0.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21" t="str">
        <f>+'学校用（完全版）'!U522</f>
        <v>理科</v>
      </c>
      <c r="V522" s="473" t="str">
        <f>+'学校用（完全版）'!V522</f>
        <v>東京書籍</v>
      </c>
      <c r="W522" s="451" t="str">
        <f>+'学校用（完全版）'!W522</f>
        <v>●</v>
      </c>
      <c r="X522" s="88"/>
      <c r="Y522" s="428">
        <f>+'学校用（完全版）'!Y522</f>
        <v>0</v>
      </c>
      <c r="Z522" s="484" t="str">
        <f>+'学校用（完全版）'!Z522</f>
        <v>標準</v>
      </c>
      <c r="AA522" s="62">
        <f>+'学校用（完全版）'!AA522</f>
        <v>0</v>
      </c>
      <c r="AB522" s="310" t="str">
        <f>+'学校用（完全版）'!AB522</f>
        <v>パソコン　　　　　　　　ソフト</v>
      </c>
      <c r="AC522" s="63" t="str">
        <f>+'学校用（完全版）'!AC522</f>
        <v/>
      </c>
      <c r="AD522" s="251" t="str">
        <f>+'学校用（完全版）'!AD522</f>
        <v>宇宙の観察　アストロジア　基本パッケージ</v>
      </c>
      <c r="AE522" s="68" t="str">
        <f>+'学校用（完全版）'!AE522</f>
        <v>1.2.3年</v>
      </c>
      <c r="AF522" s="65">
        <f>+'学校用（完全版）'!AF522</f>
        <v>12000</v>
      </c>
      <c r="AG522" s="149">
        <f>+'学校用（完全版）'!AG522</f>
        <v>12960</v>
      </c>
      <c r="AH522" s="692"/>
      <c r="AI522" s="354">
        <f t="shared" si="13"/>
        <v>0</v>
      </c>
    </row>
    <row r="523" spans="1:35" s="6" customFormat="1" ht="23.1" customHeight="1" x14ac:dyDescent="0.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169" t="str">
        <f>+'学校用（完全版）'!U523</f>
        <v>理科</v>
      </c>
      <c r="V523" s="503" t="str">
        <f>+'学校用（完全版）'!V523</f>
        <v>東京書籍</v>
      </c>
      <c r="W523" s="448" t="str">
        <f>+'学校用（完全版）'!W523</f>
        <v>●</v>
      </c>
      <c r="X523" s="81"/>
      <c r="Y523" s="425">
        <f>+'学校用（完全版）'!Y523</f>
        <v>0</v>
      </c>
      <c r="Z523" s="532" t="str">
        <f>+'学校用（完全版）'!Z523</f>
        <v>標準</v>
      </c>
      <c r="AA523" s="67">
        <f>+'学校用（完全版）'!AA523</f>
        <v>0</v>
      </c>
      <c r="AB523" s="256" t="str">
        <f>+'学校用（完全版）'!AB523</f>
        <v>パソコン　　　　　　　　ソフト</v>
      </c>
      <c r="AC523" s="90" t="str">
        <f>+'学校用（完全版）'!AC523</f>
        <v/>
      </c>
      <c r="AD523" s="237" t="str">
        <f>+'学校用（完全版）'!AD523</f>
        <v>宇宙の観察　アストロジア　追加１ライセンス</v>
      </c>
      <c r="AE523" s="21" t="str">
        <f>+'学校用（完全版）'!AE523</f>
        <v>1.2.3年</v>
      </c>
      <c r="AF523" s="69">
        <f>+'学校用（完全版）'!AF523</f>
        <v>7000</v>
      </c>
      <c r="AG523" s="89">
        <f>+'学校用（完全版）'!AG523</f>
        <v>7560.0000000000009</v>
      </c>
      <c r="AH523" s="690"/>
      <c r="AI523" s="355">
        <f t="shared" si="13"/>
        <v>0</v>
      </c>
    </row>
    <row r="524" spans="1:35" s="6" customFormat="1" ht="23.1" customHeight="1" x14ac:dyDescent="0.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25" t="str">
        <f>+'学校用（完全版）'!U524</f>
        <v>理科</v>
      </c>
      <c r="V524" s="505" t="str">
        <f>+'学校用（完全版）'!V524</f>
        <v>東京書籍</v>
      </c>
      <c r="W524" s="449" t="str">
        <f>+'学校用（完全版）'!W524</f>
        <v>●</v>
      </c>
      <c r="X524" s="265"/>
      <c r="Y524" s="426">
        <f>+'学校用（完全版）'!Y524</f>
        <v>0</v>
      </c>
      <c r="Z524" s="528" t="str">
        <f>+'学校用（完全版）'!Z524</f>
        <v>標準</v>
      </c>
      <c r="AA524" s="123">
        <f>+'学校用（完全版）'!AA524</f>
        <v>0</v>
      </c>
      <c r="AB524" s="311" t="str">
        <f>+'学校用（完全版）'!AB524</f>
        <v>パソコン　　　　　　　　ソフト</v>
      </c>
      <c r="AC524" s="286" t="str">
        <f>+'学校用（完全版）'!AC524</f>
        <v/>
      </c>
      <c r="AD524" s="287" t="str">
        <f>+'学校用（完全版）'!AD524</f>
        <v>宇宙の観察　アストロジア　学校フリーライセンス</v>
      </c>
      <c r="AE524" s="22" t="str">
        <f>+'学校用（完全版）'!AE524</f>
        <v>1.2.3年</v>
      </c>
      <c r="AF524" s="114">
        <f>+'学校用（完全版）'!AF524</f>
        <v>350000</v>
      </c>
      <c r="AG524" s="288">
        <f>+'学校用（完全版）'!AG524</f>
        <v>378000</v>
      </c>
      <c r="AH524" s="693"/>
      <c r="AI524" s="356">
        <f t="shared" si="13"/>
        <v>0</v>
      </c>
    </row>
    <row r="525" spans="1:35" s="6" customFormat="1" ht="23.1" customHeight="1" x14ac:dyDescent="0.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546" t="str">
        <f>+'学校用（完全版）'!U525</f>
        <v>理科</v>
      </c>
      <c r="V525" s="547" t="str">
        <f>+'学校用（完全版）'!V525</f>
        <v>東京書籍</v>
      </c>
      <c r="W525" s="450" t="str">
        <f>+'学校用（完全版）'!W525</f>
        <v>●</v>
      </c>
      <c r="X525" s="93"/>
      <c r="Y525" s="427">
        <f>+'学校用（完全版）'!Y525</f>
        <v>0</v>
      </c>
      <c r="Z525" s="550" t="str">
        <f>+'学校用（完全版）'!Z525</f>
        <v>標準</v>
      </c>
      <c r="AA525" s="95">
        <f>+'学校用（完全版）'!AA525</f>
        <v>0</v>
      </c>
      <c r="AB525" s="289" t="str">
        <f>+'学校用（完全版）'!AB525</f>
        <v>パソコン　　　　　　　　ソフト</v>
      </c>
      <c r="AC525" s="96" t="str">
        <f>+'学校用（完全版）'!AC525</f>
        <v/>
      </c>
      <c r="AD525" s="290" t="str">
        <f>+'学校用（完全版）'!AD525</f>
        <v>映像データベースＰＣ版中学校理科</v>
      </c>
      <c r="AE525" s="94" t="str">
        <f>+'学校用（完全版）'!AE525</f>
        <v>1.2.3年</v>
      </c>
      <c r="AF525" s="97">
        <f>+'学校用（完全版）'!AF525</f>
        <v>300000</v>
      </c>
      <c r="AG525" s="335">
        <f>+'学校用（完全版）'!AG525</f>
        <v>324000</v>
      </c>
      <c r="AH525" s="696"/>
      <c r="AI525" s="551">
        <f t="shared" si="13"/>
        <v>0</v>
      </c>
    </row>
    <row r="526" spans="1:35" s="6" customFormat="1" ht="23.1" customHeight="1" x14ac:dyDescent="0.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21" t="str">
        <f>+'学校用（完全版）'!U526</f>
        <v>理科</v>
      </c>
      <c r="V526" s="473" t="str">
        <f>+'学校用（完全版）'!V526</f>
        <v>東京書籍</v>
      </c>
      <c r="W526" s="451" t="str">
        <f>+'学校用（完全版）'!W526</f>
        <v>●</v>
      </c>
      <c r="X526" s="88"/>
      <c r="Y526" s="428">
        <f>+'学校用（完全版）'!Y526</f>
        <v>0</v>
      </c>
      <c r="Z526" s="484" t="str">
        <f>+'学校用（完全版）'!Z526</f>
        <v>標準</v>
      </c>
      <c r="AA526" s="62">
        <f>+'学校用（完全版）'!AA526</f>
        <v>0</v>
      </c>
      <c r="AB526" s="310" t="str">
        <f>+'学校用（完全版）'!AB526</f>
        <v>パソコン　　　　　　　　ソフト</v>
      </c>
      <c r="AC526" s="63" t="str">
        <f>+'学校用（完全版）'!AC526</f>
        <v/>
      </c>
      <c r="AD526" s="251" t="str">
        <f>+'学校用（完全版）'!AD526</f>
        <v>問題データベース　中学校理科　１年間契約</v>
      </c>
      <c r="AE526" s="68" t="str">
        <f>+'学校用（完全版）'!AE526</f>
        <v>1.2.3年</v>
      </c>
      <c r="AF526" s="65">
        <f>+'学校用（完全版）'!AF526</f>
        <v>70000</v>
      </c>
      <c r="AG526" s="149">
        <f>+'学校用（完全版）'!AG526</f>
        <v>75600</v>
      </c>
      <c r="AH526" s="692"/>
      <c r="AI526" s="354">
        <f t="shared" si="13"/>
        <v>0</v>
      </c>
    </row>
    <row r="527" spans="1:35" s="6" customFormat="1" ht="23.1" customHeight="1" x14ac:dyDescent="0.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95" t="str">
        <f>+'学校用（完全版）'!U527</f>
        <v>理科</v>
      </c>
      <c r="V527" s="504" t="str">
        <f>+'学校用（完全版）'!V527</f>
        <v>東京書籍</v>
      </c>
      <c r="W527" s="453" t="str">
        <f>+'学校用（完全版）'!W527</f>
        <v>●</v>
      </c>
      <c r="X527" s="83"/>
      <c r="Y527" s="430">
        <f>+'学校用（完全版）'!Y527</f>
        <v>0</v>
      </c>
      <c r="Z527" s="530" t="str">
        <f>+'学校用（完全版）'!Z527</f>
        <v>標準</v>
      </c>
      <c r="AA527" s="77">
        <f>+'学校用（完全版）'!AA527</f>
        <v>0</v>
      </c>
      <c r="AB527" s="315" t="str">
        <f>+'学校用（完全版）'!AB527</f>
        <v>パソコン　　　　　　　　ソフト</v>
      </c>
      <c r="AC527" s="103" t="str">
        <f>+'学校用（完全版）'!AC527</f>
        <v/>
      </c>
      <c r="AD527" s="285" t="str">
        <f>+'学校用（完全版）'!AD527</f>
        <v>問題データベース　中学校理科　５年間契約</v>
      </c>
      <c r="AE527" s="25" t="str">
        <f>+'学校用（完全版）'!AE527</f>
        <v>1.2.3年</v>
      </c>
      <c r="AF527" s="78">
        <f>+'学校用（完全版）'!AF527</f>
        <v>280000</v>
      </c>
      <c r="AG527" s="91">
        <f>+'学校用（完全版）'!AG527</f>
        <v>302400</v>
      </c>
      <c r="AH527" s="691"/>
      <c r="AI527" s="358">
        <f t="shared" si="13"/>
        <v>0</v>
      </c>
    </row>
    <row r="528" spans="1:35" s="6" customFormat="1" ht="23.1" customHeight="1" x14ac:dyDescent="0.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63" t="str">
        <f>+'学校用（完全版）'!U528</f>
        <v>理科</v>
      </c>
      <c r="V528" s="473" t="str">
        <f>+'学校用（完全版）'!V528</f>
        <v>東京書籍</v>
      </c>
      <c r="W528" s="451" t="str">
        <f>+'学校用（完全版）'!W528</f>
        <v>●</v>
      </c>
      <c r="X528" s="88"/>
      <c r="Y528" s="428">
        <f>+'学校用（完全版）'!Y528</f>
        <v>0</v>
      </c>
      <c r="Z528" s="484" t="str">
        <f>+'学校用（完全版）'!Z528</f>
        <v>標準</v>
      </c>
      <c r="AA528" s="62">
        <f>+'学校用（完全版）'!AA528</f>
        <v>0</v>
      </c>
      <c r="AB528" s="310" t="str">
        <f>+'学校用（完全版）'!AB528</f>
        <v>ＤＶＤ</v>
      </c>
      <c r="AC528" s="63" t="str">
        <f>+'学校用（完全版）'!AC528</f>
        <v/>
      </c>
      <c r="AD528" s="251" t="str">
        <f>+'学校用（完全版）'!AD528</f>
        <v>ＮＨＫ ＤＶＤ エネルギーと環境　 ①エネルギーと資源/節電</v>
      </c>
      <c r="AE528" s="68" t="str">
        <f>+'学校用（完全版）'!AE528</f>
        <v>1.2.3年</v>
      </c>
      <c r="AF528" s="65">
        <f>+'学校用（完全版）'!AF528</f>
        <v>18000</v>
      </c>
      <c r="AG528" s="149">
        <f>+'学校用（完全版）'!AG528</f>
        <v>19440</v>
      </c>
      <c r="AH528" s="692"/>
      <c r="AI528" s="354">
        <f t="shared" si="13"/>
        <v>0</v>
      </c>
    </row>
    <row r="529" spans="1:35" s="6" customFormat="1" ht="23.1" customHeight="1" x14ac:dyDescent="0.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170" t="str">
        <f>+'学校用（完全版）'!U529</f>
        <v>理科</v>
      </c>
      <c r="V529" s="503" t="str">
        <f>+'学校用（完全版）'!V529</f>
        <v>東京書籍</v>
      </c>
      <c r="W529" s="448" t="str">
        <f>+'学校用（完全版）'!W529</f>
        <v>●</v>
      </c>
      <c r="X529" s="81"/>
      <c r="Y529" s="425">
        <f>+'学校用（完全版）'!Y529</f>
        <v>0</v>
      </c>
      <c r="Z529" s="532" t="str">
        <f>+'学校用（完全版）'!Z529</f>
        <v>標準</v>
      </c>
      <c r="AA529" s="67">
        <f>+'学校用（完全版）'!AA529</f>
        <v>0</v>
      </c>
      <c r="AB529" s="256" t="str">
        <f>+'学校用（完全版）'!AB529</f>
        <v>ＤＶＤ</v>
      </c>
      <c r="AC529" s="90" t="str">
        <f>+'学校用（完全版）'!AC529</f>
        <v/>
      </c>
      <c r="AD529" s="237" t="str">
        <f>+'学校用（完全版）'!AD529</f>
        <v>ＮＨＫ ＤＶＤ エネルギーと環境　 ②エネルギーと環境問題</v>
      </c>
      <c r="AE529" s="21" t="str">
        <f>+'学校用（完全版）'!AE529</f>
        <v>1.2.3年</v>
      </c>
      <c r="AF529" s="69">
        <f>+'学校用（完全版）'!AF529</f>
        <v>18000</v>
      </c>
      <c r="AG529" s="89">
        <f>+'学校用（完全版）'!AG529</f>
        <v>19440</v>
      </c>
      <c r="AH529" s="690"/>
      <c r="AI529" s="355">
        <f t="shared" si="13"/>
        <v>0</v>
      </c>
    </row>
    <row r="530" spans="1:35" s="6" customFormat="1" ht="23.1" customHeight="1" x14ac:dyDescent="0.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170" t="str">
        <f>+'学校用（完全版）'!U530</f>
        <v>理科</v>
      </c>
      <c r="V530" s="503" t="str">
        <f>+'学校用（完全版）'!V530</f>
        <v>東京書籍</v>
      </c>
      <c r="W530" s="448" t="str">
        <f>+'学校用（完全版）'!W530</f>
        <v>●</v>
      </c>
      <c r="X530" s="81"/>
      <c r="Y530" s="425">
        <f>+'学校用（完全版）'!Y530</f>
        <v>0</v>
      </c>
      <c r="Z530" s="532" t="str">
        <f>+'学校用（完全版）'!Z530</f>
        <v>標準</v>
      </c>
      <c r="AA530" s="67">
        <f>+'学校用（完全版）'!AA530</f>
        <v>0</v>
      </c>
      <c r="AB530" s="256" t="str">
        <f>+'学校用（完全版）'!AB530</f>
        <v>ＤＶＤ</v>
      </c>
      <c r="AC530" s="90" t="str">
        <f>+'学校用（完全版）'!AC530</f>
        <v/>
      </c>
      <c r="AD530" s="237" t="str">
        <f>+'学校用（完全版）'!AD530</f>
        <v>ＮＨＫ ＤＶＤ エネルギーと環境　 ③エネルギーの未来</v>
      </c>
      <c r="AE530" s="21" t="str">
        <f>+'学校用（完全版）'!AE530</f>
        <v>1.2.3年</v>
      </c>
      <c r="AF530" s="69">
        <f>+'学校用（完全版）'!AF530</f>
        <v>18000</v>
      </c>
      <c r="AG530" s="89">
        <f>+'学校用（完全版）'!AG530</f>
        <v>19440</v>
      </c>
      <c r="AH530" s="690"/>
      <c r="AI530" s="355">
        <f t="shared" si="13"/>
        <v>0</v>
      </c>
    </row>
    <row r="531" spans="1:35" s="6" customFormat="1" ht="23.1" customHeight="1" x14ac:dyDescent="0.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170" t="str">
        <f>+'学校用（完全版）'!U531</f>
        <v>理科</v>
      </c>
      <c r="V531" s="503" t="str">
        <f>+'学校用（完全版）'!V531</f>
        <v>東京書籍</v>
      </c>
      <c r="W531" s="448" t="str">
        <f>+'学校用（完全版）'!W531</f>
        <v>●</v>
      </c>
      <c r="X531" s="81"/>
      <c r="Y531" s="425">
        <f>+'学校用（完全版）'!Y531</f>
        <v>0</v>
      </c>
      <c r="Z531" s="532" t="str">
        <f>+'学校用（完全版）'!Z531</f>
        <v>標準</v>
      </c>
      <c r="AA531" s="67">
        <f>+'学校用（完全版）'!AA531</f>
        <v>0</v>
      </c>
      <c r="AB531" s="256" t="str">
        <f>+'学校用（完全版）'!AB531</f>
        <v>ＤＶＤ</v>
      </c>
      <c r="AC531" s="90" t="str">
        <f>+'学校用（完全版）'!AC531</f>
        <v/>
      </c>
      <c r="AD531" s="237" t="str">
        <f>+'学校用（完全版）'!AD531</f>
        <v>DVD　宇宙大百科　コンプリートコスモス　第１集　太陽系の神秘</v>
      </c>
      <c r="AE531" s="21" t="str">
        <f>+'学校用（完全版）'!AE531</f>
        <v>1.2.3年</v>
      </c>
      <c r="AF531" s="69">
        <f>+'学校用（完全版）'!AF531</f>
        <v>5800</v>
      </c>
      <c r="AG531" s="89">
        <f>+'学校用（完全版）'!AG531</f>
        <v>6264</v>
      </c>
      <c r="AH531" s="690"/>
      <c r="AI531" s="355">
        <f t="shared" si="13"/>
        <v>0</v>
      </c>
    </row>
    <row r="532" spans="1:35" s="6" customFormat="1" ht="23.1" customHeight="1" x14ac:dyDescent="0.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170" t="str">
        <f>+'学校用（完全版）'!U532</f>
        <v>理科</v>
      </c>
      <c r="V532" s="503" t="str">
        <f>+'学校用（完全版）'!V532</f>
        <v>東京書籍</v>
      </c>
      <c r="W532" s="448" t="str">
        <f>+'学校用（完全版）'!W532</f>
        <v>●</v>
      </c>
      <c r="X532" s="81"/>
      <c r="Y532" s="425">
        <f>+'学校用（完全版）'!Y532</f>
        <v>0</v>
      </c>
      <c r="Z532" s="532" t="str">
        <f>+'学校用（完全版）'!Z532</f>
        <v>標準</v>
      </c>
      <c r="AA532" s="67">
        <f>+'学校用（完全版）'!AA532</f>
        <v>0</v>
      </c>
      <c r="AB532" s="256" t="str">
        <f>+'学校用（完全版）'!AB532</f>
        <v>ＤＶＤ</v>
      </c>
      <c r="AC532" s="90" t="str">
        <f>+'学校用（完全版）'!AC532</f>
        <v/>
      </c>
      <c r="AD532" s="237" t="str">
        <f>+'学校用（完全版）'!AD532</f>
        <v>DVD　宇宙大百科　コンプリートコスモス　第２集　人類と宇宙</v>
      </c>
      <c r="AE532" s="21" t="str">
        <f>+'学校用（完全版）'!AE532</f>
        <v>1.2.3年</v>
      </c>
      <c r="AF532" s="69">
        <f>+'学校用（完全版）'!AF532</f>
        <v>5800</v>
      </c>
      <c r="AG532" s="89">
        <f>+'学校用（完全版）'!AG532</f>
        <v>6264</v>
      </c>
      <c r="AH532" s="690"/>
      <c r="AI532" s="355">
        <f t="shared" si="13"/>
        <v>0</v>
      </c>
    </row>
    <row r="533" spans="1:35" s="6" customFormat="1" ht="23.1" customHeight="1" thickBo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170" t="str">
        <f>+'学校用（完全版）'!U533</f>
        <v>理科</v>
      </c>
      <c r="V533" s="503" t="str">
        <f>+'学校用（完全版）'!V533</f>
        <v>東京書籍</v>
      </c>
      <c r="W533" s="448" t="str">
        <f>+'学校用（完全版）'!W533</f>
        <v>●</v>
      </c>
      <c r="X533" s="81"/>
      <c r="Y533" s="425">
        <f>+'学校用（完全版）'!Y533</f>
        <v>0</v>
      </c>
      <c r="Z533" s="532" t="str">
        <f>+'学校用（完全版）'!Z533</f>
        <v>標準</v>
      </c>
      <c r="AA533" s="67">
        <f>+'学校用（完全版）'!AA533</f>
        <v>0</v>
      </c>
      <c r="AB533" s="256" t="str">
        <f>+'学校用（完全版）'!AB533</f>
        <v>ＤＶＤ</v>
      </c>
      <c r="AC533" s="90" t="str">
        <f>+'学校用（完全版）'!AC533</f>
        <v/>
      </c>
      <c r="AD533" s="237" t="str">
        <f>+'学校用（完全版）'!AD533</f>
        <v>DVD　宇宙大百科　コンプリートコスモス　第３集　天空への道しるべ</v>
      </c>
      <c r="AE533" s="21" t="str">
        <f>+'学校用（完全版）'!AE533</f>
        <v>1.2.3年</v>
      </c>
      <c r="AF533" s="69">
        <f>+'学校用（完全版）'!AF533</f>
        <v>5800</v>
      </c>
      <c r="AG533" s="89">
        <f>+'学校用（完全版）'!AG533</f>
        <v>6264</v>
      </c>
      <c r="AH533" s="690"/>
      <c r="AI533" s="355">
        <f t="shared" si="13"/>
        <v>0</v>
      </c>
    </row>
    <row r="534" spans="1:35" s="6" customFormat="1" ht="23.1" customHeight="1" thickTop="1" thickBot="1" x14ac:dyDescent="0.2">
      <c r="A534" s="28" t="s">
        <v>1136</v>
      </c>
      <c r="B534" s="28" t="s">
        <v>1136</v>
      </c>
      <c r="C534" s="28" t="s">
        <v>1136</v>
      </c>
      <c r="D534" s="28" t="s">
        <v>1136</v>
      </c>
      <c r="E534" s="28" t="s">
        <v>1136</v>
      </c>
      <c r="F534" s="28" t="s">
        <v>1136</v>
      </c>
      <c r="G534" s="28" t="s">
        <v>1136</v>
      </c>
      <c r="H534" s="28" t="s">
        <v>1136</v>
      </c>
      <c r="I534" s="28" t="s">
        <v>1136</v>
      </c>
      <c r="J534" s="28" t="s">
        <v>1136</v>
      </c>
      <c r="K534" s="28" t="s">
        <v>1136</v>
      </c>
      <c r="L534" s="28" t="s">
        <v>1136</v>
      </c>
      <c r="M534" s="28" t="s">
        <v>1136</v>
      </c>
      <c r="N534" s="28"/>
      <c r="O534" s="28" t="s">
        <v>1136</v>
      </c>
      <c r="P534" s="28"/>
      <c r="Q534" s="28" t="s">
        <v>1136</v>
      </c>
      <c r="R534" s="28" t="s">
        <v>1136</v>
      </c>
      <c r="S534" s="28" t="s">
        <v>1136</v>
      </c>
      <c r="T534" s="28"/>
      <c r="U534" s="337" t="str">
        <f>+'学校用（完全版）'!U534</f>
        <v>理科</v>
      </c>
      <c r="V534" s="492" t="str">
        <f>+'学校用（完全版）'!V534</f>
        <v>東京書籍</v>
      </c>
      <c r="W534" s="447" t="str">
        <f>+'学校用（完全版）'!W534</f>
        <v>●</v>
      </c>
      <c r="X534" s="294"/>
      <c r="Y534" s="424">
        <f>+'学校用（完全版）'!Y534</f>
        <v>0</v>
      </c>
      <c r="Z534" s="662">
        <f>+'学校用（完全版）'!Z534</f>
        <v>0</v>
      </c>
      <c r="AA534" s="663">
        <f>+'学校用（完全版）'!AA534</f>
        <v>0</v>
      </c>
      <c r="AB534" s="664">
        <f>+'学校用（完全版）'!AB534</f>
        <v>0</v>
      </c>
      <c r="AC534" s="665">
        <f>+'学校用（完全版）'!AC534</f>
        <v>0</v>
      </c>
      <c r="AD534" s="665">
        <f>+'学校用（完全版）'!AD534</f>
        <v>0</v>
      </c>
      <c r="AE534" s="665">
        <f>+'学校用（完全版）'!AE534</f>
        <v>0</v>
      </c>
      <c r="AF534" s="1503" t="str">
        <f>+'学校用（完全版）'!AF534</f>
        <v>理科　東書　計</v>
      </c>
      <c r="AG534" s="1504">
        <f>+'学校用（完全版）'!AG534</f>
        <v>0</v>
      </c>
      <c r="AH534" s="613">
        <f>SUM(AH478:AH533)</f>
        <v>0</v>
      </c>
      <c r="AI534" s="666">
        <f>SUM(AI478:AI533)</f>
        <v>0</v>
      </c>
    </row>
    <row r="535" spans="1:35" s="6" customFormat="1" ht="23.1" customHeight="1" x14ac:dyDescent="0.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 t="s">
        <v>1136</v>
      </c>
      <c r="U535" s="263" t="str">
        <f>+'学校用（完全版）'!U535</f>
        <v>理科</v>
      </c>
      <c r="V535" s="473" t="str">
        <f>+'学校用（完全版）'!V535</f>
        <v>大日本図書</v>
      </c>
      <c r="W535" s="448">
        <f>+'学校用（完全版）'!W535</f>
        <v>0</v>
      </c>
      <c r="X535" s="81"/>
      <c r="Y535" s="81">
        <f>+'学校用（完全版）'!Y535</f>
        <v>0</v>
      </c>
      <c r="Z535" s="196">
        <f>+'学校用（完全版）'!Z535</f>
        <v>0</v>
      </c>
      <c r="AA535" s="197" t="str">
        <f>+'学校用（完全版）'!AA535</f>
        <v>新刊</v>
      </c>
      <c r="AB535" s="308" t="str">
        <f>+'学校用（完全版）'!AB535</f>
        <v>教科書</v>
      </c>
      <c r="AC535" s="71" t="str">
        <f>+'学校用（完全版）'!AC535</f>
        <v>○</v>
      </c>
      <c r="AD535" s="234" t="str">
        <f>+'学校用（完全版）'!AD535</f>
        <v>新版　理科の世界　1</v>
      </c>
      <c r="AE535" s="198" t="str">
        <f>+'学校用（完全版）'!AE535</f>
        <v>１年</v>
      </c>
      <c r="AF535" s="199">
        <f>+'学校用（完全版）'!AF535</f>
        <v>727</v>
      </c>
      <c r="AG535" s="200">
        <f>+'学校用（完全版）'!AG535</f>
        <v>727</v>
      </c>
      <c r="AH535" s="686"/>
      <c r="AI535" s="353">
        <f t="shared" si="13"/>
        <v>0</v>
      </c>
    </row>
    <row r="536" spans="1:35" s="6" customFormat="1" ht="23.1" customHeight="1" x14ac:dyDescent="0.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 t="s">
        <v>1136</v>
      </c>
      <c r="U536" s="170" t="str">
        <f>+'学校用（完全版）'!U536</f>
        <v>理科</v>
      </c>
      <c r="V536" s="503" t="str">
        <f>+'学校用（完全版）'!V536</f>
        <v>大日本図書</v>
      </c>
      <c r="W536" s="448">
        <f>+'学校用（完全版）'!W536</f>
        <v>0</v>
      </c>
      <c r="X536" s="81"/>
      <c r="Y536" s="81">
        <f>+'学校用（完全版）'!Y536</f>
        <v>0</v>
      </c>
      <c r="Z536" s="177">
        <f>+'学校用（完全版）'!Z536</f>
        <v>0</v>
      </c>
      <c r="AA536" s="181" t="str">
        <f>+'学校用（完全版）'!AA536</f>
        <v>新刊</v>
      </c>
      <c r="AB536" s="304" t="str">
        <f>+'学校用（完全版）'!AB536</f>
        <v>教科書</v>
      </c>
      <c r="AC536" s="100" t="str">
        <f>+'学校用（完全版）'!AC536</f>
        <v>○</v>
      </c>
      <c r="AD536" s="235" t="str">
        <f>+'学校用（完全版）'!AD536</f>
        <v>新版　理科の世界　2</v>
      </c>
      <c r="AE536" s="182" t="str">
        <f>+'学校用（完全版）'!AE536</f>
        <v>２年</v>
      </c>
      <c r="AF536" s="184">
        <f>+'学校用（完全版）'!AF536</f>
        <v>727</v>
      </c>
      <c r="AG536" s="187">
        <f>+'学校用（完全版）'!AG536</f>
        <v>727</v>
      </c>
      <c r="AH536" s="683"/>
      <c r="AI536" s="351">
        <f t="shared" si="13"/>
        <v>0</v>
      </c>
    </row>
    <row r="537" spans="1:35" s="6" customFormat="1" ht="23.1" customHeight="1" x14ac:dyDescent="0.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 t="s">
        <v>1136</v>
      </c>
      <c r="U537" s="264" t="str">
        <f>+'学校用（完全版）'!U537</f>
        <v>理科</v>
      </c>
      <c r="V537" s="505" t="str">
        <f>+'学校用（完全版）'!V537</f>
        <v>大日本図書</v>
      </c>
      <c r="W537" s="449">
        <f>+'学校用（完全版）'!W537</f>
        <v>0</v>
      </c>
      <c r="X537" s="265"/>
      <c r="Y537" s="265">
        <f>+'学校用（完全版）'!Y537</f>
        <v>0</v>
      </c>
      <c r="Z537" s="202">
        <f>+'学校用（完全版）'!Z537</f>
        <v>0</v>
      </c>
      <c r="AA537" s="203" t="str">
        <f>+'学校用（完全版）'!AA537</f>
        <v>新刊</v>
      </c>
      <c r="AB537" s="305" t="str">
        <f>+'学校用（完全版）'!AB537</f>
        <v>教科書</v>
      </c>
      <c r="AC537" s="204" t="str">
        <f>+'学校用（完全版）'!AC537</f>
        <v>○</v>
      </c>
      <c r="AD537" s="243" t="str">
        <f>+'学校用（完全版）'!AD537</f>
        <v>新版　理科の世界　3</v>
      </c>
      <c r="AE537" s="205" t="str">
        <f>+'学校用（完全版）'!AE537</f>
        <v>３年</v>
      </c>
      <c r="AF537" s="206">
        <f>+'学校用（完全版）'!AF537</f>
        <v>727</v>
      </c>
      <c r="AG537" s="262">
        <f>+'学校用（完全版）'!AG537</f>
        <v>727</v>
      </c>
      <c r="AH537" s="684"/>
      <c r="AI537" s="352">
        <f t="shared" si="13"/>
        <v>0</v>
      </c>
    </row>
    <row r="538" spans="1:35" s="6" customFormat="1" ht="23.1" customHeight="1" x14ac:dyDescent="0.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 t="s">
        <v>1136</v>
      </c>
      <c r="U538" s="501" t="str">
        <f>+'学校用（完全版）'!U538</f>
        <v>理科</v>
      </c>
      <c r="V538" s="502" t="str">
        <f>+'学校用（完全版）'!V538</f>
        <v>大日本図書</v>
      </c>
      <c r="W538" s="452">
        <f>+'学校用（完全版）'!W538</f>
        <v>0</v>
      </c>
      <c r="X538" s="267"/>
      <c r="Y538" s="267">
        <f>+'学校用（完全版）'!Y538</f>
        <v>0</v>
      </c>
      <c r="Z538" s="209">
        <f>+'学校用（完全版）'!Z538</f>
        <v>0</v>
      </c>
      <c r="AA538" s="210" t="str">
        <f>+'学校用（完全版）'!AA538</f>
        <v>新刊</v>
      </c>
      <c r="AB538" s="306" t="str">
        <f>+'学校用（完全版）'!AB538</f>
        <v>指導書</v>
      </c>
      <c r="AC538" s="211" t="str">
        <f>+'学校用（完全版）'!AC538</f>
        <v>○</v>
      </c>
      <c r="AD538" s="244" t="str">
        <f>+'学校用（完全版）'!AD538</f>
        <v>新版　理科の世界1　教師用指導書</v>
      </c>
      <c r="AE538" s="212" t="str">
        <f>+'学校用（完全版）'!AE538</f>
        <v>１年</v>
      </c>
      <c r="AF538" s="213">
        <f>+'学校用（完全版）'!AF538</f>
        <v>22000</v>
      </c>
      <c r="AG538" s="277">
        <f>+'学校用（完全版）'!AG538</f>
        <v>23760</v>
      </c>
      <c r="AH538" s="687"/>
      <c r="AI538" s="518">
        <f t="shared" si="13"/>
        <v>0</v>
      </c>
    </row>
    <row r="539" spans="1:35" s="6" customFormat="1" ht="23.1" customHeight="1" x14ac:dyDescent="0.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 t="s">
        <v>1136</v>
      </c>
      <c r="U539" s="170" t="str">
        <f>+'学校用（完全版）'!U539</f>
        <v>理科</v>
      </c>
      <c r="V539" s="503" t="str">
        <f>+'学校用（完全版）'!V539</f>
        <v>大日本図書</v>
      </c>
      <c r="W539" s="448">
        <f>+'学校用（完全版）'!W539</f>
        <v>0</v>
      </c>
      <c r="X539" s="81"/>
      <c r="Y539" s="81">
        <f>+'学校用（完全版）'!Y539</f>
        <v>0</v>
      </c>
      <c r="Z539" s="177">
        <f>+'学校用（完全版）'!Z539</f>
        <v>0</v>
      </c>
      <c r="AA539" s="181" t="str">
        <f>+'学校用（完全版）'!AA539</f>
        <v>新刊</v>
      </c>
      <c r="AB539" s="304" t="str">
        <f>+'学校用（完全版）'!AB539</f>
        <v>指導書</v>
      </c>
      <c r="AC539" s="100" t="str">
        <f>+'学校用（完全版）'!AC539</f>
        <v>○</v>
      </c>
      <c r="AD539" s="235" t="str">
        <f>+'学校用（完全版）'!AD539</f>
        <v>新版　理科の世界2　教師用指導書</v>
      </c>
      <c r="AE539" s="182" t="str">
        <f>+'学校用（完全版）'!AE539</f>
        <v>２年</v>
      </c>
      <c r="AF539" s="184">
        <f>+'学校用（完全版）'!AF539</f>
        <v>22000</v>
      </c>
      <c r="AG539" s="188">
        <f>+'学校用（完全版）'!AG539</f>
        <v>23760</v>
      </c>
      <c r="AH539" s="683"/>
      <c r="AI539" s="351">
        <f t="shared" si="13"/>
        <v>0</v>
      </c>
    </row>
    <row r="540" spans="1:35" s="6" customFormat="1" ht="23.1" customHeight="1" x14ac:dyDescent="0.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 t="s">
        <v>1136</v>
      </c>
      <c r="U540" s="388" t="str">
        <f>+'学校用（完全版）'!U540</f>
        <v>理科</v>
      </c>
      <c r="V540" s="504" t="str">
        <f>+'学校用（完全版）'!V540</f>
        <v>大日本図書</v>
      </c>
      <c r="W540" s="453">
        <f>+'学校用（完全版）'!W540</f>
        <v>0</v>
      </c>
      <c r="X540" s="83"/>
      <c r="Y540" s="83">
        <f>+'学校用（完全版）'!Y540</f>
        <v>0</v>
      </c>
      <c r="Z540" s="215">
        <f>+'学校用（完全版）'!Z540</f>
        <v>0</v>
      </c>
      <c r="AA540" s="216" t="str">
        <f>+'学校用（完全版）'!AA540</f>
        <v>新刊</v>
      </c>
      <c r="AB540" s="307" t="str">
        <f>+'学校用（完全版）'!AB540</f>
        <v>指導書</v>
      </c>
      <c r="AC540" s="84" t="str">
        <f>+'学校用（完全版）'!AC540</f>
        <v>○</v>
      </c>
      <c r="AD540" s="245" t="str">
        <f>+'学校用（完全版）'!AD540</f>
        <v>新版　理科の世界3　教師用指導書</v>
      </c>
      <c r="AE540" s="217" t="str">
        <f>+'学校用（完全版）'!AE540</f>
        <v>３年</v>
      </c>
      <c r="AF540" s="218">
        <f>+'学校用（完全版）'!AF540</f>
        <v>22000</v>
      </c>
      <c r="AG540" s="278">
        <f>+'学校用（完全版）'!AG540</f>
        <v>23760</v>
      </c>
      <c r="AH540" s="688"/>
      <c r="AI540" s="520">
        <f t="shared" si="13"/>
        <v>0</v>
      </c>
    </row>
    <row r="541" spans="1:35" s="6" customFormat="1" ht="23.1" customHeight="1" x14ac:dyDescent="0.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 t="s">
        <v>1136</v>
      </c>
      <c r="U541" s="263" t="str">
        <f>+'学校用（完全版）'!U541</f>
        <v>理科</v>
      </c>
      <c r="V541" s="473" t="str">
        <f>+'学校用（完全版）'!V541</f>
        <v>大日本図書</v>
      </c>
      <c r="W541" s="451" t="str">
        <f>+'学校用（完全版）'!W541</f>
        <v>●</v>
      </c>
      <c r="X541" s="88"/>
      <c r="Y541" s="88" t="str">
        <f>+'学校用（完全版）'!Y541</f>
        <v>●</v>
      </c>
      <c r="Z541" s="61" t="str">
        <f>+'学校用（完全版）'!Z541</f>
        <v>準拠</v>
      </c>
      <c r="AA541" s="62" t="str">
        <f>+'学校用（完全版）'!AA541</f>
        <v>新刊</v>
      </c>
      <c r="AB541" s="260" t="str">
        <f>+'学校用（完全版）'!AB541</f>
        <v>デジタル　　　　　　　　　　　　教科書</v>
      </c>
      <c r="AC541" s="71" t="str">
        <f>+'学校用（完全版）'!AC541</f>
        <v>※</v>
      </c>
      <c r="AD541" s="248" t="str">
        <f>+'学校用（完全版）'!AD541</f>
        <v>新版　理科の世界１　指導者用デジタル教科書［４年ライセンス］DVD版</v>
      </c>
      <c r="AE541" s="75" t="str">
        <f>+'学校用（完全版）'!AE541</f>
        <v>１年</v>
      </c>
      <c r="AF541" s="98">
        <f>+'学校用（完全版）'!AF541</f>
        <v>75000</v>
      </c>
      <c r="AG541" s="117">
        <f>+'学校用（完全版）'!AG541</f>
        <v>81000</v>
      </c>
      <c r="AH541" s="692"/>
      <c r="AI541" s="354">
        <f t="shared" si="13"/>
        <v>0</v>
      </c>
    </row>
    <row r="542" spans="1:35" s="6" customFormat="1" ht="23.1" customHeight="1" x14ac:dyDescent="0.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 t="s">
        <v>1136</v>
      </c>
      <c r="U542" s="170" t="str">
        <f>+'学校用（完全版）'!U542</f>
        <v>理科</v>
      </c>
      <c r="V542" s="503" t="str">
        <f>+'学校用（完全版）'!V542</f>
        <v>大日本図書</v>
      </c>
      <c r="W542" s="448" t="str">
        <f>+'学校用（完全版）'!W542</f>
        <v>●</v>
      </c>
      <c r="X542" s="81"/>
      <c r="Y542" s="81" t="str">
        <f>+'学校用（完全版）'!Y542</f>
        <v>●</v>
      </c>
      <c r="Z542" s="66" t="str">
        <f>+'学校用（完全版）'!Z542</f>
        <v>準拠</v>
      </c>
      <c r="AA542" s="67" t="str">
        <f>+'学校用（完全版）'!AA542</f>
        <v>新刊</v>
      </c>
      <c r="AB542" s="258" t="str">
        <f>+'学校用（完全版）'!AB542</f>
        <v>デジタル　　　　　　　　　　　　教科書</v>
      </c>
      <c r="AC542" s="100" t="str">
        <f>+'学校用（完全版）'!AC542</f>
        <v>※</v>
      </c>
      <c r="AD542" s="236" t="str">
        <f>+'学校用（完全版）'!AD542</f>
        <v>新版　理科の世界２　指導者用デジタル教科書［４年ライセンス］DVD版</v>
      </c>
      <c r="AE542" s="72" t="str">
        <f>+'学校用（完全版）'!AE542</f>
        <v>２年</v>
      </c>
      <c r="AF542" s="73">
        <f>+'学校用（完全版）'!AF542</f>
        <v>75000</v>
      </c>
      <c r="AG542" s="82">
        <f>+'学校用（完全版）'!AG542</f>
        <v>81000</v>
      </c>
      <c r="AH542" s="690"/>
      <c r="AI542" s="355">
        <f t="shared" si="13"/>
        <v>0</v>
      </c>
    </row>
    <row r="543" spans="1:35" s="6" customFormat="1" ht="23.1" customHeight="1" x14ac:dyDescent="0.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 t="s">
        <v>1136</v>
      </c>
      <c r="U543" s="264" t="str">
        <f>+'学校用（完全版）'!U543</f>
        <v>理科</v>
      </c>
      <c r="V543" s="505" t="str">
        <f>+'学校用（完全版）'!V543</f>
        <v>大日本図書</v>
      </c>
      <c r="W543" s="449" t="str">
        <f>+'学校用（完全版）'!W543</f>
        <v>●</v>
      </c>
      <c r="X543" s="265"/>
      <c r="Y543" s="265" t="str">
        <f>+'学校用（完全版）'!Y543</f>
        <v>●</v>
      </c>
      <c r="Z543" s="122" t="str">
        <f>+'学校用（完全版）'!Z543</f>
        <v>準拠</v>
      </c>
      <c r="AA543" s="123" t="str">
        <f>+'学校用（完全版）'!AA543</f>
        <v>新刊</v>
      </c>
      <c r="AB543" s="261" t="str">
        <f>+'学校用（完全版）'!AB543</f>
        <v>デジタル　　　　　　　　　　　　教科書</v>
      </c>
      <c r="AC543" s="204" t="str">
        <f>+'学校用（完全版）'!AC543</f>
        <v>※</v>
      </c>
      <c r="AD543" s="249" t="str">
        <f>+'学校用（完全版）'!AD543</f>
        <v>新版　理科の世界３　指導者用デジタル教科書［４年ライセンス］DVD版</v>
      </c>
      <c r="AE543" s="226" t="str">
        <f>+'学校用（完全版）'!AE543</f>
        <v>３年</v>
      </c>
      <c r="AF543" s="227">
        <f>+'学校用（完全版）'!AF543</f>
        <v>75000</v>
      </c>
      <c r="AG543" s="266">
        <f>+'学校用（完全版）'!AG543</f>
        <v>81000</v>
      </c>
      <c r="AH543" s="693"/>
      <c r="AI543" s="356">
        <f t="shared" si="13"/>
        <v>0</v>
      </c>
    </row>
    <row r="544" spans="1:35" s="6" customFormat="1" ht="23.1" customHeight="1" x14ac:dyDescent="0.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 t="s">
        <v>1136</v>
      </c>
      <c r="U544" s="501" t="str">
        <f>+'学校用（完全版）'!U544</f>
        <v>理科</v>
      </c>
      <c r="V544" s="502" t="str">
        <f>+'学校用（完全版）'!V544</f>
        <v>大日本図書</v>
      </c>
      <c r="W544" s="452" t="str">
        <f>+'学校用（完全版）'!W544</f>
        <v>●</v>
      </c>
      <c r="X544" s="267"/>
      <c r="Y544" s="267" t="str">
        <f>+'学校用（完全版）'!Y544</f>
        <v>●</v>
      </c>
      <c r="Z544" s="132" t="str">
        <f>+'学校用（完全版）'!Z544</f>
        <v>準拠</v>
      </c>
      <c r="AA544" s="104" t="str">
        <f>+'学校用（完全版）'!AA544</f>
        <v>新刊</v>
      </c>
      <c r="AB544" s="257" t="str">
        <f>+'学校用（完全版）'!AB544</f>
        <v>デジタル　　　　　　　　　　　　教科書</v>
      </c>
      <c r="AC544" s="211" t="str">
        <f>+'学校用（完全版）'!AC544</f>
        <v>※</v>
      </c>
      <c r="AD544" s="246" t="str">
        <f>+'学校用（完全版）'!AD544</f>
        <v>新版　理科の世界１　指導者用デジタル教科書［１年ライセンス］DVD版</v>
      </c>
      <c r="AE544" s="222" t="str">
        <f>+'学校用（完全版）'!AE544</f>
        <v>１年</v>
      </c>
      <c r="AF544" s="223">
        <f>+'学校用（完全版）'!AF544</f>
        <v>20000</v>
      </c>
      <c r="AG544" s="268">
        <f>+'学校用（完全版）'!AG544</f>
        <v>21600</v>
      </c>
      <c r="AH544" s="689"/>
      <c r="AI544" s="521">
        <f t="shared" ref="AI544:AI607" si="14">+AG544*AH544</f>
        <v>0</v>
      </c>
    </row>
    <row r="545" spans="1:35" s="6" customFormat="1" ht="23.1" customHeight="1" x14ac:dyDescent="0.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 t="s">
        <v>1136</v>
      </c>
      <c r="U545" s="170" t="str">
        <f>+'学校用（完全版）'!U545</f>
        <v>理科</v>
      </c>
      <c r="V545" s="503" t="str">
        <f>+'学校用（完全版）'!V545</f>
        <v>大日本図書</v>
      </c>
      <c r="W545" s="448" t="str">
        <f>+'学校用（完全版）'!W545</f>
        <v>●</v>
      </c>
      <c r="X545" s="81"/>
      <c r="Y545" s="81" t="str">
        <f>+'学校用（完全版）'!Y545</f>
        <v>●</v>
      </c>
      <c r="Z545" s="66" t="str">
        <f>+'学校用（完全版）'!Z545</f>
        <v>準拠</v>
      </c>
      <c r="AA545" s="67" t="str">
        <f>+'学校用（完全版）'!AA545</f>
        <v>新刊</v>
      </c>
      <c r="AB545" s="258" t="str">
        <f>+'学校用（完全版）'!AB545</f>
        <v>デジタル　　　　　　　　　　　　教科書</v>
      </c>
      <c r="AC545" s="100" t="str">
        <f>+'学校用（完全版）'!AC545</f>
        <v>※</v>
      </c>
      <c r="AD545" s="236" t="str">
        <f>+'学校用（完全版）'!AD545</f>
        <v>新版　理科の世界２　指導者用デジタル教科書［１年ライセンス］DVD版</v>
      </c>
      <c r="AE545" s="72" t="str">
        <f>+'学校用（完全版）'!AE545</f>
        <v>２年</v>
      </c>
      <c r="AF545" s="73">
        <f>+'学校用（完全版）'!AF545</f>
        <v>20000</v>
      </c>
      <c r="AG545" s="82">
        <f>+'学校用（完全版）'!AG545</f>
        <v>21600</v>
      </c>
      <c r="AH545" s="690"/>
      <c r="AI545" s="355">
        <f t="shared" si="14"/>
        <v>0</v>
      </c>
    </row>
    <row r="546" spans="1:35" s="6" customFormat="1" ht="23.1" customHeight="1" x14ac:dyDescent="0.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 t="s">
        <v>1136</v>
      </c>
      <c r="U546" s="388" t="str">
        <f>+'学校用（完全版）'!U546</f>
        <v>理科</v>
      </c>
      <c r="V546" s="504" t="str">
        <f>+'学校用（完全版）'!V546</f>
        <v>大日本図書</v>
      </c>
      <c r="W546" s="453" t="str">
        <f>+'学校用（完全版）'!W546</f>
        <v>●</v>
      </c>
      <c r="X546" s="83"/>
      <c r="Y546" s="83" t="str">
        <f>+'学校用（完全版）'!Y546</f>
        <v>●</v>
      </c>
      <c r="Z546" s="76" t="str">
        <f>+'学校用（完全版）'!Z546</f>
        <v>準拠</v>
      </c>
      <c r="AA546" s="77" t="str">
        <f>+'学校用（完全版）'!AA546</f>
        <v>新刊</v>
      </c>
      <c r="AB546" s="259" t="str">
        <f>+'学校用（完全版）'!AB546</f>
        <v>デジタル　　　　　　　　　　　　教科書</v>
      </c>
      <c r="AC546" s="84" t="str">
        <f>+'学校用（完全版）'!AC546</f>
        <v>※</v>
      </c>
      <c r="AD546" s="247" t="str">
        <f>+'学校用（完全版）'!AD546</f>
        <v>新版　理科の世界３　指導者用デジタル教科書［１年ライセンス］DVD版</v>
      </c>
      <c r="AE546" s="85" t="str">
        <f>+'学校用（完全版）'!AE546</f>
        <v>３年</v>
      </c>
      <c r="AF546" s="86">
        <f>+'学校用（完全版）'!AF546</f>
        <v>20000</v>
      </c>
      <c r="AG546" s="87">
        <f>+'学校用（完全版）'!AG546</f>
        <v>21600</v>
      </c>
      <c r="AH546" s="691"/>
      <c r="AI546" s="358">
        <f t="shared" si="14"/>
        <v>0</v>
      </c>
    </row>
    <row r="547" spans="1:35" s="6" customFormat="1" ht="23.1" customHeight="1" x14ac:dyDescent="0.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 t="s">
        <v>1136</v>
      </c>
      <c r="U547" s="263" t="str">
        <f>+'学校用（完全版）'!U547</f>
        <v>理科</v>
      </c>
      <c r="V547" s="473" t="str">
        <f>+'学校用（完全版）'!V547</f>
        <v>大日本図書</v>
      </c>
      <c r="W547" s="451" t="str">
        <f>+'学校用（完全版）'!W547</f>
        <v>●</v>
      </c>
      <c r="X547" s="88"/>
      <c r="Y547" s="88">
        <f>+'学校用（完全版）'!Y547</f>
        <v>0</v>
      </c>
      <c r="Z547" s="61" t="str">
        <f>+'学校用（完全版）'!Z547</f>
        <v>準拠</v>
      </c>
      <c r="AA547" s="62">
        <f>+'学校用（完全版）'!AA547</f>
        <v>0</v>
      </c>
      <c r="AB547" s="310" t="str">
        <f>+'学校用（完全版）'!AB547</f>
        <v>パソコン　　　　　　　　ソフト</v>
      </c>
      <c r="AC547" s="63" t="str">
        <f>+'学校用（完全版）'!AC547</f>
        <v/>
      </c>
      <c r="AD547" s="251" t="str">
        <f>+'学校用（完全版）'!AD547</f>
        <v>中学校「理科実験観察集」（ネットワーク対応版）第１巻　植物の種類と生活</v>
      </c>
      <c r="AE547" s="68" t="str">
        <f>+'学校用（完全版）'!AE547</f>
        <v>１年</v>
      </c>
      <c r="AF547" s="65">
        <f>+'学校用（完全版）'!AF547</f>
        <v>60000</v>
      </c>
      <c r="AG547" s="149">
        <f>+'学校用（完全版）'!AG547</f>
        <v>64800.000000000007</v>
      </c>
      <c r="AH547" s="692"/>
      <c r="AI547" s="354">
        <f t="shared" si="14"/>
        <v>0</v>
      </c>
    </row>
    <row r="548" spans="1:35" s="6" customFormat="1" ht="23.1" customHeight="1" x14ac:dyDescent="0.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 t="s">
        <v>1136</v>
      </c>
      <c r="U548" s="170" t="str">
        <f>+'学校用（完全版）'!U548</f>
        <v>理科</v>
      </c>
      <c r="V548" s="503" t="str">
        <f>+'学校用（完全版）'!V548</f>
        <v>大日本図書</v>
      </c>
      <c r="W548" s="448" t="str">
        <f>+'学校用（完全版）'!W548</f>
        <v>●</v>
      </c>
      <c r="X548" s="81"/>
      <c r="Y548" s="81">
        <f>+'学校用（完全版）'!Y548</f>
        <v>0</v>
      </c>
      <c r="Z548" s="66" t="str">
        <f>+'学校用（完全版）'!Z548</f>
        <v>準拠</v>
      </c>
      <c r="AA548" s="67">
        <f>+'学校用（完全版）'!AA548</f>
        <v>0</v>
      </c>
      <c r="AB548" s="256" t="str">
        <f>+'学校用（完全版）'!AB548</f>
        <v>パソコン　　　　　　　　ソフト</v>
      </c>
      <c r="AC548" s="90" t="str">
        <f>+'学校用（完全版）'!AC548</f>
        <v/>
      </c>
      <c r="AD548" s="237" t="str">
        <f>+'学校用（完全版）'!AD548</f>
        <v>中学校「理科実験観察集」（ネットワーク対応版）第２巻　物質のすがた</v>
      </c>
      <c r="AE548" s="21" t="str">
        <f>+'学校用（完全版）'!AE548</f>
        <v>１年</v>
      </c>
      <c r="AF548" s="69">
        <f>+'学校用（完全版）'!AF548</f>
        <v>60000</v>
      </c>
      <c r="AG548" s="89">
        <f>+'学校用（完全版）'!AG548</f>
        <v>64800.000000000007</v>
      </c>
      <c r="AH548" s="690"/>
      <c r="AI548" s="355">
        <f t="shared" si="14"/>
        <v>0</v>
      </c>
    </row>
    <row r="549" spans="1:35" s="6" customFormat="1" ht="23.1" customHeight="1" x14ac:dyDescent="0.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 t="s">
        <v>1136</v>
      </c>
      <c r="U549" s="170" t="str">
        <f>+'学校用（完全版）'!U549</f>
        <v>理科</v>
      </c>
      <c r="V549" s="503" t="str">
        <f>+'学校用（完全版）'!V549</f>
        <v>大日本図書</v>
      </c>
      <c r="W549" s="448" t="str">
        <f>+'学校用（完全版）'!W549</f>
        <v>●</v>
      </c>
      <c r="X549" s="81"/>
      <c r="Y549" s="81">
        <f>+'学校用（完全版）'!Y549</f>
        <v>0</v>
      </c>
      <c r="Z549" s="66" t="str">
        <f>+'学校用（完全版）'!Z549</f>
        <v>準拠</v>
      </c>
      <c r="AA549" s="67">
        <f>+'学校用（完全版）'!AA549</f>
        <v>0</v>
      </c>
      <c r="AB549" s="256" t="str">
        <f>+'学校用（完全版）'!AB549</f>
        <v>パソコン　　　　　　　　ソフト</v>
      </c>
      <c r="AC549" s="90" t="str">
        <f>+'学校用（完全版）'!AC549</f>
        <v/>
      </c>
      <c r="AD549" s="237" t="str">
        <f>+'学校用（完全版）'!AD549</f>
        <v>中学校「理科実験観察集」（ネットワーク対応版）第３巻　身近な物理現象</v>
      </c>
      <c r="AE549" s="21" t="str">
        <f>+'学校用（完全版）'!AE549</f>
        <v>１年</v>
      </c>
      <c r="AF549" s="69">
        <f>+'学校用（完全版）'!AF549</f>
        <v>60000</v>
      </c>
      <c r="AG549" s="89">
        <f>+'学校用（完全版）'!AG549</f>
        <v>64800.000000000007</v>
      </c>
      <c r="AH549" s="690"/>
      <c r="AI549" s="355">
        <f t="shared" si="14"/>
        <v>0</v>
      </c>
    </row>
    <row r="550" spans="1:35" s="6" customFormat="1" ht="23.1" customHeight="1" x14ac:dyDescent="0.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 t="s">
        <v>1136</v>
      </c>
      <c r="U550" s="170" t="str">
        <f>+'学校用（完全版）'!U550</f>
        <v>理科</v>
      </c>
      <c r="V550" s="503" t="str">
        <f>+'学校用（完全版）'!V550</f>
        <v>大日本図書</v>
      </c>
      <c r="W550" s="448" t="str">
        <f>+'学校用（完全版）'!W550</f>
        <v>●</v>
      </c>
      <c r="X550" s="81"/>
      <c r="Y550" s="81">
        <f>+'学校用（完全版）'!Y550</f>
        <v>0</v>
      </c>
      <c r="Z550" s="66" t="str">
        <f>+'学校用（完全版）'!Z550</f>
        <v>準拠</v>
      </c>
      <c r="AA550" s="67">
        <f>+'学校用（完全版）'!AA550</f>
        <v>0</v>
      </c>
      <c r="AB550" s="256" t="str">
        <f>+'学校用（完全版）'!AB550</f>
        <v>パソコン　　　　　　　　ソフト</v>
      </c>
      <c r="AC550" s="90" t="str">
        <f>+'学校用（完全版）'!AC550</f>
        <v/>
      </c>
      <c r="AD550" s="237" t="str">
        <f>+'学校用（完全版）'!AD550</f>
        <v>中学校「理科実験観察集」（ネットワーク対応版）第４巻　大地の変化</v>
      </c>
      <c r="AE550" s="21" t="str">
        <f>+'学校用（完全版）'!AE550</f>
        <v>１年</v>
      </c>
      <c r="AF550" s="69">
        <f>+'学校用（完全版）'!AF550</f>
        <v>60000</v>
      </c>
      <c r="AG550" s="89">
        <f>+'学校用（完全版）'!AG550</f>
        <v>64800.000000000007</v>
      </c>
      <c r="AH550" s="690"/>
      <c r="AI550" s="355">
        <f t="shared" si="14"/>
        <v>0</v>
      </c>
    </row>
    <row r="551" spans="1:35" s="6" customFormat="1" ht="23.1" customHeight="1" x14ac:dyDescent="0.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 t="s">
        <v>1136</v>
      </c>
      <c r="U551" s="170" t="str">
        <f>+'学校用（完全版）'!U551</f>
        <v>理科</v>
      </c>
      <c r="V551" s="503" t="str">
        <f>+'学校用（完全版）'!V551</f>
        <v>大日本図書</v>
      </c>
      <c r="W551" s="448" t="str">
        <f>+'学校用（完全版）'!W551</f>
        <v>●</v>
      </c>
      <c r="X551" s="81"/>
      <c r="Y551" s="81">
        <f>+'学校用（完全版）'!Y551</f>
        <v>0</v>
      </c>
      <c r="Z551" s="66" t="str">
        <f>+'学校用（完全版）'!Z551</f>
        <v>準拠</v>
      </c>
      <c r="AA551" s="67">
        <f>+'学校用（完全版）'!AA551</f>
        <v>0</v>
      </c>
      <c r="AB551" s="256" t="str">
        <f>+'学校用（完全版）'!AB551</f>
        <v>パソコン　　　　　　　　ソフト</v>
      </c>
      <c r="AC551" s="90" t="str">
        <f>+'学校用（完全版）'!AC551</f>
        <v/>
      </c>
      <c r="AD551" s="237" t="str">
        <f>+'学校用（完全版）'!AD551</f>
        <v>中学校「理科実験観察集」（ネットワーク対応版）第５巻　化学変化と原子・分子</v>
      </c>
      <c r="AE551" s="21" t="str">
        <f>+'学校用（完全版）'!AE551</f>
        <v>２年</v>
      </c>
      <c r="AF551" s="69">
        <f>+'学校用（完全版）'!AF551</f>
        <v>60000</v>
      </c>
      <c r="AG551" s="89">
        <f>+'学校用（完全版）'!AG551</f>
        <v>64800.000000000007</v>
      </c>
      <c r="AH551" s="690"/>
      <c r="AI551" s="355">
        <f t="shared" si="14"/>
        <v>0</v>
      </c>
    </row>
    <row r="552" spans="1:35" s="6" customFormat="1" ht="23.1" customHeight="1" x14ac:dyDescent="0.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 t="s">
        <v>1136</v>
      </c>
      <c r="U552" s="170" t="str">
        <f>+'学校用（完全版）'!U552</f>
        <v>理科</v>
      </c>
      <c r="V552" s="503" t="str">
        <f>+'学校用（完全版）'!V552</f>
        <v>大日本図書</v>
      </c>
      <c r="W552" s="448" t="str">
        <f>+'学校用（完全版）'!W552</f>
        <v>●</v>
      </c>
      <c r="X552" s="81"/>
      <c r="Y552" s="81">
        <f>+'学校用（完全版）'!Y552</f>
        <v>0</v>
      </c>
      <c r="Z552" s="66" t="str">
        <f>+'学校用（完全版）'!Z552</f>
        <v>準拠</v>
      </c>
      <c r="AA552" s="67">
        <f>+'学校用（完全版）'!AA552</f>
        <v>0</v>
      </c>
      <c r="AB552" s="256" t="str">
        <f>+'学校用（完全版）'!AB552</f>
        <v>パソコン　　　　　　　　ソフト</v>
      </c>
      <c r="AC552" s="90" t="str">
        <f>+'学校用（完全版）'!AC552</f>
        <v/>
      </c>
      <c r="AD552" s="237" t="str">
        <f>+'学校用（完全版）'!AD552</f>
        <v>中学校「理科実験観察集」（ネットワーク対応版）第６巻　動物の生活と生物の進化</v>
      </c>
      <c r="AE552" s="21" t="str">
        <f>+'学校用（完全版）'!AE552</f>
        <v>２年</v>
      </c>
      <c r="AF552" s="69">
        <f>+'学校用（完全版）'!AF552</f>
        <v>60000</v>
      </c>
      <c r="AG552" s="89">
        <f>+'学校用（完全版）'!AG552</f>
        <v>64800.000000000007</v>
      </c>
      <c r="AH552" s="690"/>
      <c r="AI552" s="355">
        <f t="shared" si="14"/>
        <v>0</v>
      </c>
    </row>
    <row r="553" spans="1:35" s="6" customFormat="1" ht="23.1" customHeight="1" x14ac:dyDescent="0.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 t="s">
        <v>1136</v>
      </c>
      <c r="U553" s="170" t="str">
        <f>+'学校用（完全版）'!U553</f>
        <v>理科</v>
      </c>
      <c r="V553" s="503" t="str">
        <f>+'学校用（完全版）'!V553</f>
        <v>大日本図書</v>
      </c>
      <c r="W553" s="448" t="str">
        <f>+'学校用（完全版）'!W553</f>
        <v>●</v>
      </c>
      <c r="X553" s="81"/>
      <c r="Y553" s="81">
        <f>+'学校用（完全版）'!Y553</f>
        <v>0</v>
      </c>
      <c r="Z553" s="66" t="str">
        <f>+'学校用（完全版）'!Z553</f>
        <v>準拠</v>
      </c>
      <c r="AA553" s="67">
        <f>+'学校用（完全版）'!AA553</f>
        <v>0</v>
      </c>
      <c r="AB553" s="256" t="str">
        <f>+'学校用（完全版）'!AB553</f>
        <v>パソコン　　　　　　　　ソフト</v>
      </c>
      <c r="AC553" s="90" t="str">
        <f>+'学校用（完全版）'!AC553</f>
        <v/>
      </c>
      <c r="AD553" s="237" t="str">
        <f>+'学校用（完全版）'!AD553</f>
        <v>中学校「理科実験観察集」（ネットワーク対応版）第７巻　電流とその利用</v>
      </c>
      <c r="AE553" s="21" t="str">
        <f>+'学校用（完全版）'!AE553</f>
        <v>２年</v>
      </c>
      <c r="AF553" s="69">
        <f>+'学校用（完全版）'!AF553</f>
        <v>60000</v>
      </c>
      <c r="AG553" s="89">
        <f>+'学校用（完全版）'!AG553</f>
        <v>64800.000000000007</v>
      </c>
      <c r="AH553" s="690"/>
      <c r="AI553" s="355">
        <f t="shared" si="14"/>
        <v>0</v>
      </c>
    </row>
    <row r="554" spans="1:35" s="6" customFormat="1" ht="23.1" customHeight="1" x14ac:dyDescent="0.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 t="s">
        <v>1136</v>
      </c>
      <c r="U554" s="170" t="str">
        <f>+'学校用（完全版）'!U554</f>
        <v>理科</v>
      </c>
      <c r="V554" s="503" t="str">
        <f>+'学校用（完全版）'!V554</f>
        <v>大日本図書</v>
      </c>
      <c r="W554" s="448" t="str">
        <f>+'学校用（完全版）'!W554</f>
        <v>●</v>
      </c>
      <c r="X554" s="81"/>
      <c r="Y554" s="81">
        <f>+'学校用（完全版）'!Y554</f>
        <v>0</v>
      </c>
      <c r="Z554" s="66" t="str">
        <f>+'学校用（完全版）'!Z554</f>
        <v>準拠</v>
      </c>
      <c r="AA554" s="67">
        <f>+'学校用（完全版）'!AA554</f>
        <v>0</v>
      </c>
      <c r="AB554" s="256" t="str">
        <f>+'学校用（完全版）'!AB554</f>
        <v>パソコン　　　　　　　　ソフト</v>
      </c>
      <c r="AC554" s="90" t="str">
        <f>+'学校用（完全版）'!AC554</f>
        <v/>
      </c>
      <c r="AD554" s="237" t="str">
        <f>+'学校用（完全版）'!AD554</f>
        <v>中学校「理科実験観察集」（ネットワーク対応版）第８巻　気象のしくみと天気の変化</v>
      </c>
      <c r="AE554" s="21" t="str">
        <f>+'学校用（完全版）'!AE554</f>
        <v>２年</v>
      </c>
      <c r="AF554" s="69">
        <f>+'学校用（完全版）'!AF554</f>
        <v>60000</v>
      </c>
      <c r="AG554" s="89">
        <f>+'学校用（完全版）'!AG554</f>
        <v>64800.000000000007</v>
      </c>
      <c r="AH554" s="690"/>
      <c r="AI554" s="355">
        <f t="shared" si="14"/>
        <v>0</v>
      </c>
    </row>
    <row r="555" spans="1:35" s="6" customFormat="1" ht="23.1" customHeight="1" x14ac:dyDescent="0.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 t="s">
        <v>1136</v>
      </c>
      <c r="U555" s="170" t="str">
        <f>+'学校用（完全版）'!U555</f>
        <v>理科</v>
      </c>
      <c r="V555" s="503" t="str">
        <f>+'学校用（完全版）'!V555</f>
        <v>大日本図書</v>
      </c>
      <c r="W555" s="448" t="str">
        <f>+'学校用（完全版）'!W555</f>
        <v>●</v>
      </c>
      <c r="X555" s="81"/>
      <c r="Y555" s="81">
        <f>+'学校用（完全版）'!Y555</f>
        <v>0</v>
      </c>
      <c r="Z555" s="66" t="str">
        <f>+'学校用（完全版）'!Z555</f>
        <v>準拠</v>
      </c>
      <c r="AA555" s="67">
        <f>+'学校用（完全版）'!AA555</f>
        <v>0</v>
      </c>
      <c r="AB555" s="256" t="str">
        <f>+'学校用（完全版）'!AB555</f>
        <v>パソコン　　　　　　　　ソフト</v>
      </c>
      <c r="AC555" s="90" t="str">
        <f>+'学校用（完全版）'!AC555</f>
        <v/>
      </c>
      <c r="AD555" s="237" t="str">
        <f>+'学校用（完全版）'!AD555</f>
        <v>中学校「理科実験観察集」（ネットワーク対応版）第９巻　運動とエネルギー</v>
      </c>
      <c r="AE555" s="21" t="str">
        <f>+'学校用（完全版）'!AE555</f>
        <v>３年</v>
      </c>
      <c r="AF555" s="69">
        <f>+'学校用（完全版）'!AF555</f>
        <v>60000</v>
      </c>
      <c r="AG555" s="89">
        <f>+'学校用（完全版）'!AG555</f>
        <v>64800.000000000007</v>
      </c>
      <c r="AH555" s="690"/>
      <c r="AI555" s="355">
        <f t="shared" si="14"/>
        <v>0</v>
      </c>
    </row>
    <row r="556" spans="1:35" s="6" customFormat="1" ht="23.1" customHeight="1" x14ac:dyDescent="0.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 t="s">
        <v>1136</v>
      </c>
      <c r="U556" s="170" t="str">
        <f>+'学校用（完全版）'!U556</f>
        <v>理科</v>
      </c>
      <c r="V556" s="503" t="str">
        <f>+'学校用（完全版）'!V556</f>
        <v>大日本図書</v>
      </c>
      <c r="W556" s="448" t="str">
        <f>+'学校用（完全版）'!W556</f>
        <v>●</v>
      </c>
      <c r="X556" s="81"/>
      <c r="Y556" s="81">
        <f>+'学校用（完全版）'!Y556</f>
        <v>0</v>
      </c>
      <c r="Z556" s="66" t="str">
        <f>+'学校用（完全版）'!Z556</f>
        <v>準拠</v>
      </c>
      <c r="AA556" s="67">
        <f>+'学校用（完全版）'!AA556</f>
        <v>0</v>
      </c>
      <c r="AB556" s="256" t="str">
        <f>+'学校用（完全版）'!AB556</f>
        <v>パソコン　　　　　　　　ソフト</v>
      </c>
      <c r="AC556" s="90" t="str">
        <f>+'学校用（完全版）'!AC556</f>
        <v/>
      </c>
      <c r="AD556" s="237" t="str">
        <f>+'学校用（完全版）'!AD556</f>
        <v>中学校「理科実験観察集」（ネットワーク対応版）第１０巻　生命の連続性・自然界のつりあい</v>
      </c>
      <c r="AE556" s="21" t="str">
        <f>+'学校用（完全版）'!AE556</f>
        <v>３年</v>
      </c>
      <c r="AF556" s="69">
        <f>+'学校用（完全版）'!AF556</f>
        <v>60000</v>
      </c>
      <c r="AG556" s="89">
        <f>+'学校用（完全版）'!AG556</f>
        <v>64800.000000000007</v>
      </c>
      <c r="AH556" s="690"/>
      <c r="AI556" s="355">
        <f t="shared" si="14"/>
        <v>0</v>
      </c>
    </row>
    <row r="557" spans="1:35" s="6" customFormat="1" ht="23.1" customHeight="1" x14ac:dyDescent="0.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 t="s">
        <v>1136</v>
      </c>
      <c r="U557" s="170" t="str">
        <f>+'学校用（完全版）'!U557</f>
        <v>理科</v>
      </c>
      <c r="V557" s="503" t="str">
        <f>+'学校用（完全版）'!V557</f>
        <v>大日本図書</v>
      </c>
      <c r="W557" s="448" t="str">
        <f>+'学校用（完全版）'!W557</f>
        <v>●</v>
      </c>
      <c r="X557" s="81"/>
      <c r="Y557" s="81">
        <f>+'学校用（完全版）'!Y557</f>
        <v>0</v>
      </c>
      <c r="Z557" s="66" t="str">
        <f>+'学校用（完全版）'!Z557</f>
        <v>準拠</v>
      </c>
      <c r="AA557" s="67">
        <f>+'学校用（完全版）'!AA557</f>
        <v>0</v>
      </c>
      <c r="AB557" s="256" t="str">
        <f>+'学校用（完全版）'!AB557</f>
        <v>パソコン　　　　　　　　ソフト</v>
      </c>
      <c r="AC557" s="90" t="str">
        <f>+'学校用（完全版）'!AC557</f>
        <v/>
      </c>
      <c r="AD557" s="237" t="str">
        <f>+'学校用（完全版）'!AD557</f>
        <v>中学校「理科実験観察集」（ネットワーク対応版）第１１巻　化学変化とイオン</v>
      </c>
      <c r="AE557" s="21" t="str">
        <f>+'学校用（完全版）'!AE557</f>
        <v>３年</v>
      </c>
      <c r="AF557" s="69">
        <f>+'学校用（完全版）'!AF557</f>
        <v>60000</v>
      </c>
      <c r="AG557" s="89">
        <f>+'学校用（完全版）'!AG557</f>
        <v>64800.000000000007</v>
      </c>
      <c r="AH557" s="690"/>
      <c r="AI557" s="355">
        <f t="shared" si="14"/>
        <v>0</v>
      </c>
    </row>
    <row r="558" spans="1:35" s="6" customFormat="1" ht="23.1" customHeight="1" x14ac:dyDescent="0.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 t="s">
        <v>1136</v>
      </c>
      <c r="U558" s="170" t="str">
        <f>+'学校用（完全版）'!U558</f>
        <v>理科</v>
      </c>
      <c r="V558" s="503" t="str">
        <f>+'学校用（完全版）'!V558</f>
        <v>大日本図書</v>
      </c>
      <c r="W558" s="448" t="str">
        <f>+'学校用（完全版）'!W558</f>
        <v>●</v>
      </c>
      <c r="X558" s="81"/>
      <c r="Y558" s="81">
        <f>+'学校用（完全版）'!Y558</f>
        <v>0</v>
      </c>
      <c r="Z558" s="66" t="str">
        <f>+'学校用（完全版）'!Z558</f>
        <v>準拠</v>
      </c>
      <c r="AA558" s="67">
        <f>+'学校用（完全版）'!AA558</f>
        <v>0</v>
      </c>
      <c r="AB558" s="256" t="str">
        <f>+'学校用（完全版）'!AB558</f>
        <v>パソコン　　　　　　　　ソフト</v>
      </c>
      <c r="AC558" s="90" t="str">
        <f>+'学校用（完全版）'!AC558</f>
        <v/>
      </c>
      <c r="AD558" s="237" t="str">
        <f>+'学校用（完全版）'!AD558</f>
        <v>中学校「理科実験観察集」（ネットワーク対応版）第１２巻　地球と宇宙</v>
      </c>
      <c r="AE558" s="21" t="str">
        <f>+'学校用（完全版）'!AE558</f>
        <v>３年</v>
      </c>
      <c r="AF558" s="69">
        <f>+'学校用（完全版）'!AF558</f>
        <v>60000</v>
      </c>
      <c r="AG558" s="124">
        <f>+'学校用（完全版）'!AG558</f>
        <v>64800.000000000007</v>
      </c>
      <c r="AH558" s="690"/>
      <c r="AI558" s="355">
        <f t="shared" si="14"/>
        <v>0</v>
      </c>
    </row>
    <row r="559" spans="1:35" s="6" customFormat="1" ht="23.1" customHeight="1" x14ac:dyDescent="0.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 t="s">
        <v>1136</v>
      </c>
      <c r="U559" s="388" t="str">
        <f>+'学校用（完全版）'!U559</f>
        <v>理科</v>
      </c>
      <c r="V559" s="504" t="str">
        <f>+'学校用（完全版）'!V559</f>
        <v>大日本図書</v>
      </c>
      <c r="W559" s="453" t="str">
        <f>+'学校用（完全版）'!W559</f>
        <v>●</v>
      </c>
      <c r="X559" s="83"/>
      <c r="Y559" s="83">
        <f>+'学校用（完全版）'!Y559</f>
        <v>0</v>
      </c>
      <c r="Z559" s="76" t="str">
        <f>+'学校用（完全版）'!Z559</f>
        <v>準拠</v>
      </c>
      <c r="AA559" s="77">
        <f>+'学校用（完全版）'!AA559</f>
        <v>0</v>
      </c>
      <c r="AB559" s="315" t="str">
        <f>+'学校用（完全版）'!AB559</f>
        <v>パソコン　　　　　　　　ソフト</v>
      </c>
      <c r="AC559" s="103" t="str">
        <f>+'学校用（完全版）'!AC559</f>
        <v/>
      </c>
      <c r="AD559" s="285" t="str">
        <f>+'学校用（完全版）'!AD559</f>
        <v>中学校「理科実験観察集」（ネットワーク対応版）第１３巻　自然と人間と科学技術</v>
      </c>
      <c r="AE559" s="25" t="str">
        <f>+'学校用（完全版）'!AE559</f>
        <v>３年</v>
      </c>
      <c r="AF559" s="78">
        <f>+'学校用（完全版）'!AF559</f>
        <v>60000</v>
      </c>
      <c r="AG559" s="336">
        <f>+'学校用（完全版）'!AG559</f>
        <v>64800.000000000007</v>
      </c>
      <c r="AH559" s="691"/>
      <c r="AI559" s="358">
        <f t="shared" si="14"/>
        <v>0</v>
      </c>
    </row>
    <row r="560" spans="1:35" s="6" customFormat="1" ht="23.1" customHeight="1" x14ac:dyDescent="0.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 t="s">
        <v>1136</v>
      </c>
      <c r="U560" s="263" t="str">
        <f>+'学校用（完全版）'!U560</f>
        <v>理科</v>
      </c>
      <c r="V560" s="473" t="str">
        <f>+'学校用（完全版）'!V560</f>
        <v>大日本図書</v>
      </c>
      <c r="W560" s="451" t="str">
        <f>+'学校用（完全版）'!W560</f>
        <v>●</v>
      </c>
      <c r="X560" s="88"/>
      <c r="Y560" s="428">
        <f>+'学校用（完全版）'!Y560</f>
        <v>0</v>
      </c>
      <c r="Z560" s="484" t="str">
        <f>+'学校用（完全版）'!Z560</f>
        <v>準拠</v>
      </c>
      <c r="AA560" s="62">
        <f>+'学校用（完全版）'!AA560</f>
        <v>0</v>
      </c>
      <c r="AB560" s="310" t="str">
        <f>+'学校用（完全版）'!AB560</f>
        <v>ＤＶＤ</v>
      </c>
      <c r="AC560" s="63" t="str">
        <f>+'学校用（完全版）'!AC560</f>
        <v/>
      </c>
      <c r="AD560" s="251" t="str">
        <f>+'学校用（完全版）'!AD560</f>
        <v>NHK DVD教材　中学校「理科実験観察集」
第１巻　植物の種類と生活</v>
      </c>
      <c r="AE560" s="68" t="str">
        <f>+'学校用（完全版）'!AE560</f>
        <v>１年</v>
      </c>
      <c r="AF560" s="65">
        <f>+'学校用（完全版）'!AF560</f>
        <v>18000</v>
      </c>
      <c r="AG560" s="149">
        <f>+'学校用（完全版）'!AG560</f>
        <v>19440</v>
      </c>
      <c r="AH560" s="692"/>
      <c r="AI560" s="354">
        <f t="shared" si="14"/>
        <v>0</v>
      </c>
    </row>
    <row r="561" spans="1:35" s="6" customFormat="1" ht="23.1" customHeight="1" x14ac:dyDescent="0.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 t="s">
        <v>1136</v>
      </c>
      <c r="U561" s="170" t="str">
        <f>+'学校用（完全版）'!U561</f>
        <v>理科</v>
      </c>
      <c r="V561" s="503" t="str">
        <f>+'学校用（完全版）'!V561</f>
        <v>大日本図書</v>
      </c>
      <c r="W561" s="448" t="str">
        <f>+'学校用（完全版）'!W561</f>
        <v>●</v>
      </c>
      <c r="X561" s="81"/>
      <c r="Y561" s="425">
        <f>+'学校用（完全版）'!Y561</f>
        <v>0</v>
      </c>
      <c r="Z561" s="532" t="str">
        <f>+'学校用（完全版）'!Z561</f>
        <v>準拠</v>
      </c>
      <c r="AA561" s="67">
        <f>+'学校用（完全版）'!AA561</f>
        <v>0</v>
      </c>
      <c r="AB561" s="256" t="str">
        <f>+'学校用（完全版）'!AB561</f>
        <v>ＤＶＤ</v>
      </c>
      <c r="AC561" s="90" t="str">
        <f>+'学校用（完全版）'!AC561</f>
        <v/>
      </c>
      <c r="AD561" s="237" t="str">
        <f>+'学校用（完全版）'!AD561</f>
        <v>NHK DVD教材　中学校「理科実験観察集」
第２巻　物質のすがた</v>
      </c>
      <c r="AE561" s="21" t="str">
        <f>+'学校用（完全版）'!AE561</f>
        <v>１年</v>
      </c>
      <c r="AF561" s="69">
        <f>+'学校用（完全版）'!AF561</f>
        <v>18000</v>
      </c>
      <c r="AG561" s="89">
        <f>+'学校用（完全版）'!AG561</f>
        <v>19440</v>
      </c>
      <c r="AH561" s="690"/>
      <c r="AI561" s="355">
        <f t="shared" si="14"/>
        <v>0</v>
      </c>
    </row>
    <row r="562" spans="1:35" s="6" customFormat="1" ht="23.1" customHeight="1" x14ac:dyDescent="0.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 t="s">
        <v>1136</v>
      </c>
      <c r="U562" s="170" t="str">
        <f>+'学校用（完全版）'!U562</f>
        <v>理科</v>
      </c>
      <c r="V562" s="503" t="str">
        <f>+'学校用（完全版）'!V562</f>
        <v>大日本図書</v>
      </c>
      <c r="W562" s="448" t="str">
        <f>+'学校用（完全版）'!W562</f>
        <v>●</v>
      </c>
      <c r="X562" s="81"/>
      <c r="Y562" s="425">
        <f>+'学校用（完全版）'!Y562</f>
        <v>0</v>
      </c>
      <c r="Z562" s="532" t="str">
        <f>+'学校用（完全版）'!Z562</f>
        <v>準拠</v>
      </c>
      <c r="AA562" s="67">
        <f>+'学校用（完全版）'!AA562</f>
        <v>0</v>
      </c>
      <c r="AB562" s="256" t="str">
        <f>+'学校用（完全版）'!AB562</f>
        <v>ＤＶＤ</v>
      </c>
      <c r="AC562" s="90" t="str">
        <f>+'学校用（完全版）'!AC562</f>
        <v/>
      </c>
      <c r="AD562" s="237" t="str">
        <f>+'学校用（完全版）'!AD562</f>
        <v>NHK DVD教材　中学校「理科実験観察集」
第３巻　身近な物理現象</v>
      </c>
      <c r="AE562" s="21" t="str">
        <f>+'学校用（完全版）'!AE562</f>
        <v>１年</v>
      </c>
      <c r="AF562" s="69">
        <f>+'学校用（完全版）'!AF562</f>
        <v>18000</v>
      </c>
      <c r="AG562" s="89">
        <f>+'学校用（完全版）'!AG562</f>
        <v>19440</v>
      </c>
      <c r="AH562" s="690"/>
      <c r="AI562" s="355">
        <f t="shared" si="14"/>
        <v>0</v>
      </c>
    </row>
    <row r="563" spans="1:35" s="6" customFormat="1" ht="23.1" customHeight="1" x14ac:dyDescent="0.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 t="s">
        <v>1136</v>
      </c>
      <c r="U563" s="170" t="str">
        <f>+'学校用（完全版）'!U563</f>
        <v>理科</v>
      </c>
      <c r="V563" s="503" t="str">
        <f>+'学校用（完全版）'!V563</f>
        <v>大日本図書</v>
      </c>
      <c r="W563" s="448" t="str">
        <f>+'学校用（完全版）'!W563</f>
        <v>●</v>
      </c>
      <c r="X563" s="81"/>
      <c r="Y563" s="425">
        <f>+'学校用（完全版）'!Y563</f>
        <v>0</v>
      </c>
      <c r="Z563" s="532" t="str">
        <f>+'学校用（完全版）'!Z563</f>
        <v>準拠</v>
      </c>
      <c r="AA563" s="67">
        <f>+'学校用（完全版）'!AA563</f>
        <v>0</v>
      </c>
      <c r="AB563" s="256" t="str">
        <f>+'学校用（完全版）'!AB563</f>
        <v>ＤＶＤ</v>
      </c>
      <c r="AC563" s="90" t="str">
        <f>+'学校用（完全版）'!AC563</f>
        <v/>
      </c>
      <c r="AD563" s="237" t="str">
        <f>+'学校用（完全版）'!AD563</f>
        <v>NHK DVD教材　中学校「理科実験観察集」
第４巻　大地の変化</v>
      </c>
      <c r="AE563" s="21" t="str">
        <f>+'学校用（完全版）'!AE563</f>
        <v>１年</v>
      </c>
      <c r="AF563" s="69">
        <f>+'学校用（完全版）'!AF563</f>
        <v>18000</v>
      </c>
      <c r="AG563" s="89">
        <f>+'学校用（完全版）'!AG563</f>
        <v>19440</v>
      </c>
      <c r="AH563" s="690"/>
      <c r="AI563" s="355">
        <f t="shared" si="14"/>
        <v>0</v>
      </c>
    </row>
    <row r="564" spans="1:35" s="6" customFormat="1" ht="23.1" customHeight="1" x14ac:dyDescent="0.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 t="s">
        <v>1136</v>
      </c>
      <c r="U564" s="170" t="str">
        <f>+'学校用（完全版）'!U564</f>
        <v>理科</v>
      </c>
      <c r="V564" s="503" t="str">
        <f>+'学校用（完全版）'!V564</f>
        <v>大日本図書</v>
      </c>
      <c r="W564" s="448" t="str">
        <f>+'学校用（完全版）'!W564</f>
        <v>●</v>
      </c>
      <c r="X564" s="81"/>
      <c r="Y564" s="425">
        <f>+'学校用（完全版）'!Y564</f>
        <v>0</v>
      </c>
      <c r="Z564" s="532" t="str">
        <f>+'学校用（完全版）'!Z564</f>
        <v>準拠</v>
      </c>
      <c r="AA564" s="67">
        <f>+'学校用（完全版）'!AA564</f>
        <v>0</v>
      </c>
      <c r="AB564" s="256" t="str">
        <f>+'学校用（完全版）'!AB564</f>
        <v>ＤＶＤ</v>
      </c>
      <c r="AC564" s="90" t="str">
        <f>+'学校用（完全版）'!AC564</f>
        <v/>
      </c>
      <c r="AD564" s="237" t="str">
        <f>+'学校用（完全版）'!AD564</f>
        <v>NHK DVD教材　中学校「理科実験観察集」
第５巻　化学変化と原子・分子</v>
      </c>
      <c r="AE564" s="21" t="str">
        <f>+'学校用（完全版）'!AE564</f>
        <v>２年</v>
      </c>
      <c r="AF564" s="69">
        <f>+'学校用（完全版）'!AF564</f>
        <v>18000</v>
      </c>
      <c r="AG564" s="89">
        <f>+'学校用（完全版）'!AG564</f>
        <v>19440</v>
      </c>
      <c r="AH564" s="690"/>
      <c r="AI564" s="355">
        <f t="shared" si="14"/>
        <v>0</v>
      </c>
    </row>
    <row r="565" spans="1:35" s="6" customFormat="1" ht="23.1" customHeight="1" x14ac:dyDescent="0.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 t="s">
        <v>1136</v>
      </c>
      <c r="U565" s="170" t="str">
        <f>+'学校用（完全版）'!U565</f>
        <v>理科</v>
      </c>
      <c r="V565" s="503" t="str">
        <f>+'学校用（完全版）'!V565</f>
        <v>大日本図書</v>
      </c>
      <c r="W565" s="448" t="str">
        <f>+'学校用（完全版）'!W565</f>
        <v>●</v>
      </c>
      <c r="X565" s="81"/>
      <c r="Y565" s="425">
        <f>+'学校用（完全版）'!Y565</f>
        <v>0</v>
      </c>
      <c r="Z565" s="532" t="str">
        <f>+'学校用（完全版）'!Z565</f>
        <v>準拠</v>
      </c>
      <c r="AA565" s="67">
        <f>+'学校用（完全版）'!AA565</f>
        <v>0</v>
      </c>
      <c r="AB565" s="256" t="str">
        <f>+'学校用（完全版）'!AB565</f>
        <v>ＤＶＤ</v>
      </c>
      <c r="AC565" s="90" t="str">
        <f>+'学校用（完全版）'!AC565</f>
        <v/>
      </c>
      <c r="AD565" s="237" t="str">
        <f>+'学校用（完全版）'!AD565</f>
        <v>NHK DVD教材　中学校「理科実験観察集」
第６巻　動物の生活と生物の進化</v>
      </c>
      <c r="AE565" s="21" t="str">
        <f>+'学校用（完全版）'!AE565</f>
        <v>２年</v>
      </c>
      <c r="AF565" s="69">
        <f>+'学校用（完全版）'!AF565</f>
        <v>18000</v>
      </c>
      <c r="AG565" s="89">
        <f>+'学校用（完全版）'!AG565</f>
        <v>19440</v>
      </c>
      <c r="AH565" s="690"/>
      <c r="AI565" s="355">
        <f t="shared" si="14"/>
        <v>0</v>
      </c>
    </row>
    <row r="566" spans="1:35" s="6" customFormat="1" ht="23.1" customHeight="1" x14ac:dyDescent="0.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 t="s">
        <v>1136</v>
      </c>
      <c r="U566" s="170" t="str">
        <f>+'学校用（完全版）'!U566</f>
        <v>理科</v>
      </c>
      <c r="V566" s="503" t="str">
        <f>+'学校用（完全版）'!V566</f>
        <v>大日本図書</v>
      </c>
      <c r="W566" s="448" t="str">
        <f>+'学校用（完全版）'!W566</f>
        <v>●</v>
      </c>
      <c r="X566" s="81"/>
      <c r="Y566" s="425">
        <f>+'学校用（完全版）'!Y566</f>
        <v>0</v>
      </c>
      <c r="Z566" s="532" t="str">
        <f>+'学校用（完全版）'!Z566</f>
        <v>準拠</v>
      </c>
      <c r="AA566" s="67">
        <f>+'学校用（完全版）'!AA566</f>
        <v>0</v>
      </c>
      <c r="AB566" s="256" t="str">
        <f>+'学校用（完全版）'!AB566</f>
        <v>ＤＶＤ</v>
      </c>
      <c r="AC566" s="90" t="str">
        <f>+'学校用（完全版）'!AC566</f>
        <v/>
      </c>
      <c r="AD566" s="237" t="str">
        <f>+'学校用（完全版）'!AD566</f>
        <v>NHK DVD教材　中学校「理科実験観察集」
第７巻　電流とその利用</v>
      </c>
      <c r="AE566" s="21" t="str">
        <f>+'学校用（完全版）'!AE566</f>
        <v>２年</v>
      </c>
      <c r="AF566" s="69">
        <f>+'学校用（完全版）'!AF566</f>
        <v>18000</v>
      </c>
      <c r="AG566" s="89">
        <f>+'学校用（完全版）'!AG566</f>
        <v>19440</v>
      </c>
      <c r="AH566" s="690"/>
      <c r="AI566" s="355">
        <f t="shared" si="14"/>
        <v>0</v>
      </c>
    </row>
    <row r="567" spans="1:35" s="6" customFormat="1" ht="23.1" customHeight="1" x14ac:dyDescent="0.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 t="s">
        <v>1136</v>
      </c>
      <c r="U567" s="170" t="str">
        <f>+'学校用（完全版）'!U567</f>
        <v>理科</v>
      </c>
      <c r="V567" s="503" t="str">
        <f>+'学校用（完全版）'!V567</f>
        <v>大日本図書</v>
      </c>
      <c r="W567" s="448" t="str">
        <f>+'学校用（完全版）'!W567</f>
        <v>●</v>
      </c>
      <c r="X567" s="81"/>
      <c r="Y567" s="425">
        <f>+'学校用（完全版）'!Y567</f>
        <v>0</v>
      </c>
      <c r="Z567" s="532" t="str">
        <f>+'学校用（完全版）'!Z567</f>
        <v>準拠</v>
      </c>
      <c r="AA567" s="67">
        <f>+'学校用（完全版）'!AA567</f>
        <v>0</v>
      </c>
      <c r="AB567" s="256" t="str">
        <f>+'学校用（完全版）'!AB567</f>
        <v>ＤＶＤ</v>
      </c>
      <c r="AC567" s="90" t="str">
        <f>+'学校用（完全版）'!AC567</f>
        <v/>
      </c>
      <c r="AD567" s="237" t="str">
        <f>+'学校用（完全版）'!AD567</f>
        <v>NHK DVD教材　中学校「理科実験観察集」
第８巻　気象のしくみと天気の変化</v>
      </c>
      <c r="AE567" s="21" t="str">
        <f>+'学校用（完全版）'!AE567</f>
        <v>２年</v>
      </c>
      <c r="AF567" s="69">
        <f>+'学校用（完全版）'!AF567</f>
        <v>18000</v>
      </c>
      <c r="AG567" s="89">
        <f>+'学校用（完全版）'!AG567</f>
        <v>19440</v>
      </c>
      <c r="AH567" s="690"/>
      <c r="AI567" s="355">
        <f t="shared" si="14"/>
        <v>0</v>
      </c>
    </row>
    <row r="568" spans="1:35" s="6" customFormat="1" ht="23.1" customHeight="1" x14ac:dyDescent="0.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 t="s">
        <v>1136</v>
      </c>
      <c r="U568" s="170" t="str">
        <f>+'学校用（完全版）'!U568</f>
        <v>理科</v>
      </c>
      <c r="V568" s="503" t="str">
        <f>+'学校用（完全版）'!V568</f>
        <v>大日本図書</v>
      </c>
      <c r="W568" s="448" t="str">
        <f>+'学校用（完全版）'!W568</f>
        <v>●</v>
      </c>
      <c r="X568" s="81"/>
      <c r="Y568" s="425">
        <f>+'学校用（完全版）'!Y568</f>
        <v>0</v>
      </c>
      <c r="Z568" s="532" t="str">
        <f>+'学校用（完全版）'!Z568</f>
        <v>準拠</v>
      </c>
      <c r="AA568" s="67">
        <f>+'学校用（完全版）'!AA568</f>
        <v>0</v>
      </c>
      <c r="AB568" s="256" t="str">
        <f>+'学校用（完全版）'!AB568</f>
        <v>ＤＶＤ</v>
      </c>
      <c r="AC568" s="90" t="str">
        <f>+'学校用（完全版）'!AC568</f>
        <v/>
      </c>
      <c r="AD568" s="237" t="str">
        <f>+'学校用（完全版）'!AD568</f>
        <v>NHK DVD教材　中学校「理科実験観察集」
第９巻　運動とエネルギー</v>
      </c>
      <c r="AE568" s="21" t="str">
        <f>+'学校用（完全版）'!AE568</f>
        <v>３年</v>
      </c>
      <c r="AF568" s="69">
        <f>+'学校用（完全版）'!AF568</f>
        <v>18000</v>
      </c>
      <c r="AG568" s="89">
        <f>+'学校用（完全版）'!AG568</f>
        <v>19440</v>
      </c>
      <c r="AH568" s="690"/>
      <c r="AI568" s="355">
        <f t="shared" si="14"/>
        <v>0</v>
      </c>
    </row>
    <row r="569" spans="1:35" s="6" customFormat="1" ht="23.1" customHeight="1" x14ac:dyDescent="0.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 t="s">
        <v>1136</v>
      </c>
      <c r="U569" s="170" t="str">
        <f>+'学校用（完全版）'!U569</f>
        <v>理科</v>
      </c>
      <c r="V569" s="503" t="str">
        <f>+'学校用（完全版）'!V569</f>
        <v>大日本図書</v>
      </c>
      <c r="W569" s="448" t="str">
        <f>+'学校用（完全版）'!W569</f>
        <v>●</v>
      </c>
      <c r="X569" s="81"/>
      <c r="Y569" s="425">
        <f>+'学校用（完全版）'!Y569</f>
        <v>0</v>
      </c>
      <c r="Z569" s="532" t="str">
        <f>+'学校用（完全版）'!Z569</f>
        <v>準拠</v>
      </c>
      <c r="AA569" s="67">
        <f>+'学校用（完全版）'!AA569</f>
        <v>0</v>
      </c>
      <c r="AB569" s="256" t="str">
        <f>+'学校用（完全版）'!AB569</f>
        <v>ＤＶＤ</v>
      </c>
      <c r="AC569" s="90" t="str">
        <f>+'学校用（完全版）'!AC569</f>
        <v/>
      </c>
      <c r="AD569" s="237" t="str">
        <f>+'学校用（完全版）'!AD569</f>
        <v>NHK DVD教材　中学校「理科実験観察集」
第１０巻　生命の連続性・自然界のつりあい</v>
      </c>
      <c r="AE569" s="21" t="str">
        <f>+'学校用（完全版）'!AE569</f>
        <v>３年</v>
      </c>
      <c r="AF569" s="69">
        <f>+'学校用（完全版）'!AF569</f>
        <v>18000</v>
      </c>
      <c r="AG569" s="89">
        <f>+'学校用（完全版）'!AG569</f>
        <v>19440</v>
      </c>
      <c r="AH569" s="690"/>
      <c r="AI569" s="355">
        <f t="shared" si="14"/>
        <v>0</v>
      </c>
    </row>
    <row r="570" spans="1:35" s="6" customFormat="1" ht="23.1" customHeight="1" x14ac:dyDescent="0.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 t="s">
        <v>1136</v>
      </c>
      <c r="U570" s="170" t="str">
        <f>+'学校用（完全版）'!U570</f>
        <v>理科</v>
      </c>
      <c r="V570" s="503" t="str">
        <f>+'学校用（完全版）'!V570</f>
        <v>大日本図書</v>
      </c>
      <c r="W570" s="448" t="str">
        <f>+'学校用（完全版）'!W570</f>
        <v>●</v>
      </c>
      <c r="X570" s="81"/>
      <c r="Y570" s="425">
        <f>+'学校用（完全版）'!Y570</f>
        <v>0</v>
      </c>
      <c r="Z570" s="532" t="str">
        <f>+'学校用（完全版）'!Z570</f>
        <v>準拠</v>
      </c>
      <c r="AA570" s="67">
        <f>+'学校用（完全版）'!AA570</f>
        <v>0</v>
      </c>
      <c r="AB570" s="256" t="str">
        <f>+'学校用（完全版）'!AB570</f>
        <v>ＤＶＤ</v>
      </c>
      <c r="AC570" s="90" t="str">
        <f>+'学校用（完全版）'!AC570</f>
        <v/>
      </c>
      <c r="AD570" s="237" t="str">
        <f>+'学校用（完全版）'!AD570</f>
        <v>NHK DVD教材　中学校「理科実験観察集」
第１１巻　化学変化とイオン</v>
      </c>
      <c r="AE570" s="21" t="str">
        <f>+'学校用（完全版）'!AE570</f>
        <v>３年</v>
      </c>
      <c r="AF570" s="69">
        <f>+'学校用（完全版）'!AF570</f>
        <v>18000</v>
      </c>
      <c r="AG570" s="89">
        <f>+'学校用（完全版）'!AG570</f>
        <v>19440</v>
      </c>
      <c r="AH570" s="690"/>
      <c r="AI570" s="355">
        <f t="shared" si="14"/>
        <v>0</v>
      </c>
    </row>
    <row r="571" spans="1:35" s="6" customFormat="1" ht="23.1" customHeight="1" x14ac:dyDescent="0.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 t="s">
        <v>1136</v>
      </c>
      <c r="U571" s="170" t="str">
        <f>+'学校用（完全版）'!U571</f>
        <v>理科</v>
      </c>
      <c r="V571" s="503" t="str">
        <f>+'学校用（完全版）'!V571</f>
        <v>大日本図書</v>
      </c>
      <c r="W571" s="448" t="str">
        <f>+'学校用（完全版）'!W571</f>
        <v>●</v>
      </c>
      <c r="X571" s="81"/>
      <c r="Y571" s="425">
        <f>+'学校用（完全版）'!Y571</f>
        <v>0</v>
      </c>
      <c r="Z571" s="532" t="str">
        <f>+'学校用（完全版）'!Z571</f>
        <v>準拠</v>
      </c>
      <c r="AA571" s="67">
        <f>+'学校用（完全版）'!AA571</f>
        <v>0</v>
      </c>
      <c r="AB571" s="256" t="str">
        <f>+'学校用（完全版）'!AB571</f>
        <v>ＤＶＤ</v>
      </c>
      <c r="AC571" s="90" t="str">
        <f>+'学校用（完全版）'!AC571</f>
        <v/>
      </c>
      <c r="AD571" s="237" t="str">
        <f>+'学校用（完全版）'!AD571</f>
        <v>NHK DVD教材　中学校「理科実験観察集」
第１２巻　地球と宇宙</v>
      </c>
      <c r="AE571" s="21" t="str">
        <f>+'学校用（完全版）'!AE571</f>
        <v>３年</v>
      </c>
      <c r="AF571" s="69">
        <f>+'学校用（完全版）'!AF571</f>
        <v>18000</v>
      </c>
      <c r="AG571" s="89">
        <f>+'学校用（完全版）'!AG571</f>
        <v>19440</v>
      </c>
      <c r="AH571" s="690"/>
      <c r="AI571" s="355">
        <f t="shared" si="14"/>
        <v>0</v>
      </c>
    </row>
    <row r="572" spans="1:35" s="6" customFormat="1" ht="23.1" customHeight="1" x14ac:dyDescent="0.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 t="s">
        <v>1136</v>
      </c>
      <c r="U572" s="170" t="str">
        <f>+'学校用（完全版）'!U572</f>
        <v>理科</v>
      </c>
      <c r="V572" s="503" t="str">
        <f>+'学校用（完全版）'!V572</f>
        <v>大日本図書</v>
      </c>
      <c r="W572" s="448" t="str">
        <f>+'学校用（完全版）'!W572</f>
        <v>●</v>
      </c>
      <c r="X572" s="81"/>
      <c r="Y572" s="425">
        <f>+'学校用（完全版）'!Y572</f>
        <v>0</v>
      </c>
      <c r="Z572" s="532" t="str">
        <f>+'学校用（完全版）'!Z572</f>
        <v>準拠</v>
      </c>
      <c r="AA572" s="67">
        <f>+'学校用（完全版）'!AA572</f>
        <v>0</v>
      </c>
      <c r="AB572" s="256" t="str">
        <f>+'学校用（完全版）'!AB572</f>
        <v>ＤＶＤ</v>
      </c>
      <c r="AC572" s="90" t="str">
        <f>+'学校用（完全版）'!AC572</f>
        <v/>
      </c>
      <c r="AD572" s="237" t="str">
        <f>+'学校用（完全版）'!AD572</f>
        <v>NHK DVD教材　中学校「理科実験観察集」
第１３巻　自然と人間と科学技術</v>
      </c>
      <c r="AE572" s="21" t="str">
        <f>+'学校用（完全版）'!AE572</f>
        <v>３年</v>
      </c>
      <c r="AF572" s="69">
        <f>+'学校用（完全版）'!AF572</f>
        <v>18000</v>
      </c>
      <c r="AG572" s="89">
        <f>+'学校用（完全版）'!AG572</f>
        <v>19440</v>
      </c>
      <c r="AH572" s="690"/>
      <c r="AI572" s="355">
        <f t="shared" si="14"/>
        <v>0</v>
      </c>
    </row>
    <row r="573" spans="1:35" s="6" customFormat="1" ht="23.1" customHeight="1" x14ac:dyDescent="0.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 t="s">
        <v>1136</v>
      </c>
      <c r="U573" s="170" t="str">
        <f>+'学校用（完全版）'!U573</f>
        <v>理科</v>
      </c>
      <c r="V573" s="503" t="str">
        <f>+'学校用（完全版）'!V573</f>
        <v>大日本図書</v>
      </c>
      <c r="W573" s="448" t="str">
        <f>+'学校用（完全版）'!W573</f>
        <v>●</v>
      </c>
      <c r="X573" s="81"/>
      <c r="Y573" s="425">
        <f>+'学校用（完全版）'!Y573</f>
        <v>0</v>
      </c>
      <c r="Z573" s="532" t="str">
        <f>+'学校用（完全版）'!Z573</f>
        <v>標準</v>
      </c>
      <c r="AA573" s="67">
        <f>+'学校用（完全版）'!AA573</f>
        <v>0</v>
      </c>
      <c r="AB573" s="256" t="str">
        <f>+'学校用（完全版）'!AB573</f>
        <v>パソコン　　　　　　　　ソフト</v>
      </c>
      <c r="AC573" s="90" t="str">
        <f>+'学校用（完全版）'!AC573</f>
        <v/>
      </c>
      <c r="AD573" s="237" t="str">
        <f>+'学校用（完全版）'!AD573</f>
        <v>くらべるムービー（デスクトップ版）【10ライセンス】</v>
      </c>
      <c r="AE573" s="21" t="str">
        <f>+'学校用（完全版）'!AE573</f>
        <v>1.2.3年</v>
      </c>
      <c r="AF573" s="69">
        <f>+'学校用（完全版）'!AF573</f>
        <v>5000</v>
      </c>
      <c r="AG573" s="89">
        <f>+'学校用（完全版）'!AG573</f>
        <v>5400</v>
      </c>
      <c r="AH573" s="690"/>
      <c r="AI573" s="355">
        <f>+AG573*AH573</f>
        <v>0</v>
      </c>
    </row>
    <row r="574" spans="1:35" s="6" customFormat="1" ht="23.1" customHeight="1" thickBo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 t="s">
        <v>1136</v>
      </c>
      <c r="U574" s="170" t="str">
        <f>+'学校用（完全版）'!U574</f>
        <v>理科</v>
      </c>
      <c r="V574" s="503" t="str">
        <f>+'学校用（完全版）'!V574</f>
        <v>大日本図書</v>
      </c>
      <c r="W574" s="448" t="str">
        <f>+'学校用（完全版）'!W574</f>
        <v>●</v>
      </c>
      <c r="X574" s="81"/>
      <c r="Y574" s="425">
        <f>+'学校用（完全版）'!Y574</f>
        <v>0</v>
      </c>
      <c r="Z574" s="532" t="str">
        <f>+'学校用（完全版）'!Z574</f>
        <v>標準</v>
      </c>
      <c r="AA574" s="67">
        <f>+'学校用（完全版）'!AA574</f>
        <v>0</v>
      </c>
      <c r="AB574" s="256" t="str">
        <f>+'学校用（完全版）'!AB574</f>
        <v>パソコン　　　　　　　　ソフト</v>
      </c>
      <c r="AC574" s="90" t="str">
        <f>+'学校用（完全版）'!AC574</f>
        <v/>
      </c>
      <c r="AD574" s="237" t="str">
        <f>+'学校用（完全版）'!AD574</f>
        <v>くらべるムービー（デスクトップ版）【追加１ライセンス】</v>
      </c>
      <c r="AE574" s="21" t="str">
        <f>+'学校用（完全版）'!AE574</f>
        <v>1.2.3年</v>
      </c>
      <c r="AF574" s="69">
        <f>+'学校用（完全版）'!AF574</f>
        <v>500</v>
      </c>
      <c r="AG574" s="89">
        <f>+'学校用（完全版）'!AG574</f>
        <v>540</v>
      </c>
      <c r="AH574" s="690"/>
      <c r="AI574" s="355">
        <f>+AG574*AH574</f>
        <v>0</v>
      </c>
    </row>
    <row r="575" spans="1:35" s="6" customFormat="1" ht="23.1" customHeight="1" thickTop="1" thickBo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 t="s">
        <v>1136</v>
      </c>
      <c r="U575" s="293" t="str">
        <f>+'学校用（完全版）'!U575</f>
        <v>理科</v>
      </c>
      <c r="V575" s="492" t="str">
        <f>+'学校用（完全版）'!V575</f>
        <v>大日本図書</v>
      </c>
      <c r="W575" s="700" t="str">
        <f>+'学校用（完全版）'!W575</f>
        <v>●</v>
      </c>
      <c r="X575" s="668"/>
      <c r="Y575" s="701">
        <f>+'学校用（完全版）'!Y575</f>
        <v>0</v>
      </c>
      <c r="Z575" s="662">
        <f>+'学校用（完全版）'!Z575</f>
        <v>0</v>
      </c>
      <c r="AA575" s="663">
        <f>+'学校用（完全版）'!AA575</f>
        <v>0</v>
      </c>
      <c r="AB575" s="664">
        <f>+'学校用（完全版）'!AB575</f>
        <v>0</v>
      </c>
      <c r="AC575" s="665">
        <f>+'学校用（完全版）'!AC575</f>
        <v>0</v>
      </c>
      <c r="AD575" s="665">
        <f>+'学校用（完全版）'!AD575</f>
        <v>0</v>
      </c>
      <c r="AE575" s="665">
        <f>+'学校用（完全版）'!AE575</f>
        <v>0</v>
      </c>
      <c r="AF575" s="1503" t="str">
        <f>+'学校用（完全版）'!AF575</f>
        <v>理科　大日本　計</v>
      </c>
      <c r="AG575" s="1504">
        <f>+'学校用（完全版）'!AG575</f>
        <v>0</v>
      </c>
      <c r="AH575" s="613">
        <f>SUM(AH535:AH574)</f>
        <v>0</v>
      </c>
      <c r="AI575" s="666">
        <f>SUM(AI535:AI574)</f>
        <v>0</v>
      </c>
    </row>
    <row r="576" spans="1:35" s="6" customFormat="1" ht="23.1" customHeight="1" x14ac:dyDescent="0.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 t="s">
        <v>1136</v>
      </c>
      <c r="O576" s="28"/>
      <c r="P576" s="28" t="s">
        <v>1136</v>
      </c>
      <c r="Q576" s="28"/>
      <c r="R576" s="28"/>
      <c r="S576" s="28"/>
      <c r="T576" s="28"/>
      <c r="U576" s="263" t="str">
        <f>+'学校用（完全版）'!U576</f>
        <v>理科</v>
      </c>
      <c r="V576" s="473" t="str">
        <f>+'学校用（完全版）'!V576</f>
        <v>啓林館</v>
      </c>
      <c r="W576" s="448">
        <f>+'学校用（完全版）'!W576</f>
        <v>0</v>
      </c>
      <c r="X576" s="81"/>
      <c r="Y576" s="81">
        <f>+'学校用（完全版）'!Y576</f>
        <v>0</v>
      </c>
      <c r="Z576" s="196">
        <f>+'学校用（完全版）'!Z576</f>
        <v>0</v>
      </c>
      <c r="AA576" s="197" t="str">
        <f>+'学校用（完全版）'!AA576</f>
        <v>新刊</v>
      </c>
      <c r="AB576" s="308" t="str">
        <f>+'学校用（完全版）'!AB576</f>
        <v>教科書</v>
      </c>
      <c r="AC576" s="71" t="str">
        <f>+'学校用（完全版）'!AC576</f>
        <v>○</v>
      </c>
      <c r="AD576" s="234" t="str">
        <f>+'学校用（完全版）'!AD576</f>
        <v>未来へひろがるサイエンス　1</v>
      </c>
      <c r="AE576" s="198" t="str">
        <f>+'学校用（完全版）'!AE576</f>
        <v>１年</v>
      </c>
      <c r="AF576" s="199">
        <f>+'学校用（完全版）'!AF576</f>
        <v>550</v>
      </c>
      <c r="AG576" s="200">
        <f>+'学校用（完全版）'!AG576</f>
        <v>550</v>
      </c>
      <c r="AH576" s="686"/>
      <c r="AI576" s="353">
        <f t="shared" si="14"/>
        <v>0</v>
      </c>
    </row>
    <row r="577" spans="1:35" s="6" customFormat="1" ht="23.1" customHeight="1" x14ac:dyDescent="0.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 t="s">
        <v>1136</v>
      </c>
      <c r="O577" s="28"/>
      <c r="P577" s="28" t="s">
        <v>1136</v>
      </c>
      <c r="Q577" s="28"/>
      <c r="R577" s="28"/>
      <c r="S577" s="28"/>
      <c r="T577" s="28"/>
      <c r="U577" s="170" t="str">
        <f>+'学校用（完全版）'!U577</f>
        <v>理科</v>
      </c>
      <c r="V577" s="503" t="str">
        <f>+'学校用（完全版）'!V577</f>
        <v>啓林館</v>
      </c>
      <c r="W577" s="448">
        <f>+'学校用（完全版）'!W577</f>
        <v>0</v>
      </c>
      <c r="X577" s="81"/>
      <c r="Y577" s="81">
        <f>+'学校用（完全版）'!Y577</f>
        <v>0</v>
      </c>
      <c r="Z577" s="177">
        <f>+'学校用（完全版）'!Z577</f>
        <v>0</v>
      </c>
      <c r="AA577" s="181" t="str">
        <f>+'学校用（完全版）'!AA577</f>
        <v>新刊</v>
      </c>
      <c r="AB577" s="304" t="str">
        <f>+'学校用（完全版）'!AB577</f>
        <v>教科書</v>
      </c>
      <c r="AC577" s="100" t="str">
        <f>+'学校用（完全版）'!AC577</f>
        <v>○</v>
      </c>
      <c r="AD577" s="235" t="str">
        <f>+'学校用（完全版）'!AD577</f>
        <v>未来へひろがるサイエンス　1　マイノート</v>
      </c>
      <c r="AE577" s="182" t="str">
        <f>+'学校用（完全版）'!AE577</f>
        <v>１年</v>
      </c>
      <c r="AF577" s="184">
        <f>+'学校用（完全版）'!AF577</f>
        <v>177</v>
      </c>
      <c r="AG577" s="187">
        <f>+'学校用（完全版）'!AG577</f>
        <v>177</v>
      </c>
      <c r="AH577" s="683"/>
      <c r="AI577" s="351">
        <f t="shared" si="14"/>
        <v>0</v>
      </c>
    </row>
    <row r="578" spans="1:35" s="6" customFormat="1" ht="23.1" customHeight="1" x14ac:dyDescent="0.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 t="s">
        <v>1136</v>
      </c>
      <c r="O578" s="28"/>
      <c r="P578" s="28" t="s">
        <v>1136</v>
      </c>
      <c r="Q578" s="28"/>
      <c r="R578" s="28"/>
      <c r="S578" s="28"/>
      <c r="T578" s="28"/>
      <c r="U578" s="170" t="str">
        <f>+'学校用（完全版）'!U578</f>
        <v>理科</v>
      </c>
      <c r="V578" s="503" t="str">
        <f>+'学校用（完全版）'!V578</f>
        <v>啓林館</v>
      </c>
      <c r="W578" s="448">
        <f>+'学校用（完全版）'!W578</f>
        <v>0</v>
      </c>
      <c r="X578" s="81"/>
      <c r="Y578" s="81">
        <f>+'学校用（完全版）'!Y578</f>
        <v>0</v>
      </c>
      <c r="Z578" s="177">
        <f>+'学校用（完全版）'!Z578</f>
        <v>0</v>
      </c>
      <c r="AA578" s="181" t="str">
        <f>+'学校用（完全版）'!AA578</f>
        <v>新刊</v>
      </c>
      <c r="AB578" s="304" t="str">
        <f>+'学校用（完全版）'!AB578</f>
        <v>教科書</v>
      </c>
      <c r="AC578" s="100" t="str">
        <f>+'学校用（完全版）'!AC578</f>
        <v>○</v>
      </c>
      <c r="AD578" s="235" t="str">
        <f>+'学校用（完全版）'!AD578</f>
        <v>未来へひろがるサイエンス　2</v>
      </c>
      <c r="AE578" s="182" t="str">
        <f>+'学校用（完全版）'!AE578</f>
        <v>２年</v>
      </c>
      <c r="AF578" s="184">
        <f>+'学校用（完全版）'!AF578</f>
        <v>550</v>
      </c>
      <c r="AG578" s="187">
        <f>+'学校用（完全版）'!AG578</f>
        <v>550</v>
      </c>
      <c r="AH578" s="683"/>
      <c r="AI578" s="351">
        <f t="shared" si="14"/>
        <v>0</v>
      </c>
    </row>
    <row r="579" spans="1:35" s="6" customFormat="1" ht="23.1" customHeight="1" x14ac:dyDescent="0.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 t="s">
        <v>1136</v>
      </c>
      <c r="O579" s="28"/>
      <c r="P579" s="28" t="s">
        <v>1136</v>
      </c>
      <c r="Q579" s="28"/>
      <c r="R579" s="28"/>
      <c r="S579" s="28"/>
      <c r="T579" s="28"/>
      <c r="U579" s="170" t="str">
        <f>+'学校用（完全版）'!U579</f>
        <v>理科</v>
      </c>
      <c r="V579" s="503" t="str">
        <f>+'学校用（完全版）'!V579</f>
        <v>啓林館</v>
      </c>
      <c r="W579" s="448">
        <f>+'学校用（完全版）'!W579</f>
        <v>0</v>
      </c>
      <c r="X579" s="81"/>
      <c r="Y579" s="81">
        <f>+'学校用（完全版）'!Y579</f>
        <v>0</v>
      </c>
      <c r="Z579" s="177">
        <f>+'学校用（完全版）'!Z579</f>
        <v>0</v>
      </c>
      <c r="AA579" s="181" t="str">
        <f>+'学校用（完全版）'!AA579</f>
        <v>新刊</v>
      </c>
      <c r="AB579" s="304" t="str">
        <f>+'学校用（完全版）'!AB579</f>
        <v>教科書</v>
      </c>
      <c r="AC579" s="100" t="str">
        <f>+'学校用（完全版）'!AC579</f>
        <v>○</v>
      </c>
      <c r="AD579" s="235" t="str">
        <f>+'学校用（完全版）'!AD579</f>
        <v>未来へひろがるサイエンス　2　マイノート</v>
      </c>
      <c r="AE579" s="182" t="str">
        <f>+'学校用（完全版）'!AE579</f>
        <v>２年</v>
      </c>
      <c r="AF579" s="184">
        <f>+'学校用（完全版）'!AF579</f>
        <v>177</v>
      </c>
      <c r="AG579" s="187">
        <f>+'学校用（完全版）'!AG579</f>
        <v>177</v>
      </c>
      <c r="AH579" s="683"/>
      <c r="AI579" s="351">
        <f t="shared" si="14"/>
        <v>0</v>
      </c>
    </row>
    <row r="580" spans="1:35" s="6" customFormat="1" ht="23.1" customHeight="1" x14ac:dyDescent="0.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 t="s">
        <v>1136</v>
      </c>
      <c r="O580" s="28"/>
      <c r="P580" s="28" t="s">
        <v>1136</v>
      </c>
      <c r="Q580" s="28"/>
      <c r="R580" s="28"/>
      <c r="S580" s="28"/>
      <c r="T580" s="28"/>
      <c r="U580" s="170" t="str">
        <f>+'学校用（完全版）'!U580</f>
        <v>理科</v>
      </c>
      <c r="V580" s="503" t="str">
        <f>+'学校用（完全版）'!V580</f>
        <v>啓林館</v>
      </c>
      <c r="W580" s="448">
        <f>+'学校用（完全版）'!W580</f>
        <v>0</v>
      </c>
      <c r="X580" s="81"/>
      <c r="Y580" s="81">
        <f>+'学校用（完全版）'!Y580</f>
        <v>0</v>
      </c>
      <c r="Z580" s="177">
        <f>+'学校用（完全版）'!Z580</f>
        <v>0</v>
      </c>
      <c r="AA580" s="181" t="str">
        <f>+'学校用（完全版）'!AA580</f>
        <v>新刊</v>
      </c>
      <c r="AB580" s="304" t="str">
        <f>+'学校用（完全版）'!AB580</f>
        <v>教科書</v>
      </c>
      <c r="AC580" s="100" t="str">
        <f>+'学校用（完全版）'!AC580</f>
        <v>○</v>
      </c>
      <c r="AD580" s="235" t="str">
        <f>+'学校用（完全版）'!AD580</f>
        <v>未来へひろがるサイエンス　3</v>
      </c>
      <c r="AE580" s="182" t="str">
        <f>+'学校用（完全版）'!AE580</f>
        <v>３年</v>
      </c>
      <c r="AF580" s="184">
        <f>+'学校用（完全版）'!AF580</f>
        <v>550</v>
      </c>
      <c r="AG580" s="187">
        <f>+'学校用（完全版）'!AG580</f>
        <v>550</v>
      </c>
      <c r="AH580" s="683"/>
      <c r="AI580" s="351">
        <f t="shared" si="14"/>
        <v>0</v>
      </c>
    </row>
    <row r="581" spans="1:35" s="6" customFormat="1" ht="23.1" customHeight="1" x14ac:dyDescent="0.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 t="s">
        <v>1136</v>
      </c>
      <c r="O581" s="28"/>
      <c r="P581" s="28" t="s">
        <v>1136</v>
      </c>
      <c r="Q581" s="28"/>
      <c r="R581" s="28"/>
      <c r="S581" s="28"/>
      <c r="T581" s="28"/>
      <c r="U581" s="264" t="str">
        <f>+'学校用（完全版）'!U581</f>
        <v>理科</v>
      </c>
      <c r="V581" s="505" t="str">
        <f>+'学校用（完全版）'!V581</f>
        <v>啓林館</v>
      </c>
      <c r="W581" s="449">
        <f>+'学校用（完全版）'!W581</f>
        <v>0</v>
      </c>
      <c r="X581" s="265"/>
      <c r="Y581" s="265">
        <f>+'学校用（完全版）'!Y581</f>
        <v>0</v>
      </c>
      <c r="Z581" s="202">
        <f>+'学校用（完全版）'!Z581</f>
        <v>0</v>
      </c>
      <c r="AA581" s="203" t="str">
        <f>+'学校用（完全版）'!AA581</f>
        <v>新刊</v>
      </c>
      <c r="AB581" s="305" t="str">
        <f>+'学校用（完全版）'!AB581</f>
        <v>教科書</v>
      </c>
      <c r="AC581" s="204" t="str">
        <f>+'学校用（完全版）'!AC581</f>
        <v>○</v>
      </c>
      <c r="AD581" s="243" t="str">
        <f>+'学校用（完全版）'!AD581</f>
        <v>未来へひろがるサイエンス　3　マイノート</v>
      </c>
      <c r="AE581" s="205" t="str">
        <f>+'学校用（完全版）'!AE581</f>
        <v>３年</v>
      </c>
      <c r="AF581" s="206">
        <f>+'学校用（完全版）'!AF581</f>
        <v>177</v>
      </c>
      <c r="AG581" s="262">
        <f>+'学校用（完全版）'!AG581</f>
        <v>177</v>
      </c>
      <c r="AH581" s="684"/>
      <c r="AI581" s="352">
        <f t="shared" si="14"/>
        <v>0</v>
      </c>
    </row>
    <row r="582" spans="1:35" s="6" customFormat="1" ht="23.1" customHeight="1" x14ac:dyDescent="0.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 t="s">
        <v>1136</v>
      </c>
      <c r="O582" s="28"/>
      <c r="P582" s="28" t="s">
        <v>1136</v>
      </c>
      <c r="Q582" s="28"/>
      <c r="R582" s="28"/>
      <c r="S582" s="28"/>
      <c r="T582" s="28"/>
      <c r="U582" s="554" t="str">
        <f>+'学校用（完全版）'!U582</f>
        <v>理科</v>
      </c>
      <c r="V582" s="547" t="str">
        <f>+'学校用（完全版）'!V582</f>
        <v>啓林館</v>
      </c>
      <c r="W582" s="450">
        <f>+'学校用（完全版）'!W582</f>
        <v>0</v>
      </c>
      <c r="X582" s="93"/>
      <c r="Y582" s="93">
        <f>+'学校用（完全版）'!Y582</f>
        <v>0</v>
      </c>
      <c r="Z582" s="270">
        <f>+'学校用（完全版）'!Z582</f>
        <v>0</v>
      </c>
      <c r="AA582" s="271" t="str">
        <f>+'学校用（完全版）'!AA582</f>
        <v>新刊</v>
      </c>
      <c r="AB582" s="312" t="str">
        <f>+'学校用（完全版）'!AB582</f>
        <v>指導書</v>
      </c>
      <c r="AC582" s="229" t="str">
        <f>+'学校用（完全版）'!AC582</f>
        <v>○</v>
      </c>
      <c r="AD582" s="272" t="str">
        <f>+'学校用（完全版）'!AD582</f>
        <v>未来へひろがるサイエンス　指導書　第１部　総説</v>
      </c>
      <c r="AE582" s="273" t="str">
        <f>+'学校用（完全版）'!AE582</f>
        <v>1.2.3年</v>
      </c>
      <c r="AF582" s="274">
        <f>+'学校用（完全版）'!AF582</f>
        <v>9500</v>
      </c>
      <c r="AG582" s="339">
        <f>+'学校用（完全版）'!AG582</f>
        <v>10260</v>
      </c>
      <c r="AH582" s="685"/>
      <c r="AI582" s="515">
        <f t="shared" si="14"/>
        <v>0</v>
      </c>
    </row>
    <row r="583" spans="1:35" s="6" customFormat="1" ht="23.1" customHeight="1" x14ac:dyDescent="0.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 t="s">
        <v>1136</v>
      </c>
      <c r="O583" s="28"/>
      <c r="P583" s="28" t="s">
        <v>1136</v>
      </c>
      <c r="Q583" s="28"/>
      <c r="R583" s="28"/>
      <c r="S583" s="28"/>
      <c r="T583" s="28"/>
      <c r="U583" s="263" t="str">
        <f>+'学校用（完全版）'!U583</f>
        <v>理科</v>
      </c>
      <c r="V583" s="473" t="str">
        <f>+'学校用（完全版）'!V583</f>
        <v>啓林館</v>
      </c>
      <c r="W583" s="451">
        <f>+'学校用（完全版）'!W583</f>
        <v>0</v>
      </c>
      <c r="X583" s="88"/>
      <c r="Y583" s="88">
        <f>+'学校用（完全版）'!Y583</f>
        <v>0</v>
      </c>
      <c r="Z583" s="196">
        <f>+'学校用（完全版）'!Z583</f>
        <v>0</v>
      </c>
      <c r="AA583" s="197" t="str">
        <f>+'学校用（完全版）'!AA583</f>
        <v>新刊</v>
      </c>
      <c r="AB583" s="308" t="str">
        <f>+'学校用（完全版）'!AB583</f>
        <v>指導書</v>
      </c>
      <c r="AC583" s="71" t="str">
        <f>+'学校用（完全版）'!AC583</f>
        <v>○</v>
      </c>
      <c r="AD583" s="234" t="str">
        <f>+'学校用（完全版）'!AD583</f>
        <v>未来へひろがるサイエンス　1　指導書　第２部　詳説</v>
      </c>
      <c r="AE583" s="198" t="str">
        <f>+'学校用（完全版）'!AE583</f>
        <v>１年</v>
      </c>
      <c r="AF583" s="199">
        <f>+'学校用（完全版）'!AF583</f>
        <v>20500</v>
      </c>
      <c r="AG583" s="338">
        <f>+'学校用（完全版）'!AG583</f>
        <v>22140</v>
      </c>
      <c r="AH583" s="686"/>
      <c r="AI583" s="353">
        <f t="shared" si="14"/>
        <v>0</v>
      </c>
    </row>
    <row r="584" spans="1:35" s="6" customFormat="1" ht="23.1" customHeight="1" x14ac:dyDescent="0.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 t="s">
        <v>1136</v>
      </c>
      <c r="O584" s="28"/>
      <c r="P584" s="28" t="s">
        <v>1136</v>
      </c>
      <c r="Q584" s="28"/>
      <c r="R584" s="28"/>
      <c r="S584" s="28"/>
      <c r="T584" s="28"/>
      <c r="U584" s="170" t="str">
        <f>+'学校用（完全版）'!U584</f>
        <v>理科</v>
      </c>
      <c r="V584" s="503" t="str">
        <f>+'学校用（完全版）'!V584</f>
        <v>啓林館</v>
      </c>
      <c r="W584" s="448">
        <f>+'学校用（完全版）'!W584</f>
        <v>0</v>
      </c>
      <c r="X584" s="81"/>
      <c r="Y584" s="81">
        <f>+'学校用（完全版）'!Y584</f>
        <v>0</v>
      </c>
      <c r="Z584" s="177">
        <f>+'学校用（完全版）'!Z584</f>
        <v>0</v>
      </c>
      <c r="AA584" s="181" t="str">
        <f>+'学校用（完全版）'!AA584</f>
        <v>新刊</v>
      </c>
      <c r="AB584" s="304" t="str">
        <f>+'学校用（完全版）'!AB584</f>
        <v>指導書</v>
      </c>
      <c r="AC584" s="100" t="str">
        <f>+'学校用（完全版）'!AC584</f>
        <v>○</v>
      </c>
      <c r="AD584" s="235" t="str">
        <f>+'学校用（完全版）'!AD584</f>
        <v>未来へひろがるサイエンス　2　指導書　第２部　詳説</v>
      </c>
      <c r="AE584" s="182" t="str">
        <f>+'学校用（完全版）'!AE584</f>
        <v>２年</v>
      </c>
      <c r="AF584" s="184">
        <f>+'学校用（完全版）'!AF584</f>
        <v>20500</v>
      </c>
      <c r="AG584" s="191">
        <f>+'学校用（完全版）'!AG584</f>
        <v>22140</v>
      </c>
      <c r="AH584" s="683"/>
      <c r="AI584" s="351">
        <f t="shared" si="14"/>
        <v>0</v>
      </c>
    </row>
    <row r="585" spans="1:35" s="6" customFormat="1" ht="23.1" customHeight="1" x14ac:dyDescent="0.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 t="s">
        <v>1136</v>
      </c>
      <c r="O585" s="28"/>
      <c r="P585" s="28" t="s">
        <v>1136</v>
      </c>
      <c r="Q585" s="28"/>
      <c r="R585" s="28"/>
      <c r="S585" s="28"/>
      <c r="T585" s="28"/>
      <c r="U585" s="264" t="str">
        <f>+'学校用（完全版）'!U585</f>
        <v>理科</v>
      </c>
      <c r="V585" s="505" t="str">
        <f>+'学校用（完全版）'!V585</f>
        <v>啓林館</v>
      </c>
      <c r="W585" s="449">
        <f>+'学校用（完全版）'!W585</f>
        <v>0</v>
      </c>
      <c r="X585" s="265"/>
      <c r="Y585" s="265">
        <f>+'学校用（完全版）'!Y585</f>
        <v>0</v>
      </c>
      <c r="Z585" s="202">
        <f>+'学校用（完全版）'!Z585</f>
        <v>0</v>
      </c>
      <c r="AA585" s="203" t="str">
        <f>+'学校用（完全版）'!AA585</f>
        <v>新刊</v>
      </c>
      <c r="AB585" s="305" t="str">
        <f>+'学校用（完全版）'!AB585</f>
        <v>指導書</v>
      </c>
      <c r="AC585" s="204" t="str">
        <f>+'学校用（完全版）'!AC585</f>
        <v>○</v>
      </c>
      <c r="AD585" s="243" t="str">
        <f>+'学校用（完全版）'!AD585</f>
        <v>未来へひろがるサイエンス　3　指導書　第２部　詳説</v>
      </c>
      <c r="AE585" s="205" t="str">
        <f>+'学校用（完全版）'!AE585</f>
        <v>３年</v>
      </c>
      <c r="AF585" s="206">
        <f>+'学校用（完全版）'!AF585</f>
        <v>20500</v>
      </c>
      <c r="AG585" s="340">
        <f>+'学校用（完全版）'!AG585</f>
        <v>22140</v>
      </c>
      <c r="AH585" s="684"/>
      <c r="AI585" s="352">
        <f t="shared" si="14"/>
        <v>0</v>
      </c>
    </row>
    <row r="586" spans="1:35" s="6" customFormat="1" ht="23.1" customHeight="1" x14ac:dyDescent="0.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 t="s">
        <v>1136</v>
      </c>
      <c r="O586" s="28"/>
      <c r="P586" s="28" t="s">
        <v>1136</v>
      </c>
      <c r="Q586" s="28"/>
      <c r="R586" s="28"/>
      <c r="S586" s="28"/>
      <c r="T586" s="28"/>
      <c r="U586" s="501" t="str">
        <f>+'学校用（完全版）'!U586</f>
        <v>理科</v>
      </c>
      <c r="V586" s="502" t="str">
        <f>+'学校用（完全版）'!V586</f>
        <v>啓林館</v>
      </c>
      <c r="W586" s="452" t="str">
        <f>+'学校用（完全版）'!W586</f>
        <v>●</v>
      </c>
      <c r="X586" s="267"/>
      <c r="Y586" s="267" t="str">
        <f>+'学校用（完全版）'!Y586</f>
        <v>●</v>
      </c>
      <c r="Z586" s="132" t="str">
        <f>+'学校用（完全版）'!Z586</f>
        <v>準拠</v>
      </c>
      <c r="AA586" s="104" t="str">
        <f>+'学校用（完全版）'!AA586</f>
        <v>新刊</v>
      </c>
      <c r="AB586" s="257" t="str">
        <f>+'学校用（完全版）'!AB586</f>
        <v>デジタル　　　　　　　　　　　　教科書</v>
      </c>
      <c r="AC586" s="211" t="str">
        <f>+'学校用（完全版）'!AC586</f>
        <v>※</v>
      </c>
      <c r="AD586" s="246" t="str">
        <f>+'学校用（完全版）'!AD586</f>
        <v>CoNETS版 未来へひろがるサイエンス１　指導者用デジタル教科書　</v>
      </c>
      <c r="AE586" s="222" t="str">
        <f>+'学校用（完全版）'!AE586</f>
        <v>１年</v>
      </c>
      <c r="AF586" s="223">
        <f>+'学校用（完全版）'!AF586</f>
        <v>80000</v>
      </c>
      <c r="AG586" s="342">
        <f>+'学校用（完全版）'!AG586</f>
        <v>86400</v>
      </c>
      <c r="AH586" s="689"/>
      <c r="AI586" s="521">
        <f t="shared" si="14"/>
        <v>0</v>
      </c>
    </row>
    <row r="587" spans="1:35" s="6" customFormat="1" ht="23.1" customHeight="1" x14ac:dyDescent="0.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 t="s">
        <v>1136</v>
      </c>
      <c r="O587" s="28"/>
      <c r="P587" s="28" t="s">
        <v>1136</v>
      </c>
      <c r="Q587" s="28"/>
      <c r="R587" s="28"/>
      <c r="S587" s="28"/>
      <c r="T587" s="28"/>
      <c r="U587" s="170" t="str">
        <f>+'学校用（完全版）'!U587</f>
        <v>理科</v>
      </c>
      <c r="V587" s="503" t="str">
        <f>+'学校用（完全版）'!V587</f>
        <v>啓林館</v>
      </c>
      <c r="W587" s="448" t="str">
        <f>+'学校用（完全版）'!W587</f>
        <v>●</v>
      </c>
      <c r="X587" s="81"/>
      <c r="Y587" s="81" t="str">
        <f>+'学校用（完全版）'!Y587</f>
        <v>●</v>
      </c>
      <c r="Z587" s="66" t="str">
        <f>+'学校用（完全版）'!Z587</f>
        <v>準拠</v>
      </c>
      <c r="AA587" s="67" t="str">
        <f>+'学校用（完全版）'!AA587</f>
        <v>新刊</v>
      </c>
      <c r="AB587" s="258" t="str">
        <f>+'学校用（完全版）'!AB587</f>
        <v>デジタル　　　　　　　　　　　　教科書</v>
      </c>
      <c r="AC587" s="100" t="str">
        <f>+'学校用（完全版）'!AC587</f>
        <v>※</v>
      </c>
      <c r="AD587" s="236" t="str">
        <f>+'学校用（完全版）'!AD587</f>
        <v>CoNETS版 未来へひろがるサイエンス２　指導者用デジタル教科書　</v>
      </c>
      <c r="AE587" s="72" t="str">
        <f>+'学校用（完全版）'!AE587</f>
        <v>２年</v>
      </c>
      <c r="AF587" s="73">
        <f>+'学校用（完全版）'!AF587</f>
        <v>80000</v>
      </c>
      <c r="AG587" s="125">
        <f>+'学校用（完全版）'!AG587</f>
        <v>86400</v>
      </c>
      <c r="AH587" s="690"/>
      <c r="AI587" s="355">
        <f t="shared" si="14"/>
        <v>0</v>
      </c>
    </row>
    <row r="588" spans="1:35" s="6" customFormat="1" ht="23.1" customHeight="1" x14ac:dyDescent="0.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 t="s">
        <v>1136</v>
      </c>
      <c r="O588" s="28"/>
      <c r="P588" s="28" t="s">
        <v>1136</v>
      </c>
      <c r="Q588" s="28"/>
      <c r="R588" s="28"/>
      <c r="S588" s="28"/>
      <c r="T588" s="28"/>
      <c r="U588" s="388" t="str">
        <f>+'学校用（完全版）'!U588</f>
        <v>理科</v>
      </c>
      <c r="V588" s="504" t="str">
        <f>+'学校用（完全版）'!V588</f>
        <v>啓林館</v>
      </c>
      <c r="W588" s="453" t="str">
        <f>+'学校用（完全版）'!W588</f>
        <v>●</v>
      </c>
      <c r="X588" s="83"/>
      <c r="Y588" s="83" t="str">
        <f>+'学校用（完全版）'!Y588</f>
        <v>●</v>
      </c>
      <c r="Z588" s="76" t="str">
        <f>+'学校用（完全版）'!Z588</f>
        <v>準拠</v>
      </c>
      <c r="AA588" s="77" t="str">
        <f>+'学校用（完全版）'!AA588</f>
        <v>新刊</v>
      </c>
      <c r="AB588" s="259" t="str">
        <f>+'学校用（完全版）'!AB588</f>
        <v>デジタル　　　　　　　　　　　　教科書</v>
      </c>
      <c r="AC588" s="84" t="str">
        <f>+'学校用（完全版）'!AC588</f>
        <v>※</v>
      </c>
      <c r="AD588" s="247" t="str">
        <f>+'学校用（完全版）'!AD588</f>
        <v>CoNETS版 未来へひろがるサイエンス３　指導者用デジタル教科書　</v>
      </c>
      <c r="AE588" s="85" t="str">
        <f>+'学校用（完全版）'!AE588</f>
        <v>３年</v>
      </c>
      <c r="AF588" s="86">
        <f>+'学校用（完全版）'!AF588</f>
        <v>80000</v>
      </c>
      <c r="AG588" s="126">
        <f>+'学校用（完全版）'!AG588</f>
        <v>86400</v>
      </c>
      <c r="AH588" s="691"/>
      <c r="AI588" s="358">
        <f t="shared" si="14"/>
        <v>0</v>
      </c>
    </row>
    <row r="589" spans="1:35" s="6" customFormat="1" ht="23.1" customHeight="1" x14ac:dyDescent="0.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 t="s">
        <v>1136</v>
      </c>
      <c r="O589" s="28"/>
      <c r="P589" s="28" t="s">
        <v>1136</v>
      </c>
      <c r="Q589" s="28"/>
      <c r="R589" s="28"/>
      <c r="S589" s="28"/>
      <c r="T589" s="28"/>
      <c r="U589" s="263" t="str">
        <f>+'学校用（完全版）'!U589</f>
        <v>理科</v>
      </c>
      <c r="V589" s="473" t="str">
        <f>+'学校用（完全版）'!V589</f>
        <v>啓林館</v>
      </c>
      <c r="W589" s="451" t="str">
        <f>+'学校用（完全版）'!W589</f>
        <v>●</v>
      </c>
      <c r="X589" s="88"/>
      <c r="Y589" s="88" t="str">
        <f>+'学校用（完全版）'!Y589</f>
        <v>●</v>
      </c>
      <c r="Z589" s="61" t="str">
        <f>+'学校用（完全版）'!Z589</f>
        <v>準拠</v>
      </c>
      <c r="AA589" s="62" t="str">
        <f>+'学校用（完全版）'!AA589</f>
        <v>新刊</v>
      </c>
      <c r="AB589" s="260" t="str">
        <f>+'学校用（完全版）'!AB589</f>
        <v>デジタル　　　　　　　　　　　　教科書</v>
      </c>
      <c r="AC589" s="71" t="str">
        <f>+'学校用（完全版）'!AC589</f>
        <v>※</v>
      </c>
      <c r="AD589" s="248" t="str">
        <f>+'学校用（完全版）'!AD589</f>
        <v>CoNETS版 未来へひろがるサイエンス１　指導者用デジタル教科書　（１年間版）</v>
      </c>
      <c r="AE589" s="75" t="str">
        <f>+'学校用（完全版）'!AE589</f>
        <v>１年</v>
      </c>
      <c r="AF589" s="98">
        <f>+'学校用（完全版）'!AF589</f>
        <v>23000</v>
      </c>
      <c r="AG589" s="341">
        <f>+'学校用（完全版）'!AG589</f>
        <v>24840</v>
      </c>
      <c r="AH589" s="692"/>
      <c r="AI589" s="354">
        <f t="shared" si="14"/>
        <v>0</v>
      </c>
    </row>
    <row r="590" spans="1:35" s="6" customFormat="1" ht="23.1" customHeight="1" x14ac:dyDescent="0.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 t="s">
        <v>1136</v>
      </c>
      <c r="O590" s="28"/>
      <c r="P590" s="28" t="s">
        <v>1136</v>
      </c>
      <c r="Q590" s="28"/>
      <c r="R590" s="28"/>
      <c r="S590" s="28"/>
      <c r="T590" s="28"/>
      <c r="U590" s="170" t="str">
        <f>+'学校用（完全版）'!U590</f>
        <v>理科</v>
      </c>
      <c r="V590" s="503" t="str">
        <f>+'学校用（完全版）'!V590</f>
        <v>啓林館</v>
      </c>
      <c r="W590" s="448" t="str">
        <f>+'学校用（完全版）'!W590</f>
        <v>●</v>
      </c>
      <c r="X590" s="81"/>
      <c r="Y590" s="81" t="str">
        <f>+'学校用（完全版）'!Y590</f>
        <v>●</v>
      </c>
      <c r="Z590" s="66" t="str">
        <f>+'学校用（完全版）'!Z590</f>
        <v>準拠</v>
      </c>
      <c r="AA590" s="67" t="str">
        <f>+'学校用（完全版）'!AA590</f>
        <v>新刊</v>
      </c>
      <c r="AB590" s="258" t="str">
        <f>+'学校用（完全版）'!AB590</f>
        <v>デジタル　　　　　　　　　　　　教科書</v>
      </c>
      <c r="AC590" s="100" t="str">
        <f>+'学校用（完全版）'!AC590</f>
        <v>※</v>
      </c>
      <c r="AD590" s="236" t="str">
        <f>+'学校用（完全版）'!AD590</f>
        <v xml:space="preserve">CoNETS版 未来へひろがるサイエンス２　指導者用デジタル教科書　（１年間版） </v>
      </c>
      <c r="AE590" s="72" t="str">
        <f>+'学校用（完全版）'!AE590</f>
        <v>２年</v>
      </c>
      <c r="AF590" s="73">
        <f>+'学校用（完全版）'!AF590</f>
        <v>23000</v>
      </c>
      <c r="AG590" s="125">
        <f>+'学校用（完全版）'!AG590</f>
        <v>24840</v>
      </c>
      <c r="AH590" s="690"/>
      <c r="AI590" s="355">
        <f t="shared" si="14"/>
        <v>0</v>
      </c>
    </row>
    <row r="591" spans="1:35" s="6" customFormat="1" ht="23.1" customHeight="1" x14ac:dyDescent="0.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 t="s">
        <v>1136</v>
      </c>
      <c r="O591" s="28"/>
      <c r="P591" s="28" t="s">
        <v>1136</v>
      </c>
      <c r="Q591" s="28"/>
      <c r="R591" s="28"/>
      <c r="S591" s="28"/>
      <c r="T591" s="28"/>
      <c r="U591" s="388" t="str">
        <f>+'学校用（完全版）'!U591</f>
        <v>理科</v>
      </c>
      <c r="V591" s="504" t="str">
        <f>+'学校用（完全版）'!V591</f>
        <v>啓林館</v>
      </c>
      <c r="W591" s="453" t="str">
        <f>+'学校用（完全版）'!W591</f>
        <v>●</v>
      </c>
      <c r="X591" s="83"/>
      <c r="Y591" s="83" t="str">
        <f>+'学校用（完全版）'!Y591</f>
        <v>●</v>
      </c>
      <c r="Z591" s="76" t="str">
        <f>+'学校用（完全版）'!Z591</f>
        <v>準拠</v>
      </c>
      <c r="AA591" s="77" t="str">
        <f>+'学校用（完全版）'!AA591</f>
        <v>新刊</v>
      </c>
      <c r="AB591" s="259" t="str">
        <f>+'学校用（完全版）'!AB591</f>
        <v>デジタル　　　　　　　　　　　　教科書</v>
      </c>
      <c r="AC591" s="84" t="str">
        <f>+'学校用（完全版）'!AC591</f>
        <v>※</v>
      </c>
      <c r="AD591" s="247" t="str">
        <f>+'学校用（完全版）'!AD591</f>
        <v xml:space="preserve">CoNETS版 未来へひろがるサイエンス３　指導者用デジタル教科書　（１年間版） </v>
      </c>
      <c r="AE591" s="85" t="str">
        <f>+'学校用（完全版）'!AE591</f>
        <v>３年</v>
      </c>
      <c r="AF591" s="86">
        <f>+'学校用（完全版）'!AF591</f>
        <v>23000</v>
      </c>
      <c r="AG591" s="126">
        <f>+'学校用（完全版）'!AG591</f>
        <v>24840</v>
      </c>
      <c r="AH591" s="691"/>
      <c r="AI591" s="358">
        <f t="shared" si="14"/>
        <v>0</v>
      </c>
    </row>
    <row r="592" spans="1:35" s="6" customFormat="1" ht="23.1" customHeight="1" x14ac:dyDescent="0.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 t="s">
        <v>1136</v>
      </c>
      <c r="O592" s="28"/>
      <c r="P592" s="28" t="s">
        <v>1136</v>
      </c>
      <c r="Q592" s="28"/>
      <c r="R592" s="28"/>
      <c r="S592" s="28"/>
      <c r="T592" s="28"/>
      <c r="U592" s="263" t="str">
        <f>+'学校用（完全版）'!U592</f>
        <v>理科</v>
      </c>
      <c r="V592" s="473" t="str">
        <f>+'学校用（完全版）'!V592</f>
        <v>啓林館</v>
      </c>
      <c r="W592" s="451" t="str">
        <f>+'学校用（完全版）'!W592</f>
        <v>●</v>
      </c>
      <c r="X592" s="88"/>
      <c r="Y592" s="88">
        <f>+'学校用（完全版）'!Y592</f>
        <v>0</v>
      </c>
      <c r="Z592" s="61" t="str">
        <f>+'学校用（完全版）'!Z592</f>
        <v>準拠</v>
      </c>
      <c r="AA592" s="62" t="str">
        <f>+'学校用（完全版）'!AA592</f>
        <v>新･改</v>
      </c>
      <c r="AB592" s="260" t="str">
        <f>+'学校用（完全版）'!AB592</f>
        <v>ＤＶＤ</v>
      </c>
      <c r="AC592" s="71" t="str">
        <f>+'学校用（完全版）'!AC592</f>
        <v/>
      </c>
      <c r="AD592" s="248" t="str">
        <f>+'学校用（完全版）'!AD592</f>
        <v>■中学校理科DVD全１５巻</v>
      </c>
      <c r="AE592" s="75" t="str">
        <f>+'学校用（完全版）'!AE592</f>
        <v>1.2.3年</v>
      </c>
      <c r="AF592" s="98">
        <f>+'学校用（完全版）'!AF592</f>
        <v>225000</v>
      </c>
      <c r="AG592" s="341">
        <f>+'学校用（完全版）'!AG592</f>
        <v>243000.00000000003</v>
      </c>
      <c r="AH592" s="692"/>
      <c r="AI592" s="354">
        <f t="shared" si="14"/>
        <v>0</v>
      </c>
    </row>
    <row r="593" spans="1:35" s="6" customFormat="1" ht="23.1" customHeight="1" x14ac:dyDescent="0.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 t="s">
        <v>1136</v>
      </c>
      <c r="O593" s="28"/>
      <c r="P593" s="28" t="s">
        <v>1136</v>
      </c>
      <c r="Q593" s="28"/>
      <c r="R593" s="28"/>
      <c r="S593" s="28"/>
      <c r="T593" s="28"/>
      <c r="U593" s="170" t="str">
        <f>+'学校用（完全版）'!U593</f>
        <v>理科</v>
      </c>
      <c r="V593" s="503" t="str">
        <f>+'学校用（完全版）'!V593</f>
        <v>啓林館</v>
      </c>
      <c r="W593" s="448" t="str">
        <f>+'学校用（完全版）'!W593</f>
        <v>●</v>
      </c>
      <c r="X593" s="81"/>
      <c r="Y593" s="81">
        <f>+'学校用（完全版）'!Y593</f>
        <v>0</v>
      </c>
      <c r="Z593" s="66" t="str">
        <f>+'学校用（完全版）'!Z593</f>
        <v>準拠</v>
      </c>
      <c r="AA593" s="67" t="str">
        <f>+'学校用（完全版）'!AA593</f>
        <v>改訂</v>
      </c>
      <c r="AB593" s="258" t="str">
        <f>+'学校用（完全版）'!AB593</f>
        <v>ＤＶＤ</v>
      </c>
      <c r="AC593" s="100" t="str">
        <f>+'学校用（完全版）'!AC593</f>
        <v/>
      </c>
      <c r="AD593" s="236" t="str">
        <f>+'学校用（完全版）'!AD593</f>
        <v>１，身のまわりの光・音による現象</v>
      </c>
      <c r="AE593" s="72" t="str">
        <f>+'学校用（完全版）'!AE593</f>
        <v>１年</v>
      </c>
      <c r="AF593" s="73">
        <f>+'学校用（完全版）'!AF593</f>
        <v>15000</v>
      </c>
      <c r="AG593" s="125">
        <f>+'学校用（完全版）'!AG593</f>
        <v>16200.000000000002</v>
      </c>
      <c r="AH593" s="690"/>
      <c r="AI593" s="355">
        <f t="shared" si="14"/>
        <v>0</v>
      </c>
    </row>
    <row r="594" spans="1:35" s="6" customFormat="1" ht="23.1" customHeight="1" x14ac:dyDescent="0.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 t="s">
        <v>1136</v>
      </c>
      <c r="O594" s="28"/>
      <c r="P594" s="28" t="s">
        <v>1136</v>
      </c>
      <c r="Q594" s="28"/>
      <c r="R594" s="28"/>
      <c r="S594" s="28"/>
      <c r="T594" s="28"/>
      <c r="U594" s="170" t="str">
        <f>+'学校用（完全版）'!U594</f>
        <v>理科</v>
      </c>
      <c r="V594" s="503" t="str">
        <f>+'学校用（完全版）'!V594</f>
        <v>啓林館</v>
      </c>
      <c r="W594" s="448" t="str">
        <f>+'学校用（完全版）'!W594</f>
        <v>●</v>
      </c>
      <c r="X594" s="81"/>
      <c r="Y594" s="81">
        <f>+'学校用（完全版）'!Y594</f>
        <v>0</v>
      </c>
      <c r="Z594" s="66" t="str">
        <f>+'学校用（完全版）'!Z594</f>
        <v>準拠</v>
      </c>
      <c r="AA594" s="67" t="str">
        <f>+'学校用（完全版）'!AA594</f>
        <v>改訂</v>
      </c>
      <c r="AB594" s="258" t="str">
        <f>+'学校用（完全版）'!AB594</f>
        <v>ＤＶＤ</v>
      </c>
      <c r="AC594" s="100" t="str">
        <f>+'学校用（完全版）'!AC594</f>
        <v/>
      </c>
      <c r="AD594" s="236" t="str">
        <f>+'学校用（完全版）'!AD594</f>
        <v>２，植物のくらしとなかま</v>
      </c>
      <c r="AE594" s="72" t="str">
        <f>+'学校用（完全版）'!AE594</f>
        <v>１年</v>
      </c>
      <c r="AF594" s="73">
        <f>+'学校用（完全版）'!AF594</f>
        <v>15000</v>
      </c>
      <c r="AG594" s="125">
        <f>+'学校用（完全版）'!AG594</f>
        <v>16200.000000000002</v>
      </c>
      <c r="AH594" s="690"/>
      <c r="AI594" s="355">
        <f t="shared" si="14"/>
        <v>0</v>
      </c>
    </row>
    <row r="595" spans="1:35" s="6" customFormat="1" ht="23.1" customHeight="1" x14ac:dyDescent="0.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 t="s">
        <v>1136</v>
      </c>
      <c r="O595" s="28"/>
      <c r="P595" s="28" t="s">
        <v>1136</v>
      </c>
      <c r="Q595" s="28"/>
      <c r="R595" s="28"/>
      <c r="S595" s="28"/>
      <c r="T595" s="28"/>
      <c r="U595" s="170" t="str">
        <f>+'学校用（完全版）'!U595</f>
        <v>理科</v>
      </c>
      <c r="V595" s="503" t="str">
        <f>+'学校用（完全版）'!V595</f>
        <v>啓林館</v>
      </c>
      <c r="W595" s="448" t="str">
        <f>+'学校用（完全版）'!W595</f>
        <v>●</v>
      </c>
      <c r="X595" s="81"/>
      <c r="Y595" s="81">
        <f>+'学校用（完全版）'!Y595</f>
        <v>0</v>
      </c>
      <c r="Z595" s="66" t="str">
        <f>+'学校用（完全版）'!Z595</f>
        <v>準拠</v>
      </c>
      <c r="AA595" s="67" t="str">
        <f>+'学校用（完全版）'!AA595</f>
        <v>改訂</v>
      </c>
      <c r="AB595" s="258" t="str">
        <f>+'学校用（完全版）'!AB595</f>
        <v>ＤＶＤ</v>
      </c>
      <c r="AC595" s="100" t="str">
        <f>+'学校用（完全版）'!AC595</f>
        <v/>
      </c>
      <c r="AD595" s="236" t="str">
        <f>+'学校用（完全版）'!AD595</f>
        <v>３，地震と火山</v>
      </c>
      <c r="AE595" s="72" t="str">
        <f>+'学校用（完全版）'!AE595</f>
        <v>１年</v>
      </c>
      <c r="AF595" s="73">
        <f>+'学校用（完全版）'!AF595</f>
        <v>15000</v>
      </c>
      <c r="AG595" s="125">
        <f>+'学校用（完全版）'!AG595</f>
        <v>16200.000000000002</v>
      </c>
      <c r="AH595" s="690"/>
      <c r="AI595" s="355">
        <f t="shared" si="14"/>
        <v>0</v>
      </c>
    </row>
    <row r="596" spans="1:35" s="6" customFormat="1" ht="23.1" customHeight="1" x14ac:dyDescent="0.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 t="s">
        <v>1136</v>
      </c>
      <c r="O596" s="28"/>
      <c r="P596" s="28" t="s">
        <v>1136</v>
      </c>
      <c r="Q596" s="28"/>
      <c r="R596" s="28"/>
      <c r="S596" s="28"/>
      <c r="T596" s="28"/>
      <c r="U596" s="170" t="str">
        <f>+'学校用（完全版）'!U596</f>
        <v>理科</v>
      </c>
      <c r="V596" s="503" t="str">
        <f>+'学校用（完全版）'!V596</f>
        <v>啓林館</v>
      </c>
      <c r="W596" s="448" t="str">
        <f>+'学校用（完全版）'!W596</f>
        <v>●</v>
      </c>
      <c r="X596" s="81"/>
      <c r="Y596" s="81">
        <f>+'学校用（完全版）'!Y596</f>
        <v>0</v>
      </c>
      <c r="Z596" s="66" t="str">
        <f>+'学校用（完全版）'!Z596</f>
        <v>準拠</v>
      </c>
      <c r="AA596" s="67">
        <f>+'学校用（完全版）'!AA596</f>
        <v>0</v>
      </c>
      <c r="AB596" s="256" t="str">
        <f>+'学校用（完全版）'!AB596</f>
        <v>ＤＶＤ</v>
      </c>
      <c r="AC596" s="90" t="str">
        <f>+'学校用（完全版）'!AC596</f>
        <v/>
      </c>
      <c r="AD596" s="237" t="str">
        <f>+'学校用（完全版）'!AD596</f>
        <v>４，大地のでき方と変動</v>
      </c>
      <c r="AE596" s="21" t="str">
        <f>+'学校用（完全版）'!AE596</f>
        <v>１年</v>
      </c>
      <c r="AF596" s="69">
        <f>+'学校用（完全版）'!AF596</f>
        <v>15000</v>
      </c>
      <c r="AG596" s="124">
        <f>+'学校用（完全版）'!AG596</f>
        <v>16200.000000000002</v>
      </c>
      <c r="AH596" s="690"/>
      <c r="AI596" s="355">
        <f t="shared" si="14"/>
        <v>0</v>
      </c>
    </row>
    <row r="597" spans="1:35" s="6" customFormat="1" ht="23.1" customHeight="1" x14ac:dyDescent="0.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 t="s">
        <v>1136</v>
      </c>
      <c r="O597" s="28"/>
      <c r="P597" s="28" t="s">
        <v>1136</v>
      </c>
      <c r="Q597" s="28"/>
      <c r="R597" s="28"/>
      <c r="S597" s="28"/>
      <c r="T597" s="28"/>
      <c r="U597" s="170" t="str">
        <f>+'学校用（完全版）'!U597</f>
        <v>理科</v>
      </c>
      <c r="V597" s="503" t="str">
        <f>+'学校用（完全版）'!V597</f>
        <v>啓林館</v>
      </c>
      <c r="W597" s="448" t="str">
        <f>+'学校用（完全版）'!W597</f>
        <v>●</v>
      </c>
      <c r="X597" s="81"/>
      <c r="Y597" s="81">
        <f>+'学校用（完全版）'!Y597</f>
        <v>0</v>
      </c>
      <c r="Z597" s="66" t="str">
        <f>+'学校用（完全版）'!Z597</f>
        <v>準拠</v>
      </c>
      <c r="AA597" s="67" t="str">
        <f>+'学校用（完全版）'!AA597</f>
        <v>改訂</v>
      </c>
      <c r="AB597" s="258" t="str">
        <f>+'学校用（完全版）'!AB597</f>
        <v>ＤＶＤ</v>
      </c>
      <c r="AC597" s="100" t="str">
        <f>+'学校用（完全版）'!AC597</f>
        <v/>
      </c>
      <c r="AD597" s="236" t="str">
        <f>+'学校用（完全版）'!AD597</f>
        <v>５，化学変化と原子・分子</v>
      </c>
      <c r="AE597" s="72" t="str">
        <f>+'学校用（完全版）'!AE597</f>
        <v>２年</v>
      </c>
      <c r="AF597" s="73">
        <f>+'学校用（完全版）'!AF597</f>
        <v>15000</v>
      </c>
      <c r="AG597" s="125">
        <f>+'学校用（完全版）'!AG597</f>
        <v>16200.000000000002</v>
      </c>
      <c r="AH597" s="690"/>
      <c r="AI597" s="355">
        <f t="shared" si="14"/>
        <v>0</v>
      </c>
    </row>
    <row r="598" spans="1:35" s="6" customFormat="1" ht="23.1" customHeight="1" x14ac:dyDescent="0.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 t="s">
        <v>1136</v>
      </c>
      <c r="O598" s="28"/>
      <c r="P598" s="28" t="s">
        <v>1136</v>
      </c>
      <c r="Q598" s="28"/>
      <c r="R598" s="28"/>
      <c r="S598" s="28"/>
      <c r="T598" s="28"/>
      <c r="U598" s="170" t="str">
        <f>+'学校用（完全版）'!U598</f>
        <v>理科</v>
      </c>
      <c r="V598" s="503" t="str">
        <f>+'学校用（完全版）'!V598</f>
        <v>啓林館</v>
      </c>
      <c r="W598" s="448" t="str">
        <f>+'学校用（完全版）'!W598</f>
        <v>●</v>
      </c>
      <c r="X598" s="81"/>
      <c r="Y598" s="81">
        <f>+'学校用（完全版）'!Y598</f>
        <v>0</v>
      </c>
      <c r="Z598" s="66" t="str">
        <f>+'学校用（完全版）'!Z598</f>
        <v>準拠</v>
      </c>
      <c r="AA598" s="67" t="str">
        <f>+'学校用（完全版）'!AA598</f>
        <v>新刊</v>
      </c>
      <c r="AB598" s="258" t="str">
        <f>+'学校用（完全版）'!AB598</f>
        <v>ＤＶＤ</v>
      </c>
      <c r="AC598" s="100" t="str">
        <f>+'学校用（完全版）'!AC598</f>
        <v/>
      </c>
      <c r="AD598" s="236" t="str">
        <f>+'学校用（完全版）'!AD598</f>
        <v>６，動物の生活と生物の進化</v>
      </c>
      <c r="AE598" s="72" t="str">
        <f>+'学校用（完全版）'!AE598</f>
        <v>２年</v>
      </c>
      <c r="AF598" s="73">
        <f>+'学校用（完全版）'!AF598</f>
        <v>15000</v>
      </c>
      <c r="AG598" s="125">
        <f>+'学校用（完全版）'!AG598</f>
        <v>16200.000000000002</v>
      </c>
      <c r="AH598" s="690"/>
      <c r="AI598" s="355">
        <f t="shared" si="14"/>
        <v>0</v>
      </c>
    </row>
    <row r="599" spans="1:35" s="6" customFormat="1" ht="23.1" customHeight="1" x14ac:dyDescent="0.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 t="s">
        <v>1136</v>
      </c>
      <c r="O599" s="28"/>
      <c r="P599" s="28" t="s">
        <v>1136</v>
      </c>
      <c r="Q599" s="28"/>
      <c r="R599" s="28"/>
      <c r="S599" s="28"/>
      <c r="T599" s="28"/>
      <c r="U599" s="170" t="str">
        <f>+'学校用（完全版）'!U599</f>
        <v>理科</v>
      </c>
      <c r="V599" s="503" t="str">
        <f>+'学校用（完全版）'!V599</f>
        <v>啓林館</v>
      </c>
      <c r="W599" s="448" t="str">
        <f>+'学校用（完全版）'!W599</f>
        <v>●</v>
      </c>
      <c r="X599" s="81"/>
      <c r="Y599" s="81">
        <f>+'学校用（完全版）'!Y599</f>
        <v>0</v>
      </c>
      <c r="Z599" s="66" t="str">
        <f>+'学校用（完全版）'!Z599</f>
        <v>準拠</v>
      </c>
      <c r="AA599" s="67" t="str">
        <f>+'学校用（完全版）'!AA599</f>
        <v>新刊</v>
      </c>
      <c r="AB599" s="258" t="str">
        <f>+'学校用（完全版）'!AB599</f>
        <v>ＤＶＤ</v>
      </c>
      <c r="AC599" s="100" t="str">
        <f>+'学校用（完全版）'!AC599</f>
        <v/>
      </c>
      <c r="AD599" s="236" t="str">
        <f>+'学校用（完全版）'!AD599</f>
        <v>７，地球の大気と天気の変化</v>
      </c>
      <c r="AE599" s="72" t="str">
        <f>+'学校用（完全版）'!AE599</f>
        <v>２年</v>
      </c>
      <c r="AF599" s="73">
        <f>+'学校用（完全版）'!AF599</f>
        <v>15000</v>
      </c>
      <c r="AG599" s="125">
        <f>+'学校用（完全版）'!AG599</f>
        <v>16200.000000000002</v>
      </c>
      <c r="AH599" s="690"/>
      <c r="AI599" s="355">
        <f t="shared" si="14"/>
        <v>0</v>
      </c>
    </row>
    <row r="600" spans="1:35" s="6" customFormat="1" ht="23.1" customHeight="1" x14ac:dyDescent="0.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 t="s">
        <v>1136</v>
      </c>
      <c r="O600" s="28"/>
      <c r="P600" s="28" t="s">
        <v>1136</v>
      </c>
      <c r="Q600" s="28"/>
      <c r="R600" s="28"/>
      <c r="S600" s="28"/>
      <c r="T600" s="28"/>
      <c r="U600" s="170" t="str">
        <f>+'学校用（完全版）'!U600</f>
        <v>理科</v>
      </c>
      <c r="V600" s="503" t="str">
        <f>+'学校用（完全版）'!V600</f>
        <v>啓林館</v>
      </c>
      <c r="W600" s="448" t="str">
        <f>+'学校用（完全版）'!W600</f>
        <v>●</v>
      </c>
      <c r="X600" s="81"/>
      <c r="Y600" s="81">
        <f>+'学校用（完全版）'!Y600</f>
        <v>0</v>
      </c>
      <c r="Z600" s="66" t="str">
        <f>+'学校用（完全版）'!Z600</f>
        <v>準拠</v>
      </c>
      <c r="AA600" s="67" t="str">
        <f>+'学校用（完全版）'!AA600</f>
        <v>改訂</v>
      </c>
      <c r="AB600" s="258" t="str">
        <f>+'学校用（完全版）'!AB600</f>
        <v>ＤＶＤ</v>
      </c>
      <c r="AC600" s="100" t="str">
        <f>+'学校用（完全版）'!AC600</f>
        <v/>
      </c>
      <c r="AD600" s="236" t="str">
        <f>+'学校用（完全版）'!AD600</f>
        <v>８，日本の天気</v>
      </c>
      <c r="AE600" s="72" t="str">
        <f>+'学校用（完全版）'!AE600</f>
        <v>２年</v>
      </c>
      <c r="AF600" s="73">
        <f>+'学校用（完全版）'!AF600</f>
        <v>15000</v>
      </c>
      <c r="AG600" s="125">
        <f>+'学校用（完全版）'!AG600</f>
        <v>16200.000000000002</v>
      </c>
      <c r="AH600" s="690"/>
      <c r="AI600" s="355">
        <f t="shared" si="14"/>
        <v>0</v>
      </c>
    </row>
    <row r="601" spans="1:35" s="6" customFormat="1" ht="23.1" customHeight="1" x14ac:dyDescent="0.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 t="s">
        <v>1136</v>
      </c>
      <c r="O601" s="28"/>
      <c r="P601" s="28" t="s">
        <v>1136</v>
      </c>
      <c r="Q601" s="28"/>
      <c r="R601" s="28"/>
      <c r="S601" s="28"/>
      <c r="T601" s="28"/>
      <c r="U601" s="170" t="str">
        <f>+'学校用（完全版）'!U601</f>
        <v>理科</v>
      </c>
      <c r="V601" s="503" t="str">
        <f>+'学校用（完全版）'!V601</f>
        <v>啓林館</v>
      </c>
      <c r="W601" s="448" t="str">
        <f>+'学校用（完全版）'!W601</f>
        <v>●</v>
      </c>
      <c r="X601" s="81"/>
      <c r="Y601" s="81">
        <f>+'学校用（完全版）'!Y601</f>
        <v>0</v>
      </c>
      <c r="Z601" s="66" t="str">
        <f>+'学校用（完全版）'!Z601</f>
        <v>準拠</v>
      </c>
      <c r="AA601" s="67" t="str">
        <f>+'学校用（完全版）'!AA601</f>
        <v>改訂</v>
      </c>
      <c r="AB601" s="258" t="str">
        <f>+'学校用（完全版）'!AB601</f>
        <v>ＤＶＤ</v>
      </c>
      <c r="AC601" s="100" t="str">
        <f>+'学校用（完全版）'!AC601</f>
        <v/>
      </c>
      <c r="AD601" s="236" t="str">
        <f>+'学校用（完全版）'!AD601</f>
        <v>9，化学変化とイオン</v>
      </c>
      <c r="AE601" s="72" t="str">
        <f>+'学校用（完全版）'!AE601</f>
        <v>３年</v>
      </c>
      <c r="AF601" s="73">
        <f>+'学校用（完全版）'!AF601</f>
        <v>15000</v>
      </c>
      <c r="AG601" s="125">
        <f>+'学校用（完全版）'!AG601</f>
        <v>16200.000000000002</v>
      </c>
      <c r="AH601" s="690"/>
      <c r="AI601" s="355">
        <f t="shared" si="14"/>
        <v>0</v>
      </c>
    </row>
    <row r="602" spans="1:35" s="6" customFormat="1" ht="23.1" customHeight="1" x14ac:dyDescent="0.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 t="s">
        <v>1136</v>
      </c>
      <c r="O602" s="28"/>
      <c r="P602" s="28" t="s">
        <v>1136</v>
      </c>
      <c r="Q602" s="28"/>
      <c r="R602" s="28"/>
      <c r="S602" s="28"/>
      <c r="T602" s="28"/>
      <c r="U602" s="170" t="str">
        <f>+'学校用（完全版）'!U602</f>
        <v>理科</v>
      </c>
      <c r="V602" s="503" t="str">
        <f>+'学校用（完全版）'!V602</f>
        <v>啓林館</v>
      </c>
      <c r="W602" s="448" t="str">
        <f>+'学校用（完全版）'!W602</f>
        <v>●</v>
      </c>
      <c r="X602" s="81"/>
      <c r="Y602" s="81">
        <f>+'学校用（完全版）'!Y602</f>
        <v>0</v>
      </c>
      <c r="Z602" s="66" t="str">
        <f>+'学校用（完全版）'!Z602</f>
        <v>準拠</v>
      </c>
      <c r="AA602" s="67" t="str">
        <f>+'学校用（完全版）'!AA602</f>
        <v>改訂</v>
      </c>
      <c r="AB602" s="258" t="str">
        <f>+'学校用（完全版）'!AB602</f>
        <v>ＤＶＤ</v>
      </c>
      <c r="AC602" s="100" t="str">
        <f>+'学校用（完全版）'!AC602</f>
        <v/>
      </c>
      <c r="AD602" s="236" t="str">
        <f>+'学校用（完全版）'!AD602</f>
        <v>１０，生物のふえ方と遺伝</v>
      </c>
      <c r="AE602" s="72" t="str">
        <f>+'学校用（完全版）'!AE602</f>
        <v>３年</v>
      </c>
      <c r="AF602" s="73">
        <f>+'学校用（完全版）'!AF602</f>
        <v>15000</v>
      </c>
      <c r="AG602" s="125">
        <f>+'学校用（完全版）'!AG602</f>
        <v>16200.000000000002</v>
      </c>
      <c r="AH602" s="690"/>
      <c r="AI602" s="355">
        <f t="shared" si="14"/>
        <v>0</v>
      </c>
    </row>
    <row r="603" spans="1:35" s="6" customFormat="1" ht="23.1" customHeight="1" x14ac:dyDescent="0.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 t="s">
        <v>1136</v>
      </c>
      <c r="O603" s="28"/>
      <c r="P603" s="28" t="s">
        <v>1136</v>
      </c>
      <c r="Q603" s="28"/>
      <c r="R603" s="28"/>
      <c r="S603" s="28"/>
      <c r="T603" s="28"/>
      <c r="U603" s="170" t="str">
        <f>+'学校用（完全版）'!U603</f>
        <v>理科</v>
      </c>
      <c r="V603" s="503" t="str">
        <f>+'学校用（完全版）'!V603</f>
        <v>啓林館</v>
      </c>
      <c r="W603" s="448" t="str">
        <f>+'学校用（完全版）'!W603</f>
        <v>●</v>
      </c>
      <c r="X603" s="81"/>
      <c r="Y603" s="81">
        <f>+'学校用（完全版）'!Y603</f>
        <v>0</v>
      </c>
      <c r="Z603" s="66" t="str">
        <f>+'学校用（完全版）'!Z603</f>
        <v>準拠</v>
      </c>
      <c r="AA603" s="67" t="str">
        <f>+'学校用（完全版）'!AA603</f>
        <v>新刊</v>
      </c>
      <c r="AB603" s="258" t="str">
        <f>+'学校用（完全版）'!AB603</f>
        <v>ＤＶＤ</v>
      </c>
      <c r="AC603" s="100" t="str">
        <f>+'学校用（完全版）'!AC603</f>
        <v/>
      </c>
      <c r="AD603" s="236" t="str">
        <f>+'学校用（完全版）'!AD603</f>
        <v>１１，地球と宇宙①　～地球とその外側の天体～</v>
      </c>
      <c r="AE603" s="72" t="str">
        <f>+'学校用（完全版）'!AE603</f>
        <v>３年</v>
      </c>
      <c r="AF603" s="73">
        <f>+'学校用（完全版）'!AF603</f>
        <v>15000</v>
      </c>
      <c r="AG603" s="125">
        <f>+'学校用（完全版）'!AG603</f>
        <v>16200.000000000002</v>
      </c>
      <c r="AH603" s="690"/>
      <c r="AI603" s="355">
        <f t="shared" si="14"/>
        <v>0</v>
      </c>
    </row>
    <row r="604" spans="1:35" s="6" customFormat="1" ht="23.1" customHeight="1" x14ac:dyDescent="0.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 t="s">
        <v>1136</v>
      </c>
      <c r="O604" s="28"/>
      <c r="P604" s="28" t="s">
        <v>1136</v>
      </c>
      <c r="Q604" s="28"/>
      <c r="R604" s="28"/>
      <c r="S604" s="28"/>
      <c r="T604" s="28"/>
      <c r="U604" s="170" t="str">
        <f>+'学校用（完全版）'!U604</f>
        <v>理科</v>
      </c>
      <c r="V604" s="503" t="str">
        <f>+'学校用（完全版）'!V604</f>
        <v>啓林館</v>
      </c>
      <c r="W604" s="448" t="str">
        <f>+'学校用（完全版）'!W604</f>
        <v>●</v>
      </c>
      <c r="X604" s="81"/>
      <c r="Y604" s="81">
        <f>+'学校用（完全版）'!Y604</f>
        <v>0</v>
      </c>
      <c r="Z604" s="66" t="str">
        <f>+'学校用（完全版）'!Z604</f>
        <v>準拠</v>
      </c>
      <c r="AA604" s="67" t="str">
        <f>+'学校用（完全版）'!AA604</f>
        <v>新刊</v>
      </c>
      <c r="AB604" s="258" t="str">
        <f>+'学校用（完全版）'!AB604</f>
        <v>ＤＶＤ</v>
      </c>
      <c r="AC604" s="100" t="str">
        <f>+'学校用（完全版）'!AC604</f>
        <v/>
      </c>
      <c r="AD604" s="236" t="str">
        <f>+'学校用（完全版）'!AD604</f>
        <v>１２，地球と宇宙②　～地球の運動と天体の動き～</v>
      </c>
      <c r="AE604" s="72" t="str">
        <f>+'学校用（完全版）'!AE604</f>
        <v>３年</v>
      </c>
      <c r="AF604" s="73">
        <f>+'学校用（完全版）'!AF604</f>
        <v>15000</v>
      </c>
      <c r="AG604" s="125">
        <f>+'学校用（完全版）'!AG604</f>
        <v>16200.000000000002</v>
      </c>
      <c r="AH604" s="690"/>
      <c r="AI604" s="355">
        <f t="shared" si="14"/>
        <v>0</v>
      </c>
    </row>
    <row r="605" spans="1:35" s="6" customFormat="1" ht="23.1" customHeight="1" x14ac:dyDescent="0.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 t="s">
        <v>1136</v>
      </c>
      <c r="O605" s="28"/>
      <c r="P605" s="28" t="s">
        <v>1136</v>
      </c>
      <c r="Q605" s="28"/>
      <c r="R605" s="28"/>
      <c r="S605" s="28"/>
      <c r="T605" s="28"/>
      <c r="U605" s="170" t="str">
        <f>+'学校用（完全版）'!U605</f>
        <v>理科</v>
      </c>
      <c r="V605" s="503" t="str">
        <f>+'学校用（完全版）'!V605</f>
        <v>啓林館</v>
      </c>
      <c r="W605" s="448" t="str">
        <f>+'学校用（完全版）'!W605</f>
        <v>●</v>
      </c>
      <c r="X605" s="81"/>
      <c r="Y605" s="81">
        <f>+'学校用（完全版）'!Y605</f>
        <v>0</v>
      </c>
      <c r="Z605" s="66" t="str">
        <f>+'学校用（完全版）'!Z605</f>
        <v>準拠</v>
      </c>
      <c r="AA605" s="67">
        <f>+'学校用（完全版）'!AA605</f>
        <v>0</v>
      </c>
      <c r="AB605" s="256" t="str">
        <f>+'学校用（完全版）'!AB605</f>
        <v>ＤＶＤ</v>
      </c>
      <c r="AC605" s="90" t="str">
        <f>+'学校用（完全版）'!AC605</f>
        <v/>
      </c>
      <c r="AD605" s="237" t="str">
        <f>+'学校用（完全版）'!AD605</f>
        <v>１３，自然環境と科学技術</v>
      </c>
      <c r="AE605" s="21" t="str">
        <f>+'学校用（完全版）'!AE605</f>
        <v>３年</v>
      </c>
      <c r="AF605" s="69">
        <f>+'学校用（完全版）'!AF605</f>
        <v>15000</v>
      </c>
      <c r="AG605" s="124">
        <f>+'学校用（完全版）'!AG605</f>
        <v>16200.000000000002</v>
      </c>
      <c r="AH605" s="690"/>
      <c r="AI605" s="355">
        <f t="shared" si="14"/>
        <v>0</v>
      </c>
    </row>
    <row r="606" spans="1:35" s="6" customFormat="1" ht="23.1" customHeight="1" x14ac:dyDescent="0.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 t="s">
        <v>1136</v>
      </c>
      <c r="O606" s="28"/>
      <c r="P606" s="28" t="s">
        <v>1136</v>
      </c>
      <c r="Q606" s="28"/>
      <c r="R606" s="28"/>
      <c r="S606" s="28"/>
      <c r="T606" s="28"/>
      <c r="U606" s="170" t="str">
        <f>+'学校用（完全版）'!U606</f>
        <v>理科</v>
      </c>
      <c r="V606" s="503" t="str">
        <f>+'学校用（完全版）'!V606</f>
        <v>啓林館</v>
      </c>
      <c r="W606" s="448" t="str">
        <f>+'学校用（完全版）'!W606</f>
        <v>●</v>
      </c>
      <c r="X606" s="81"/>
      <c r="Y606" s="81">
        <f>+'学校用（完全版）'!Y606</f>
        <v>0</v>
      </c>
      <c r="Z606" s="66" t="str">
        <f>+'学校用（完全版）'!Z606</f>
        <v>準拠</v>
      </c>
      <c r="AA606" s="67">
        <f>+'学校用（完全版）'!AA606</f>
        <v>0</v>
      </c>
      <c r="AB606" s="256" t="str">
        <f>+'学校用（完全版）'!AB606</f>
        <v>ＤＶＤ</v>
      </c>
      <c r="AC606" s="90" t="str">
        <f>+'学校用（完全版）'!AC606</f>
        <v/>
      </c>
      <c r="AD606" s="237" t="str">
        <f>+'学校用（完全版）'!AD606</f>
        <v>１４，放射線とは何か　～性質と利用～</v>
      </c>
      <c r="AE606" s="21" t="str">
        <f>+'学校用（完全版）'!AE606</f>
        <v>３年</v>
      </c>
      <c r="AF606" s="69">
        <f>+'学校用（完全版）'!AF606</f>
        <v>15000</v>
      </c>
      <c r="AG606" s="124">
        <f>+'学校用（完全版）'!AG606</f>
        <v>16200.000000000002</v>
      </c>
      <c r="AH606" s="690"/>
      <c r="AI606" s="355">
        <f t="shared" si="14"/>
        <v>0</v>
      </c>
    </row>
    <row r="607" spans="1:35" s="6" customFormat="1" ht="23.1" customHeight="1" x14ac:dyDescent="0.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 t="s">
        <v>1136</v>
      </c>
      <c r="O607" s="28"/>
      <c r="P607" s="28" t="s">
        <v>1136</v>
      </c>
      <c r="Q607" s="28"/>
      <c r="R607" s="28"/>
      <c r="S607" s="28"/>
      <c r="T607" s="28"/>
      <c r="U607" s="388" t="str">
        <f>+'学校用（完全版）'!U607</f>
        <v>理科</v>
      </c>
      <c r="V607" s="504" t="str">
        <f>+'学校用（完全版）'!V607</f>
        <v>啓林館</v>
      </c>
      <c r="W607" s="453" t="str">
        <f>+'学校用（完全版）'!W607</f>
        <v>●</v>
      </c>
      <c r="X607" s="83"/>
      <c r="Y607" s="83">
        <f>+'学校用（完全版）'!Y607</f>
        <v>0</v>
      </c>
      <c r="Z607" s="76" t="str">
        <f>+'学校用（完全版）'!Z607</f>
        <v>準拠</v>
      </c>
      <c r="AA607" s="77" t="str">
        <f>+'学校用（完全版）'!AA607</f>
        <v>新刊</v>
      </c>
      <c r="AB607" s="259" t="str">
        <f>+'学校用（完全版）'!AB607</f>
        <v>ＤＶＤ</v>
      </c>
      <c r="AC607" s="84" t="str">
        <f>+'学校用（完全版）'!AC607</f>
        <v/>
      </c>
      <c r="AD607" s="247" t="str">
        <f>+'学校用（完全版）'!AD607</f>
        <v>１５，自然災害とその備え　～自然災害を知り，防災・減災に活かそう～</v>
      </c>
      <c r="AE607" s="85" t="str">
        <f>+'学校用（完全版）'!AE607</f>
        <v>1.2.3年</v>
      </c>
      <c r="AF607" s="86">
        <f>+'学校用（完全版）'!AF607</f>
        <v>15000</v>
      </c>
      <c r="AG607" s="126">
        <f>+'学校用（完全版）'!AG607</f>
        <v>16200.000000000002</v>
      </c>
      <c r="AH607" s="691"/>
      <c r="AI607" s="358">
        <f t="shared" si="14"/>
        <v>0</v>
      </c>
    </row>
    <row r="608" spans="1:35" s="6" customFormat="1" ht="23.1" customHeight="1" x14ac:dyDescent="0.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634" t="str">
        <f>+'学校用（完全版）'!U608</f>
        <v>理科</v>
      </c>
      <c r="V608" s="735" t="str">
        <f>+'学校用（完全版）'!V608</f>
        <v>啓林館</v>
      </c>
      <c r="W608" s="635" t="str">
        <f>+'学校用（完全版）'!W608</f>
        <v>●</v>
      </c>
      <c r="X608" s="636"/>
      <c r="Y608" s="637">
        <f>+'学校用（完全版）'!Y608</f>
        <v>0</v>
      </c>
      <c r="Z608" s="638" t="str">
        <f>+'学校用（完全版）'!Z608</f>
        <v>標準</v>
      </c>
      <c r="AA608" s="639" t="str">
        <f>+'学校用（完全版）'!AA608</f>
        <v>新刊</v>
      </c>
      <c r="AB608" s="640" t="str">
        <f>+'学校用（完全版）'!AB608</f>
        <v>パソコン　　　　　　　　ソフト</v>
      </c>
      <c r="AC608" s="641" t="str">
        <f>+'学校用（完全版）'!AC608</f>
        <v/>
      </c>
      <c r="AD608" s="642" t="str">
        <f>+'学校用（完全版）'!AD608</f>
        <v>Keirinkan DB System 中学校理科補充問題データ</v>
      </c>
      <c r="AE608" s="643" t="str">
        <f>+'学校用（完全版）'!AE608</f>
        <v>1.2.3年</v>
      </c>
      <c r="AF608" s="644">
        <f>+'学校用（完全版）'!AF608</f>
        <v>7000</v>
      </c>
      <c r="AG608" s="645">
        <f>+'学校用（完全版）'!AG608</f>
        <v>7560.0000000000009</v>
      </c>
      <c r="AH608" s="768"/>
      <c r="AI608" s="646">
        <f>+AG608*AH608</f>
        <v>0</v>
      </c>
    </row>
    <row r="609" spans="1:35" s="6" customFormat="1" ht="23.1" customHeight="1" x14ac:dyDescent="0.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80" t="str">
        <f>+'学校用（完全版）'!U609</f>
        <v>理科</v>
      </c>
      <c r="V609" s="506" t="str">
        <f>+'学校用（完全版）'!V609</f>
        <v>啓林館</v>
      </c>
      <c r="W609" s="454" t="str">
        <f>+'学校用（完全版）'!W609</f>
        <v>●</v>
      </c>
      <c r="X609" s="109"/>
      <c r="Y609" s="431">
        <f>+'学校用（完全版）'!Y609</f>
        <v>0</v>
      </c>
      <c r="Z609" s="531" t="str">
        <f>+'学校用（完全版）'!Z609</f>
        <v>標準</v>
      </c>
      <c r="AA609" s="110" t="str">
        <f>+'学校用（完全版）'!AA609</f>
        <v>新刊</v>
      </c>
      <c r="AB609" s="313" t="str">
        <f>+'学校用（完全版）'!AB609</f>
        <v>パソコン　　　　　　　　ソフト</v>
      </c>
      <c r="AC609" s="280" t="str">
        <f>+'学校用（完全版）'!AC609</f>
        <v/>
      </c>
      <c r="AD609" s="279" t="str">
        <f>+'学校用（完全版）'!AD609</f>
        <v>Keirinkan DB System 全国公立高校入試問題理科　　　　２０１３，２０１４，２０１５</v>
      </c>
      <c r="AE609" s="115" t="str">
        <f>+'学校用（完全版）'!AE609</f>
        <v>1.2.3年</v>
      </c>
      <c r="AF609" s="281">
        <f>+'学校用（完全版）'!AF609</f>
        <v>18000</v>
      </c>
      <c r="AG609" s="344">
        <f>+'学校用（完全版）'!AG609</f>
        <v>19440</v>
      </c>
      <c r="AH609" s="694"/>
      <c r="AI609" s="357">
        <f>+AG609*AH609</f>
        <v>0</v>
      </c>
    </row>
    <row r="610" spans="1:35" s="6" customFormat="1" ht="23.1" customHeight="1" thickBo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712" t="str">
        <f>+'学校用（完全版）'!U610</f>
        <v>理科</v>
      </c>
      <c r="V610" s="746" t="str">
        <f>+'学校用（完全版）'!V610</f>
        <v>啓林館</v>
      </c>
      <c r="W610" s="713" t="str">
        <f>+'学校用（完全版）'!W610</f>
        <v>●</v>
      </c>
      <c r="X610" s="714"/>
      <c r="Y610" s="715">
        <f>+'学校用（完全版）'!Y610</f>
        <v>0</v>
      </c>
      <c r="Z610" s="716" t="str">
        <f>+'学校用（完全版）'!Z610</f>
        <v>標準</v>
      </c>
      <c r="AA610" s="717">
        <f>+'学校用（完全版）'!AA610</f>
        <v>0</v>
      </c>
      <c r="AB610" s="718" t="str">
        <f>+'学校用（完全版）'!AB610</f>
        <v>パソコン　　　　　　　　ソフト</v>
      </c>
      <c r="AC610" s="719" t="str">
        <f>+'学校用（完全版）'!AC610</f>
        <v/>
      </c>
      <c r="AD610" s="720" t="str">
        <f>+'学校用（完全版）'!AD610</f>
        <v>中学校理科　天体シミュレーション</v>
      </c>
      <c r="AE610" s="721" t="str">
        <f>+'学校用（完全版）'!AE610</f>
        <v>３年</v>
      </c>
      <c r="AF610" s="722">
        <f>+'学校用（完全版）'!AF610</f>
        <v>9524</v>
      </c>
      <c r="AG610" s="723">
        <f>+'学校用（完全版）'!AG610</f>
        <v>10285.92</v>
      </c>
      <c r="AH610" s="779"/>
      <c r="AI610" s="724">
        <f>+AG610*AH610</f>
        <v>0</v>
      </c>
    </row>
    <row r="611" spans="1:35" s="6" customFormat="1" ht="23.1" customHeight="1" thickTop="1" thickBo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 t="s">
        <v>1136</v>
      </c>
      <c r="O611" s="28"/>
      <c r="P611" s="28" t="s">
        <v>1136</v>
      </c>
      <c r="Q611" s="28"/>
      <c r="R611" s="28"/>
      <c r="S611" s="28"/>
      <c r="T611" s="28"/>
      <c r="U611" s="747" t="str">
        <f>+'学校用（完全版）'!U611</f>
        <v>理科</v>
      </c>
      <c r="V611" s="748" t="str">
        <f>+'学校用（完全版）'!V611</f>
        <v>啓林館</v>
      </c>
      <c r="W611" s="704" t="str">
        <f>+'学校用（完全版）'!W611</f>
        <v>●</v>
      </c>
      <c r="X611" s="705"/>
      <c r="Y611" s="706">
        <f>+'学校用（完全版）'!Y611</f>
        <v>0</v>
      </c>
      <c r="Z611" s="707">
        <f>+'学校用（完全版）'!Z611</f>
        <v>0</v>
      </c>
      <c r="AA611" s="708">
        <f>+'学校用（完全版）'!AA611</f>
        <v>0</v>
      </c>
      <c r="AB611" s="709">
        <f>+'学校用（完全版）'!AB611</f>
        <v>0</v>
      </c>
      <c r="AC611" s="710">
        <f>+'学校用（完全版）'!AC611</f>
        <v>0</v>
      </c>
      <c r="AD611" s="710">
        <f>+'学校用（完全版）'!AD611</f>
        <v>0</v>
      </c>
      <c r="AE611" s="710">
        <f>+'学校用（完全版）'!AE611</f>
        <v>0</v>
      </c>
      <c r="AF611" s="1515" t="str">
        <f>+'学校用（完全版）'!AF611</f>
        <v>理科　啓林館　計</v>
      </c>
      <c r="AG611" s="1516">
        <f>+'学校用（完全版）'!AG611</f>
        <v>0</v>
      </c>
      <c r="AH611" s="780">
        <f>SUM(AH576:AH610)</f>
        <v>0</v>
      </c>
      <c r="AI611" s="711">
        <f>SUM(AI576:AI610)</f>
        <v>0</v>
      </c>
    </row>
    <row r="612" spans="1:35" s="6" customFormat="1" ht="23.1" customHeight="1" x14ac:dyDescent="0.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63" t="str">
        <f>+'学校用（完全版）'!U612</f>
        <v>理科</v>
      </c>
      <c r="V612" s="473" t="str">
        <f>+'学校用（完全版）'!V612</f>
        <v>コロムビア</v>
      </c>
      <c r="W612" s="451" t="str">
        <f>+'学校用（完全版）'!W612</f>
        <v>●</v>
      </c>
      <c r="X612" s="88"/>
      <c r="Y612" s="88">
        <f>+'学校用（完全版）'!Y612</f>
        <v>0</v>
      </c>
      <c r="Z612" s="61" t="str">
        <f>+'学校用（完全版）'!Z612</f>
        <v>標準</v>
      </c>
      <c r="AA612" s="62" t="str">
        <f>+'学校用（完全版）'!AA612</f>
        <v>新･改</v>
      </c>
      <c r="AB612" s="260" t="str">
        <f>+'学校用（完全版）'!AB612</f>
        <v>ＤＶＤ</v>
      </c>
      <c r="AC612" s="71" t="str">
        <f>+'学校用（完全版）'!AC612</f>
        <v/>
      </c>
      <c r="AD612" s="248" t="str">
        <f>+'学校用（完全版）'!AD612</f>
        <v>■中学校理科DVD全１５巻</v>
      </c>
      <c r="AE612" s="75" t="str">
        <f>+'学校用（完全版）'!AE612</f>
        <v>1.2.3年</v>
      </c>
      <c r="AF612" s="98">
        <f>+'学校用（完全版）'!AF612</f>
        <v>225000</v>
      </c>
      <c r="AG612" s="341">
        <f>+'学校用（完全版）'!AG612</f>
        <v>243000.00000000003</v>
      </c>
      <c r="AH612" s="692"/>
      <c r="AI612" s="354">
        <f t="shared" ref="AI612:AI675" si="15">+AG612*AH612</f>
        <v>0</v>
      </c>
    </row>
    <row r="613" spans="1:35" s="6" customFormat="1" ht="23.1" customHeight="1" x14ac:dyDescent="0.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170" t="str">
        <f>+'学校用（完全版）'!U613</f>
        <v>理科</v>
      </c>
      <c r="V613" s="503" t="str">
        <f>+'学校用（完全版）'!V613</f>
        <v>コロムビア</v>
      </c>
      <c r="W613" s="448" t="str">
        <f>+'学校用（完全版）'!W613</f>
        <v>●</v>
      </c>
      <c r="X613" s="81"/>
      <c r="Y613" s="81">
        <f>+'学校用（完全版）'!Y613</f>
        <v>0</v>
      </c>
      <c r="Z613" s="66" t="str">
        <f>+'学校用（完全版）'!Z613</f>
        <v>標準</v>
      </c>
      <c r="AA613" s="67" t="str">
        <f>+'学校用（完全版）'!AA613</f>
        <v>改訂</v>
      </c>
      <c r="AB613" s="258" t="str">
        <f>+'学校用（完全版）'!AB613</f>
        <v>ＤＶＤ</v>
      </c>
      <c r="AC613" s="100" t="str">
        <f>+'学校用（完全版）'!AC613</f>
        <v/>
      </c>
      <c r="AD613" s="236" t="str">
        <f>+'学校用（完全版）'!AD613</f>
        <v>１，身のまわりの光・音による現象</v>
      </c>
      <c r="AE613" s="72" t="str">
        <f>+'学校用（完全版）'!AE613</f>
        <v>１年</v>
      </c>
      <c r="AF613" s="73">
        <f>+'学校用（完全版）'!AF613</f>
        <v>15000</v>
      </c>
      <c r="AG613" s="125">
        <f>+'学校用（完全版）'!AG613</f>
        <v>16200.000000000002</v>
      </c>
      <c r="AH613" s="690"/>
      <c r="AI613" s="355">
        <f t="shared" si="15"/>
        <v>0</v>
      </c>
    </row>
    <row r="614" spans="1:35" s="6" customFormat="1" ht="23.1" customHeight="1" x14ac:dyDescent="0.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170" t="str">
        <f>+'学校用（完全版）'!U614</f>
        <v>理科</v>
      </c>
      <c r="V614" s="503" t="str">
        <f>+'学校用（完全版）'!V614</f>
        <v>コロムビア</v>
      </c>
      <c r="W614" s="448" t="str">
        <f>+'学校用（完全版）'!W614</f>
        <v>●</v>
      </c>
      <c r="X614" s="81"/>
      <c r="Y614" s="81">
        <f>+'学校用（完全版）'!Y614</f>
        <v>0</v>
      </c>
      <c r="Z614" s="66" t="str">
        <f>+'学校用（完全版）'!Z614</f>
        <v>標準</v>
      </c>
      <c r="AA614" s="67" t="str">
        <f>+'学校用（完全版）'!AA614</f>
        <v>改訂</v>
      </c>
      <c r="AB614" s="258" t="str">
        <f>+'学校用（完全版）'!AB614</f>
        <v>ＤＶＤ</v>
      </c>
      <c r="AC614" s="100" t="str">
        <f>+'学校用（完全版）'!AC614</f>
        <v/>
      </c>
      <c r="AD614" s="236" t="str">
        <f>+'学校用（完全版）'!AD614</f>
        <v>２，植物のくらしとなかま</v>
      </c>
      <c r="AE614" s="72" t="str">
        <f>+'学校用（完全版）'!AE614</f>
        <v>１年</v>
      </c>
      <c r="AF614" s="73">
        <f>+'学校用（完全版）'!AF614</f>
        <v>15000</v>
      </c>
      <c r="AG614" s="125">
        <f>+'学校用（完全版）'!AG614</f>
        <v>16200.000000000002</v>
      </c>
      <c r="AH614" s="690"/>
      <c r="AI614" s="355">
        <f t="shared" si="15"/>
        <v>0</v>
      </c>
    </row>
    <row r="615" spans="1:35" s="6" customFormat="1" ht="23.1" customHeight="1" x14ac:dyDescent="0.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170" t="str">
        <f>+'学校用（完全版）'!U615</f>
        <v>理科</v>
      </c>
      <c r="V615" s="503" t="str">
        <f>+'学校用（完全版）'!V615</f>
        <v>コロムビア</v>
      </c>
      <c r="W615" s="448" t="str">
        <f>+'学校用（完全版）'!W615</f>
        <v>●</v>
      </c>
      <c r="X615" s="81"/>
      <c r="Y615" s="81">
        <f>+'学校用（完全版）'!Y615</f>
        <v>0</v>
      </c>
      <c r="Z615" s="66" t="str">
        <f>+'学校用（完全版）'!Z615</f>
        <v>標準</v>
      </c>
      <c r="AA615" s="67" t="str">
        <f>+'学校用（完全版）'!AA615</f>
        <v>改訂</v>
      </c>
      <c r="AB615" s="258" t="str">
        <f>+'学校用（完全版）'!AB615</f>
        <v>ＤＶＤ</v>
      </c>
      <c r="AC615" s="100" t="str">
        <f>+'学校用（完全版）'!AC615</f>
        <v/>
      </c>
      <c r="AD615" s="236" t="str">
        <f>+'学校用（完全版）'!AD615</f>
        <v>３，地震と火山</v>
      </c>
      <c r="AE615" s="72" t="str">
        <f>+'学校用（完全版）'!AE615</f>
        <v>１年</v>
      </c>
      <c r="AF615" s="73">
        <f>+'学校用（完全版）'!AF615</f>
        <v>15000</v>
      </c>
      <c r="AG615" s="125">
        <f>+'学校用（完全版）'!AG615</f>
        <v>16200.000000000002</v>
      </c>
      <c r="AH615" s="690"/>
      <c r="AI615" s="355">
        <f t="shared" si="15"/>
        <v>0</v>
      </c>
    </row>
    <row r="616" spans="1:35" s="6" customFormat="1" ht="23.1" customHeight="1" x14ac:dyDescent="0.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170" t="str">
        <f>+'学校用（完全版）'!U616</f>
        <v>理科</v>
      </c>
      <c r="V616" s="503" t="str">
        <f>+'学校用（完全版）'!V616</f>
        <v>コロムビア</v>
      </c>
      <c r="W616" s="448" t="str">
        <f>+'学校用（完全版）'!W616</f>
        <v>●</v>
      </c>
      <c r="X616" s="81"/>
      <c r="Y616" s="81">
        <f>+'学校用（完全版）'!Y616</f>
        <v>0</v>
      </c>
      <c r="Z616" s="66" t="str">
        <f>+'学校用（完全版）'!Z616</f>
        <v>標準</v>
      </c>
      <c r="AA616" s="67">
        <f>+'学校用（完全版）'!AA616</f>
        <v>0</v>
      </c>
      <c r="AB616" s="256" t="str">
        <f>+'学校用（完全版）'!AB616</f>
        <v>ＤＶＤ</v>
      </c>
      <c r="AC616" s="90" t="str">
        <f>+'学校用（完全版）'!AC616</f>
        <v/>
      </c>
      <c r="AD616" s="237" t="str">
        <f>+'学校用（完全版）'!AD616</f>
        <v>４，大地のでき方と変動</v>
      </c>
      <c r="AE616" s="21" t="str">
        <f>+'学校用（完全版）'!AE616</f>
        <v>１年</v>
      </c>
      <c r="AF616" s="69">
        <f>+'学校用（完全版）'!AF616</f>
        <v>15000</v>
      </c>
      <c r="AG616" s="124">
        <f>+'学校用（完全版）'!AG616</f>
        <v>16200.000000000002</v>
      </c>
      <c r="AH616" s="690"/>
      <c r="AI616" s="355">
        <f t="shared" si="15"/>
        <v>0</v>
      </c>
    </row>
    <row r="617" spans="1:35" s="6" customFormat="1" ht="23.1" customHeight="1" x14ac:dyDescent="0.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70" t="str">
        <f>+'学校用（完全版）'!U617</f>
        <v>理科</v>
      </c>
      <c r="V617" s="503" t="str">
        <f>+'学校用（完全版）'!V617</f>
        <v>コロムビア</v>
      </c>
      <c r="W617" s="448" t="str">
        <f>+'学校用（完全版）'!W617</f>
        <v>●</v>
      </c>
      <c r="X617" s="81"/>
      <c r="Y617" s="81">
        <f>+'学校用（完全版）'!Y617</f>
        <v>0</v>
      </c>
      <c r="Z617" s="66" t="str">
        <f>+'学校用（完全版）'!Z617</f>
        <v>標準</v>
      </c>
      <c r="AA617" s="67" t="str">
        <f>+'学校用（完全版）'!AA617</f>
        <v>改訂</v>
      </c>
      <c r="AB617" s="258" t="str">
        <f>+'学校用（完全版）'!AB617</f>
        <v>ＤＶＤ</v>
      </c>
      <c r="AC617" s="100" t="str">
        <f>+'学校用（完全版）'!AC617</f>
        <v/>
      </c>
      <c r="AD617" s="236" t="str">
        <f>+'学校用（完全版）'!AD617</f>
        <v>５，化学変化と原子・分子</v>
      </c>
      <c r="AE617" s="72" t="str">
        <f>+'学校用（完全版）'!AE617</f>
        <v>２年</v>
      </c>
      <c r="AF617" s="73">
        <f>+'学校用（完全版）'!AF617</f>
        <v>15000</v>
      </c>
      <c r="AG617" s="125">
        <f>+'学校用（完全版）'!AG617</f>
        <v>16200.000000000002</v>
      </c>
      <c r="AH617" s="690"/>
      <c r="AI617" s="355">
        <f t="shared" si="15"/>
        <v>0</v>
      </c>
    </row>
    <row r="618" spans="1:35" s="6" customFormat="1" ht="23.1" customHeight="1" x14ac:dyDescent="0.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170" t="str">
        <f>+'学校用（完全版）'!U618</f>
        <v>理科</v>
      </c>
      <c r="V618" s="503" t="str">
        <f>+'学校用（完全版）'!V618</f>
        <v>コロムビア</v>
      </c>
      <c r="W618" s="448" t="str">
        <f>+'学校用（完全版）'!W618</f>
        <v>●</v>
      </c>
      <c r="X618" s="81"/>
      <c r="Y618" s="81">
        <f>+'学校用（完全版）'!Y618</f>
        <v>0</v>
      </c>
      <c r="Z618" s="66" t="str">
        <f>+'学校用（完全版）'!Z618</f>
        <v>標準</v>
      </c>
      <c r="AA618" s="67" t="str">
        <f>+'学校用（完全版）'!AA618</f>
        <v>新刊</v>
      </c>
      <c r="AB618" s="258" t="str">
        <f>+'学校用（完全版）'!AB618</f>
        <v>ＤＶＤ</v>
      </c>
      <c r="AC618" s="100" t="str">
        <f>+'学校用（完全版）'!AC618</f>
        <v/>
      </c>
      <c r="AD618" s="236" t="str">
        <f>+'学校用（完全版）'!AD618</f>
        <v>６，動物の生活と生物の進化</v>
      </c>
      <c r="AE618" s="72" t="str">
        <f>+'学校用（完全版）'!AE618</f>
        <v>２年</v>
      </c>
      <c r="AF618" s="73">
        <f>+'学校用（完全版）'!AF618</f>
        <v>15000</v>
      </c>
      <c r="AG618" s="125">
        <f>+'学校用（完全版）'!AG618</f>
        <v>16200.000000000002</v>
      </c>
      <c r="AH618" s="690"/>
      <c r="AI618" s="355">
        <f t="shared" si="15"/>
        <v>0</v>
      </c>
    </row>
    <row r="619" spans="1:35" s="6" customFormat="1" ht="23.1" customHeight="1" x14ac:dyDescent="0.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170" t="str">
        <f>+'学校用（完全版）'!U619</f>
        <v>理科</v>
      </c>
      <c r="V619" s="503" t="str">
        <f>+'学校用（完全版）'!V619</f>
        <v>コロムビア</v>
      </c>
      <c r="W619" s="448" t="str">
        <f>+'学校用（完全版）'!W619</f>
        <v>●</v>
      </c>
      <c r="X619" s="81"/>
      <c r="Y619" s="81">
        <f>+'学校用（完全版）'!Y619</f>
        <v>0</v>
      </c>
      <c r="Z619" s="66" t="str">
        <f>+'学校用（完全版）'!Z619</f>
        <v>標準</v>
      </c>
      <c r="AA619" s="67" t="str">
        <f>+'学校用（完全版）'!AA619</f>
        <v>新刊</v>
      </c>
      <c r="AB619" s="258" t="str">
        <f>+'学校用（完全版）'!AB619</f>
        <v>ＤＶＤ</v>
      </c>
      <c r="AC619" s="100" t="str">
        <f>+'学校用（完全版）'!AC619</f>
        <v/>
      </c>
      <c r="AD619" s="236" t="str">
        <f>+'学校用（完全版）'!AD619</f>
        <v>７，地球の大気と天気の変化</v>
      </c>
      <c r="AE619" s="72" t="str">
        <f>+'学校用（完全版）'!AE619</f>
        <v>２年</v>
      </c>
      <c r="AF619" s="73">
        <f>+'学校用（完全版）'!AF619</f>
        <v>15000</v>
      </c>
      <c r="AG619" s="125">
        <f>+'学校用（完全版）'!AG619</f>
        <v>16200.000000000002</v>
      </c>
      <c r="AH619" s="690"/>
      <c r="AI619" s="355">
        <f t="shared" si="15"/>
        <v>0</v>
      </c>
    </row>
    <row r="620" spans="1:35" s="6" customFormat="1" ht="23.1" customHeight="1" x14ac:dyDescent="0.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170" t="str">
        <f>+'学校用（完全版）'!U620</f>
        <v>理科</v>
      </c>
      <c r="V620" s="503" t="str">
        <f>+'学校用（完全版）'!V620</f>
        <v>コロムビア</v>
      </c>
      <c r="W620" s="448" t="str">
        <f>+'学校用（完全版）'!W620</f>
        <v>●</v>
      </c>
      <c r="X620" s="81"/>
      <c r="Y620" s="81">
        <f>+'学校用（完全版）'!Y620</f>
        <v>0</v>
      </c>
      <c r="Z620" s="66" t="str">
        <f>+'学校用（完全版）'!Z620</f>
        <v>標準</v>
      </c>
      <c r="AA620" s="67" t="str">
        <f>+'学校用（完全版）'!AA620</f>
        <v>改訂</v>
      </c>
      <c r="AB620" s="258" t="str">
        <f>+'学校用（完全版）'!AB620</f>
        <v>ＤＶＤ</v>
      </c>
      <c r="AC620" s="100" t="str">
        <f>+'学校用（完全版）'!AC620</f>
        <v/>
      </c>
      <c r="AD620" s="236" t="str">
        <f>+'学校用（完全版）'!AD620</f>
        <v>８，日本の天気</v>
      </c>
      <c r="AE620" s="72" t="str">
        <f>+'学校用（完全版）'!AE620</f>
        <v>２年</v>
      </c>
      <c r="AF620" s="73">
        <f>+'学校用（完全版）'!AF620</f>
        <v>15000</v>
      </c>
      <c r="AG620" s="125">
        <f>+'学校用（完全版）'!AG620</f>
        <v>16200.000000000002</v>
      </c>
      <c r="AH620" s="770"/>
      <c r="AI620" s="355">
        <f t="shared" si="15"/>
        <v>0</v>
      </c>
    </row>
    <row r="621" spans="1:35" s="6" customFormat="1" ht="23.1" customHeight="1" x14ac:dyDescent="0.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170" t="str">
        <f>+'学校用（完全版）'!U621</f>
        <v>理科</v>
      </c>
      <c r="V621" s="503" t="str">
        <f>+'学校用（完全版）'!V621</f>
        <v>コロムビア</v>
      </c>
      <c r="W621" s="448" t="str">
        <f>+'学校用（完全版）'!W621</f>
        <v>●</v>
      </c>
      <c r="X621" s="81"/>
      <c r="Y621" s="81">
        <f>+'学校用（完全版）'!Y621</f>
        <v>0</v>
      </c>
      <c r="Z621" s="66" t="str">
        <f>+'学校用（完全版）'!Z621</f>
        <v>標準</v>
      </c>
      <c r="AA621" s="67" t="str">
        <f>+'学校用（完全版）'!AA621</f>
        <v>改訂</v>
      </c>
      <c r="AB621" s="258" t="str">
        <f>+'学校用（完全版）'!AB621</f>
        <v>ＤＶＤ</v>
      </c>
      <c r="AC621" s="100" t="str">
        <f>+'学校用（完全版）'!AC621</f>
        <v/>
      </c>
      <c r="AD621" s="236" t="str">
        <f>+'学校用（完全版）'!AD621</f>
        <v>9，化学変化とイオン</v>
      </c>
      <c r="AE621" s="72" t="str">
        <f>+'学校用（完全版）'!AE621</f>
        <v>３年</v>
      </c>
      <c r="AF621" s="73">
        <f>+'学校用（完全版）'!AF621</f>
        <v>15000</v>
      </c>
      <c r="AG621" s="125">
        <f>+'学校用（完全版）'!AG621</f>
        <v>16200.000000000002</v>
      </c>
      <c r="AH621" s="690"/>
      <c r="AI621" s="355">
        <f t="shared" si="15"/>
        <v>0</v>
      </c>
    </row>
    <row r="622" spans="1:35" s="6" customFormat="1" ht="23.1" customHeight="1" x14ac:dyDescent="0.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170" t="str">
        <f>+'学校用（完全版）'!U622</f>
        <v>理科</v>
      </c>
      <c r="V622" s="503" t="str">
        <f>+'学校用（完全版）'!V622</f>
        <v>コロムビア</v>
      </c>
      <c r="W622" s="448" t="str">
        <f>+'学校用（完全版）'!W622</f>
        <v>●</v>
      </c>
      <c r="X622" s="81"/>
      <c r="Y622" s="81">
        <f>+'学校用（完全版）'!Y622</f>
        <v>0</v>
      </c>
      <c r="Z622" s="66" t="str">
        <f>+'学校用（完全版）'!Z622</f>
        <v>標準</v>
      </c>
      <c r="AA622" s="67" t="str">
        <f>+'学校用（完全版）'!AA622</f>
        <v>改訂</v>
      </c>
      <c r="AB622" s="258" t="str">
        <f>+'学校用（完全版）'!AB622</f>
        <v>ＤＶＤ</v>
      </c>
      <c r="AC622" s="100" t="str">
        <f>+'学校用（完全版）'!AC622</f>
        <v/>
      </c>
      <c r="AD622" s="236" t="str">
        <f>+'学校用（完全版）'!AD622</f>
        <v>１０，生物のふえ方と遺伝</v>
      </c>
      <c r="AE622" s="72" t="str">
        <f>+'学校用（完全版）'!AE622</f>
        <v>３年</v>
      </c>
      <c r="AF622" s="73">
        <f>+'学校用（完全版）'!AF622</f>
        <v>15000</v>
      </c>
      <c r="AG622" s="125">
        <f>+'学校用（完全版）'!AG622</f>
        <v>16200.000000000002</v>
      </c>
      <c r="AH622" s="690"/>
      <c r="AI622" s="355">
        <f t="shared" si="15"/>
        <v>0</v>
      </c>
    </row>
    <row r="623" spans="1:35" s="6" customFormat="1" ht="23.1" customHeight="1" x14ac:dyDescent="0.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170" t="str">
        <f>+'学校用（完全版）'!U623</f>
        <v>理科</v>
      </c>
      <c r="V623" s="503" t="str">
        <f>+'学校用（完全版）'!V623</f>
        <v>コロムビア</v>
      </c>
      <c r="W623" s="448" t="str">
        <f>+'学校用（完全版）'!W623</f>
        <v>●</v>
      </c>
      <c r="X623" s="81"/>
      <c r="Y623" s="81">
        <f>+'学校用（完全版）'!Y623</f>
        <v>0</v>
      </c>
      <c r="Z623" s="66" t="str">
        <f>+'学校用（完全版）'!Z623</f>
        <v>標準</v>
      </c>
      <c r="AA623" s="67" t="str">
        <f>+'学校用（完全版）'!AA623</f>
        <v>新刊</v>
      </c>
      <c r="AB623" s="258" t="str">
        <f>+'学校用（完全版）'!AB623</f>
        <v>ＤＶＤ</v>
      </c>
      <c r="AC623" s="100" t="str">
        <f>+'学校用（完全版）'!AC623</f>
        <v/>
      </c>
      <c r="AD623" s="236" t="str">
        <f>+'学校用（完全版）'!AD623</f>
        <v>１１，地球と宇宙①　～地球とその外側の天体～</v>
      </c>
      <c r="AE623" s="72" t="str">
        <f>+'学校用（完全版）'!AE623</f>
        <v>３年</v>
      </c>
      <c r="AF623" s="73">
        <f>+'学校用（完全版）'!AF623</f>
        <v>15000</v>
      </c>
      <c r="AG623" s="125">
        <f>+'学校用（完全版）'!AG623</f>
        <v>16200.000000000002</v>
      </c>
      <c r="AH623" s="690"/>
      <c r="AI623" s="355">
        <f t="shared" si="15"/>
        <v>0</v>
      </c>
    </row>
    <row r="624" spans="1:35" s="6" customFormat="1" ht="23.1" customHeight="1" x14ac:dyDescent="0.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170" t="str">
        <f>+'学校用（完全版）'!U624</f>
        <v>理科</v>
      </c>
      <c r="V624" s="503" t="str">
        <f>+'学校用（完全版）'!V624</f>
        <v>コロムビア</v>
      </c>
      <c r="W624" s="448" t="str">
        <f>+'学校用（完全版）'!W624</f>
        <v>●</v>
      </c>
      <c r="X624" s="81"/>
      <c r="Y624" s="81">
        <f>+'学校用（完全版）'!Y624</f>
        <v>0</v>
      </c>
      <c r="Z624" s="66" t="str">
        <f>+'学校用（完全版）'!Z624</f>
        <v>標準</v>
      </c>
      <c r="AA624" s="67" t="str">
        <f>+'学校用（完全版）'!AA624</f>
        <v>新刊</v>
      </c>
      <c r="AB624" s="258" t="str">
        <f>+'学校用（完全版）'!AB624</f>
        <v>ＤＶＤ</v>
      </c>
      <c r="AC624" s="100" t="str">
        <f>+'学校用（完全版）'!AC624</f>
        <v/>
      </c>
      <c r="AD624" s="236" t="str">
        <f>+'学校用（完全版）'!AD624</f>
        <v>１２，地球と宇宙②　～地球の運動と天体の動き～</v>
      </c>
      <c r="AE624" s="72" t="str">
        <f>+'学校用（完全版）'!AE624</f>
        <v>３年</v>
      </c>
      <c r="AF624" s="73">
        <f>+'学校用（完全版）'!AF624</f>
        <v>15000</v>
      </c>
      <c r="AG624" s="125">
        <f>+'学校用（完全版）'!AG624</f>
        <v>16200.000000000002</v>
      </c>
      <c r="AH624" s="690"/>
      <c r="AI624" s="355">
        <f t="shared" si="15"/>
        <v>0</v>
      </c>
    </row>
    <row r="625" spans="1:35" s="6" customFormat="1" ht="23.1" customHeight="1" x14ac:dyDescent="0.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170" t="str">
        <f>+'学校用（完全版）'!U625</f>
        <v>理科</v>
      </c>
      <c r="V625" s="503" t="str">
        <f>+'学校用（完全版）'!V625</f>
        <v>コロムビア</v>
      </c>
      <c r="W625" s="448" t="str">
        <f>+'学校用（完全版）'!W625</f>
        <v>●</v>
      </c>
      <c r="X625" s="81"/>
      <c r="Y625" s="81">
        <f>+'学校用（完全版）'!Y625</f>
        <v>0</v>
      </c>
      <c r="Z625" s="66" t="str">
        <f>+'学校用（完全版）'!Z625</f>
        <v>標準</v>
      </c>
      <c r="AA625" s="67">
        <f>+'学校用（完全版）'!AA625</f>
        <v>0</v>
      </c>
      <c r="AB625" s="256" t="str">
        <f>+'学校用（完全版）'!AB625</f>
        <v>ＤＶＤ</v>
      </c>
      <c r="AC625" s="90" t="str">
        <f>+'学校用（完全版）'!AC625</f>
        <v/>
      </c>
      <c r="AD625" s="237" t="str">
        <f>+'学校用（完全版）'!AD625</f>
        <v>１３，自然環境と科学技術</v>
      </c>
      <c r="AE625" s="21" t="str">
        <f>+'学校用（完全版）'!AE625</f>
        <v>３年</v>
      </c>
      <c r="AF625" s="69">
        <f>+'学校用（完全版）'!AF625</f>
        <v>15000</v>
      </c>
      <c r="AG625" s="124">
        <f>+'学校用（完全版）'!AG625</f>
        <v>16200.000000000002</v>
      </c>
      <c r="AH625" s="690"/>
      <c r="AI625" s="355">
        <f t="shared" si="15"/>
        <v>0</v>
      </c>
    </row>
    <row r="626" spans="1:35" s="6" customFormat="1" ht="23.1" customHeight="1" x14ac:dyDescent="0.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170" t="str">
        <f>+'学校用（完全版）'!U626</f>
        <v>理科</v>
      </c>
      <c r="V626" s="503" t="str">
        <f>+'学校用（完全版）'!V626</f>
        <v>コロムビア</v>
      </c>
      <c r="W626" s="448" t="str">
        <f>+'学校用（完全版）'!W626</f>
        <v>●</v>
      </c>
      <c r="X626" s="81"/>
      <c r="Y626" s="81">
        <f>+'学校用（完全版）'!Y626</f>
        <v>0</v>
      </c>
      <c r="Z626" s="66" t="str">
        <f>+'学校用（完全版）'!Z626</f>
        <v>標準</v>
      </c>
      <c r="AA626" s="67">
        <f>+'学校用（完全版）'!AA626</f>
        <v>0</v>
      </c>
      <c r="AB626" s="256" t="str">
        <f>+'学校用（完全版）'!AB626</f>
        <v>ＤＶＤ</v>
      </c>
      <c r="AC626" s="90" t="str">
        <f>+'学校用（完全版）'!AC626</f>
        <v/>
      </c>
      <c r="AD626" s="237" t="str">
        <f>+'学校用（完全版）'!AD626</f>
        <v>１４，放射線とは何か　～性質と利用～</v>
      </c>
      <c r="AE626" s="21" t="str">
        <f>+'学校用（完全版）'!AE626</f>
        <v>３年</v>
      </c>
      <c r="AF626" s="69">
        <f>+'学校用（完全版）'!AF626</f>
        <v>15000</v>
      </c>
      <c r="AG626" s="124">
        <f>+'学校用（完全版）'!AG626</f>
        <v>16200.000000000002</v>
      </c>
      <c r="AH626" s="690"/>
      <c r="AI626" s="355">
        <f t="shared" si="15"/>
        <v>0</v>
      </c>
    </row>
    <row r="627" spans="1:35" s="6" customFormat="1" ht="23.1" customHeight="1" x14ac:dyDescent="0.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170" t="str">
        <f>+'学校用（完全版）'!U627</f>
        <v>理科</v>
      </c>
      <c r="V627" s="503" t="str">
        <f>+'学校用（完全版）'!V627</f>
        <v>コロムビア</v>
      </c>
      <c r="W627" s="448" t="str">
        <f>+'学校用（完全版）'!W627</f>
        <v>●</v>
      </c>
      <c r="X627" s="81"/>
      <c r="Y627" s="81">
        <f>+'学校用（完全版）'!Y627</f>
        <v>0</v>
      </c>
      <c r="Z627" s="66" t="str">
        <f>+'学校用（完全版）'!Z627</f>
        <v>標準</v>
      </c>
      <c r="AA627" s="67" t="str">
        <f>+'学校用（完全版）'!AA627</f>
        <v>新刊</v>
      </c>
      <c r="AB627" s="258" t="str">
        <f>+'学校用（完全版）'!AB627</f>
        <v>ＤＶＤ</v>
      </c>
      <c r="AC627" s="100" t="str">
        <f>+'学校用（完全版）'!AC627</f>
        <v/>
      </c>
      <c r="AD627" s="236" t="str">
        <f>+'学校用（完全版）'!AD627</f>
        <v>１５，自然災害とその備え　～自然災害を知り，防災・減災に活かそう～</v>
      </c>
      <c r="AE627" s="72" t="str">
        <f>+'学校用（完全版）'!AE627</f>
        <v>1.2.3年</v>
      </c>
      <c r="AF627" s="73">
        <f>+'学校用（完全版）'!AF627</f>
        <v>15000</v>
      </c>
      <c r="AG627" s="125">
        <f>+'学校用（完全版）'!AG627</f>
        <v>16200.000000000002</v>
      </c>
      <c r="AH627" s="690"/>
      <c r="AI627" s="355">
        <f t="shared" si="15"/>
        <v>0</v>
      </c>
    </row>
    <row r="628" spans="1:35" s="6" customFormat="1" ht="23.1" customHeight="1" x14ac:dyDescent="0.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545" t="str">
        <f>+'学校用（完全版）'!U628</f>
        <v>理科</v>
      </c>
      <c r="V628" s="502" t="str">
        <f>+'学校用（完全版）'!V628</f>
        <v>コロムビア</v>
      </c>
      <c r="W628" s="456">
        <f>+'学校用（完全版）'!W628</f>
        <v>0</v>
      </c>
      <c r="X628" s="132"/>
      <c r="Y628" s="433">
        <f>+'学校用（完全版）'!Y628</f>
        <v>0</v>
      </c>
      <c r="Z628" s="529" t="str">
        <f>+'学校用（完全版）'!Z628</f>
        <v>標準</v>
      </c>
      <c r="AA628" s="104" t="str">
        <f>+'学校用（完全版）'!AA628</f>
        <v>新刊</v>
      </c>
      <c r="AB628" s="257" t="str">
        <f>+'学校用（完全版）'!AB628</f>
        <v>ＤＶＤ</v>
      </c>
      <c r="AC628" s="211" t="str">
        <f>+'学校用（完全版）'!AC628</f>
        <v/>
      </c>
      <c r="AD628" s="246" t="str">
        <f>+'学校用（完全版）'!AD628</f>
        <v>■中学校理科DVD「宇宙」全5巻</v>
      </c>
      <c r="AE628" s="222" t="str">
        <f>+'学校用（完全版）'!AE628</f>
        <v>３年</v>
      </c>
      <c r="AF628" s="223">
        <f>+'学校用（完全版）'!AF628</f>
        <v>75000</v>
      </c>
      <c r="AG628" s="224">
        <f>+'学校用（完全版）'!AG628</f>
        <v>81000</v>
      </c>
      <c r="AH628" s="689"/>
      <c r="AI628" s="521">
        <f t="shared" si="15"/>
        <v>0</v>
      </c>
    </row>
    <row r="629" spans="1:35" s="6" customFormat="1" ht="23.1" customHeight="1" x14ac:dyDescent="0.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169" t="str">
        <f>+'学校用（完全版）'!U629</f>
        <v>理科</v>
      </c>
      <c r="V629" s="503" t="str">
        <f>+'学校用（完全版）'!V629</f>
        <v>コロムビア</v>
      </c>
      <c r="W629" s="445">
        <f>+'学校用（完全版）'!W629</f>
        <v>0</v>
      </c>
      <c r="X629" s="66"/>
      <c r="Y629" s="422">
        <f>+'学校用（完全版）'!Y629</f>
        <v>0</v>
      </c>
      <c r="Z629" s="532" t="str">
        <f>+'学校用（完全版）'!Z629</f>
        <v>標準</v>
      </c>
      <c r="AA629" s="67" t="str">
        <f>+'学校用（完全版）'!AA629</f>
        <v>新刊</v>
      </c>
      <c r="AB629" s="258" t="str">
        <f>+'学校用（完全版）'!AB629</f>
        <v>ＤＶＤ</v>
      </c>
      <c r="AC629" s="100" t="str">
        <f>+'学校用（完全版）'!AC629</f>
        <v/>
      </c>
      <c r="AD629" s="236" t="str">
        <f>+'学校用（完全版）'!AD629</f>
        <v>１　地球のすがたと太陽、星の日周運動</v>
      </c>
      <c r="AE629" s="72" t="str">
        <f>+'学校用（完全版）'!AE629</f>
        <v>３年</v>
      </c>
      <c r="AF629" s="73">
        <f>+'学校用（完全版）'!AF629</f>
        <v>15000</v>
      </c>
      <c r="AG629" s="74">
        <f>+'学校用（完全版）'!AG629</f>
        <v>16200.000000000002</v>
      </c>
      <c r="AH629" s="690"/>
      <c r="AI629" s="355">
        <f t="shared" si="15"/>
        <v>0</v>
      </c>
    </row>
    <row r="630" spans="1:35" s="6" customFormat="1" ht="23.1" customHeight="1" x14ac:dyDescent="0.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169" t="str">
        <f>+'学校用（完全版）'!U630</f>
        <v>理科</v>
      </c>
      <c r="V630" s="503" t="str">
        <f>+'学校用（完全版）'!V630</f>
        <v>コロムビア</v>
      </c>
      <c r="W630" s="445">
        <f>+'学校用（完全版）'!W630</f>
        <v>0</v>
      </c>
      <c r="X630" s="66"/>
      <c r="Y630" s="422">
        <f>+'学校用（完全版）'!Y630</f>
        <v>0</v>
      </c>
      <c r="Z630" s="532" t="str">
        <f>+'学校用（完全版）'!Z630</f>
        <v>標準</v>
      </c>
      <c r="AA630" s="67" t="str">
        <f>+'学校用（完全版）'!AA630</f>
        <v>新刊</v>
      </c>
      <c r="AB630" s="258" t="str">
        <f>+'学校用（完全版）'!AB630</f>
        <v>ＤＶＤ</v>
      </c>
      <c r="AC630" s="100" t="str">
        <f>+'学校用（完全版）'!AC630</f>
        <v/>
      </c>
      <c r="AD630" s="236" t="str">
        <f>+'学校用（完全版）'!AD630</f>
        <v>２　太陽、星の年周運動と地球の公転</v>
      </c>
      <c r="AE630" s="72" t="str">
        <f>+'学校用（完全版）'!AE630</f>
        <v>３年</v>
      </c>
      <c r="AF630" s="73">
        <f>+'学校用（完全版）'!AF630</f>
        <v>15000</v>
      </c>
      <c r="AG630" s="74">
        <f>+'学校用（完全版）'!AG630</f>
        <v>16200.000000000002</v>
      </c>
      <c r="AH630" s="690"/>
      <c r="AI630" s="355">
        <f t="shared" si="15"/>
        <v>0</v>
      </c>
    </row>
    <row r="631" spans="1:35" s="6" customFormat="1" ht="23.1" customHeight="1" x14ac:dyDescent="0.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169" t="str">
        <f>+'学校用（完全版）'!U631</f>
        <v>理科</v>
      </c>
      <c r="V631" s="503" t="str">
        <f>+'学校用（完全版）'!V631</f>
        <v>コロムビア</v>
      </c>
      <c r="W631" s="445">
        <f>+'学校用（完全版）'!W631</f>
        <v>0</v>
      </c>
      <c r="X631" s="66"/>
      <c r="Y631" s="422">
        <f>+'学校用（完全版）'!Y631</f>
        <v>0</v>
      </c>
      <c r="Z631" s="532" t="str">
        <f>+'学校用（完全版）'!Z631</f>
        <v>標準</v>
      </c>
      <c r="AA631" s="67" t="str">
        <f>+'学校用（完全版）'!AA631</f>
        <v>新刊</v>
      </c>
      <c r="AB631" s="258" t="str">
        <f>+'学校用（完全版）'!AB631</f>
        <v>ＤＶＤ</v>
      </c>
      <c r="AC631" s="100" t="str">
        <f>+'学校用（完全版）'!AC631</f>
        <v/>
      </c>
      <c r="AD631" s="236" t="str">
        <f>+'学校用（完全版）'!AD631</f>
        <v>３　太陽系のつくりと惑星</v>
      </c>
      <c r="AE631" s="72" t="str">
        <f>+'学校用（完全版）'!AE631</f>
        <v>３年</v>
      </c>
      <c r="AF631" s="73">
        <f>+'学校用（完全版）'!AF631</f>
        <v>15000</v>
      </c>
      <c r="AG631" s="74">
        <f>+'学校用（完全版）'!AG631</f>
        <v>16200.000000000002</v>
      </c>
      <c r="AH631" s="690"/>
      <c r="AI631" s="355">
        <f t="shared" si="15"/>
        <v>0</v>
      </c>
    </row>
    <row r="632" spans="1:35" s="6" customFormat="1" ht="23.1" customHeight="1" x14ac:dyDescent="0.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169" t="str">
        <f>+'学校用（完全版）'!U632</f>
        <v>理科</v>
      </c>
      <c r="V632" s="503" t="str">
        <f>+'学校用（完全版）'!V632</f>
        <v>コロムビア</v>
      </c>
      <c r="W632" s="445">
        <f>+'学校用（完全版）'!W632</f>
        <v>0</v>
      </c>
      <c r="X632" s="66"/>
      <c r="Y632" s="422">
        <f>+'学校用（完全版）'!Y632</f>
        <v>0</v>
      </c>
      <c r="Z632" s="532" t="str">
        <f>+'学校用（完全版）'!Z632</f>
        <v>標準</v>
      </c>
      <c r="AA632" s="67" t="str">
        <f>+'学校用（完全版）'!AA632</f>
        <v>新刊</v>
      </c>
      <c r="AB632" s="258" t="str">
        <f>+'学校用（完全版）'!AB632</f>
        <v>ＤＶＤ</v>
      </c>
      <c r="AC632" s="100" t="str">
        <f>+'学校用（完全版）'!AC632</f>
        <v/>
      </c>
      <c r="AD632" s="236" t="str">
        <f>+'学校用（完全版）'!AD632</f>
        <v>４　地球の衛星・月と惑星の動き</v>
      </c>
      <c r="AE632" s="72" t="str">
        <f>+'学校用（完全版）'!AE632</f>
        <v>３年</v>
      </c>
      <c r="AF632" s="73">
        <f>+'学校用（完全版）'!AF632</f>
        <v>15000</v>
      </c>
      <c r="AG632" s="74">
        <f>+'学校用（完全版）'!AG632</f>
        <v>16200.000000000002</v>
      </c>
      <c r="AH632" s="690"/>
      <c r="AI632" s="355">
        <f t="shared" si="15"/>
        <v>0</v>
      </c>
    </row>
    <row r="633" spans="1:35" s="6" customFormat="1" ht="23.1" customHeight="1" x14ac:dyDescent="0.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95" t="str">
        <f>+'学校用（完全版）'!U633</f>
        <v>理科</v>
      </c>
      <c r="V633" s="504" t="str">
        <f>+'学校用（完全版）'!V633</f>
        <v>コロムビア</v>
      </c>
      <c r="W633" s="455">
        <f>+'学校用（完全版）'!W633</f>
        <v>0</v>
      </c>
      <c r="X633" s="76"/>
      <c r="Y633" s="432">
        <f>+'学校用（完全版）'!Y633</f>
        <v>0</v>
      </c>
      <c r="Z633" s="530" t="str">
        <f>+'学校用（完全版）'!Z633</f>
        <v>標準</v>
      </c>
      <c r="AA633" s="77" t="str">
        <f>+'学校用（完全版）'!AA633</f>
        <v>新刊</v>
      </c>
      <c r="AB633" s="259" t="str">
        <f>+'学校用（完全版）'!AB633</f>
        <v>ＤＶＤ</v>
      </c>
      <c r="AC633" s="84" t="str">
        <f>+'学校用（完全版）'!AC633</f>
        <v/>
      </c>
      <c r="AD633" s="247" t="str">
        <f>+'学校用（完全版）'!AD633</f>
        <v>５　恒星の世界と銀河系</v>
      </c>
      <c r="AE633" s="85" t="str">
        <f>+'学校用（完全版）'!AE633</f>
        <v>３年</v>
      </c>
      <c r="AF633" s="86">
        <f>+'学校用（完全版）'!AF633</f>
        <v>15000</v>
      </c>
      <c r="AG633" s="101">
        <f>+'学校用（完全版）'!AG633</f>
        <v>16200.000000000002</v>
      </c>
      <c r="AH633" s="691"/>
      <c r="AI633" s="358">
        <f t="shared" si="15"/>
        <v>0</v>
      </c>
    </row>
    <row r="634" spans="1:35" s="6" customFormat="1" ht="23.1" customHeight="1" x14ac:dyDescent="0.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21" t="str">
        <f>+'学校用（完全版）'!U634</f>
        <v>理科</v>
      </c>
      <c r="V634" s="473" t="str">
        <f>+'学校用（完全版）'!V634</f>
        <v>コロムビア</v>
      </c>
      <c r="W634" s="444">
        <f>+'学校用（完全版）'!W634</f>
        <v>0</v>
      </c>
      <c r="X634" s="61"/>
      <c r="Y634" s="421">
        <f>+'学校用（完全版）'!Y634</f>
        <v>0</v>
      </c>
      <c r="Z634" s="484" t="str">
        <f>+'学校用（完全版）'!Z634</f>
        <v>標準</v>
      </c>
      <c r="AA634" s="62" t="str">
        <f>+'学校用（完全版）'!AA634</f>
        <v>新刊</v>
      </c>
      <c r="AB634" s="260" t="str">
        <f>+'学校用（完全版）'!AB634</f>
        <v>ＤＶＤ</v>
      </c>
      <c r="AC634" s="71" t="str">
        <f>+'学校用（完全版）'!AC634</f>
        <v/>
      </c>
      <c r="AD634" s="248" t="str">
        <f>+'学校用（完全版）'!AD634</f>
        <v>■中学校理科DVD「大地の変化」全4巻</v>
      </c>
      <c r="AE634" s="75" t="str">
        <f>+'学校用（完全版）'!AE634</f>
        <v>１年</v>
      </c>
      <c r="AF634" s="98">
        <f>+'学校用（完全版）'!AF634</f>
        <v>60000</v>
      </c>
      <c r="AG634" s="99">
        <f>+'学校用（完全版）'!AG634</f>
        <v>64800.000000000007</v>
      </c>
      <c r="AH634" s="692"/>
      <c r="AI634" s="354">
        <f t="shared" si="15"/>
        <v>0</v>
      </c>
    </row>
    <row r="635" spans="1:35" s="6" customFormat="1" ht="23.1" customHeight="1" x14ac:dyDescent="0.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169" t="str">
        <f>+'学校用（完全版）'!U635</f>
        <v>理科</v>
      </c>
      <c r="V635" s="503" t="str">
        <f>+'学校用（完全版）'!V635</f>
        <v>コロムビア</v>
      </c>
      <c r="W635" s="445">
        <f>+'学校用（完全版）'!W635</f>
        <v>0</v>
      </c>
      <c r="X635" s="66"/>
      <c r="Y635" s="422">
        <f>+'学校用（完全版）'!Y635</f>
        <v>0</v>
      </c>
      <c r="Z635" s="532" t="str">
        <f>+'学校用（完全版）'!Z635</f>
        <v>標準</v>
      </c>
      <c r="AA635" s="67" t="str">
        <f>+'学校用（完全版）'!AA635</f>
        <v>新刊</v>
      </c>
      <c r="AB635" s="258" t="str">
        <f>+'学校用（完全版）'!AB635</f>
        <v>ＤＶＤ</v>
      </c>
      <c r="AC635" s="100" t="str">
        <f>+'学校用（完全版）'!AC635</f>
        <v/>
      </c>
      <c r="AD635" s="236" t="str">
        <f>+'学校用（完全版）'!AD635</f>
        <v>1 火山活動のようすと火成岩</v>
      </c>
      <c r="AE635" s="72" t="str">
        <f>+'学校用（完全版）'!AE635</f>
        <v>１年</v>
      </c>
      <c r="AF635" s="73">
        <f>+'学校用（完全版）'!AF635</f>
        <v>15000</v>
      </c>
      <c r="AG635" s="74">
        <f>+'学校用（完全版）'!AG635</f>
        <v>16200.000000000002</v>
      </c>
      <c r="AH635" s="690"/>
      <c r="AI635" s="355">
        <f t="shared" si="15"/>
        <v>0</v>
      </c>
    </row>
    <row r="636" spans="1:35" s="6" customFormat="1" ht="23.1" customHeight="1" x14ac:dyDescent="0.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169" t="str">
        <f>+'学校用（完全版）'!U636</f>
        <v>理科</v>
      </c>
      <c r="V636" s="503" t="str">
        <f>+'学校用（完全版）'!V636</f>
        <v>コロムビア</v>
      </c>
      <c r="W636" s="445">
        <f>+'学校用（完全版）'!W636</f>
        <v>0</v>
      </c>
      <c r="X636" s="66"/>
      <c r="Y636" s="422">
        <f>+'学校用（完全版）'!Y636</f>
        <v>0</v>
      </c>
      <c r="Z636" s="532" t="str">
        <f>+'学校用（完全版）'!Z636</f>
        <v>標準</v>
      </c>
      <c r="AA636" s="67" t="str">
        <f>+'学校用（完全版）'!AA636</f>
        <v>新刊</v>
      </c>
      <c r="AB636" s="258" t="str">
        <f>+'学校用（完全版）'!AB636</f>
        <v>ＤＶＤ</v>
      </c>
      <c r="AC636" s="100" t="str">
        <f>+'学校用（完全版）'!AC636</f>
        <v/>
      </c>
      <c r="AD636" s="236" t="str">
        <f>+'学校用（完全版）'!AD636</f>
        <v>2 地震とその影響・地震による災害</v>
      </c>
      <c r="AE636" s="72" t="str">
        <f>+'学校用（完全版）'!AE636</f>
        <v>１年</v>
      </c>
      <c r="AF636" s="73">
        <f>+'学校用（完全版）'!AF636</f>
        <v>15000</v>
      </c>
      <c r="AG636" s="74">
        <f>+'学校用（完全版）'!AG636</f>
        <v>16200.000000000002</v>
      </c>
      <c r="AH636" s="690"/>
      <c r="AI636" s="355">
        <f t="shared" si="15"/>
        <v>0</v>
      </c>
    </row>
    <row r="637" spans="1:35" s="6" customFormat="1" ht="23.1" customHeight="1" x14ac:dyDescent="0.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169" t="str">
        <f>+'学校用（完全版）'!U637</f>
        <v>理科</v>
      </c>
      <c r="V637" s="503" t="str">
        <f>+'学校用（完全版）'!V637</f>
        <v>コロムビア</v>
      </c>
      <c r="W637" s="445">
        <f>+'学校用（完全版）'!W637</f>
        <v>0</v>
      </c>
      <c r="X637" s="66"/>
      <c r="Y637" s="422">
        <f>+'学校用（完全版）'!Y637</f>
        <v>0</v>
      </c>
      <c r="Z637" s="532" t="str">
        <f>+'学校用（完全版）'!Z637</f>
        <v>標準</v>
      </c>
      <c r="AA637" s="67" t="str">
        <f>+'学校用（完全版）'!AA637</f>
        <v>新刊</v>
      </c>
      <c r="AB637" s="258" t="str">
        <f>+'学校用（完全版）'!AB637</f>
        <v>ＤＶＤ</v>
      </c>
      <c r="AC637" s="100" t="str">
        <f>+'学校用（完全版）'!AC637</f>
        <v/>
      </c>
      <c r="AD637" s="236" t="str">
        <f>+'学校用（完全版）'!AD637</f>
        <v>3 地形の変化と地層のでき方</v>
      </c>
      <c r="AE637" s="72" t="str">
        <f>+'学校用（完全版）'!AE637</f>
        <v>１年</v>
      </c>
      <c r="AF637" s="73">
        <f>+'学校用（完全版）'!AF637</f>
        <v>15000</v>
      </c>
      <c r="AG637" s="74">
        <f>+'学校用（完全版）'!AG637</f>
        <v>16200.000000000002</v>
      </c>
      <c r="AH637" s="690"/>
      <c r="AI637" s="355">
        <f t="shared" si="15"/>
        <v>0</v>
      </c>
    </row>
    <row r="638" spans="1:35" s="6" customFormat="1" ht="23.1" customHeight="1" x14ac:dyDescent="0.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25" t="str">
        <f>+'学校用（完全版）'!U638</f>
        <v>理科</v>
      </c>
      <c r="V638" s="505" t="str">
        <f>+'学校用（完全版）'!V638</f>
        <v>コロムビア</v>
      </c>
      <c r="W638" s="446">
        <f>+'学校用（完全版）'!W638</f>
        <v>0</v>
      </c>
      <c r="X638" s="122"/>
      <c r="Y638" s="423">
        <f>+'学校用（完全版）'!Y638</f>
        <v>0</v>
      </c>
      <c r="Z638" s="528" t="str">
        <f>+'学校用（完全版）'!Z638</f>
        <v>標準</v>
      </c>
      <c r="AA638" s="123" t="str">
        <f>+'学校用（完全版）'!AA638</f>
        <v>新刊</v>
      </c>
      <c r="AB638" s="261" t="str">
        <f>+'学校用（完全版）'!AB638</f>
        <v>ＤＶＤ</v>
      </c>
      <c r="AC638" s="204" t="str">
        <f>+'学校用（完全版）'!AC638</f>
        <v/>
      </c>
      <c r="AD638" s="249" t="str">
        <f>+'学校用（完全版）'!AD638</f>
        <v>4 地表の歴史・堆積岩</v>
      </c>
      <c r="AE638" s="226" t="str">
        <f>+'学校用（完全版）'!AE638</f>
        <v>１年</v>
      </c>
      <c r="AF638" s="227">
        <f>+'学校用（完全版）'!AF638</f>
        <v>15000</v>
      </c>
      <c r="AG638" s="228">
        <f>+'学校用（完全版）'!AG638</f>
        <v>16200.000000000002</v>
      </c>
      <c r="AH638" s="693"/>
      <c r="AI638" s="356">
        <f t="shared" si="15"/>
        <v>0</v>
      </c>
    </row>
    <row r="639" spans="1:35" s="6" customFormat="1" ht="23.1" customHeight="1" x14ac:dyDescent="0.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545" t="str">
        <f>+'学校用（完全版）'!U639</f>
        <v>理科</v>
      </c>
      <c r="V639" s="502" t="str">
        <f>+'学校用（完全版）'!V639</f>
        <v>コロムビア</v>
      </c>
      <c r="W639" s="456">
        <f>+'学校用（完全版）'!W639</f>
        <v>0</v>
      </c>
      <c r="X639" s="132"/>
      <c r="Y639" s="433">
        <f>+'学校用（完全版）'!Y639</f>
        <v>0</v>
      </c>
      <c r="Z639" s="529" t="str">
        <f>+'学校用（完全版）'!Z639</f>
        <v>標準</v>
      </c>
      <c r="AA639" s="104">
        <f>+'学校用（完全版）'!AA639</f>
        <v>0</v>
      </c>
      <c r="AB639" s="314" t="str">
        <f>+'学校用（完全版）'!AB639</f>
        <v>ＤＶＤ</v>
      </c>
      <c r="AC639" s="105" t="str">
        <f>+'学校用（完全版）'!AC639</f>
        <v/>
      </c>
      <c r="AD639" s="283" t="str">
        <f>+'学校用（完全版）'!AD639</f>
        <v>■中学校理科DVD「気象」全5巻</v>
      </c>
      <c r="AE639" s="106" t="str">
        <f>+'学校用（完全版）'!AE639</f>
        <v>２年</v>
      </c>
      <c r="AF639" s="107">
        <f>+'学校用（完全版）'!AF639</f>
        <v>70000</v>
      </c>
      <c r="AG639" s="345">
        <f>+'学校用（完全版）'!AG639</f>
        <v>75600</v>
      </c>
      <c r="AH639" s="689"/>
      <c r="AI639" s="521">
        <f t="shared" si="15"/>
        <v>0</v>
      </c>
    </row>
    <row r="640" spans="1:35" s="6" customFormat="1" ht="23.1" customHeight="1" x14ac:dyDescent="0.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169" t="str">
        <f>+'学校用（完全版）'!U640</f>
        <v>理科</v>
      </c>
      <c r="V640" s="503" t="str">
        <f>+'学校用（完全版）'!V640</f>
        <v>コロムビア</v>
      </c>
      <c r="W640" s="445">
        <f>+'学校用（完全版）'!W640</f>
        <v>0</v>
      </c>
      <c r="X640" s="66"/>
      <c r="Y640" s="422">
        <f>+'学校用（完全版）'!Y640</f>
        <v>0</v>
      </c>
      <c r="Z640" s="532" t="str">
        <f>+'学校用（完全版）'!Z640</f>
        <v>標準</v>
      </c>
      <c r="AA640" s="67">
        <f>+'学校用（完全版）'!AA640</f>
        <v>0</v>
      </c>
      <c r="AB640" s="256" t="str">
        <f>+'学校用（完全版）'!AB640</f>
        <v>ＤＶＤ</v>
      </c>
      <c r="AC640" s="90" t="str">
        <f>+'学校用（完全版）'!AC640</f>
        <v/>
      </c>
      <c r="AD640" s="237" t="str">
        <f>+'学校用（完全版）'!AD640</f>
        <v>1.霧や雲のでき方、雲の変化</v>
      </c>
      <c r="AE640" s="21" t="str">
        <f>+'学校用（完全版）'!AE640</f>
        <v>２年</v>
      </c>
      <c r="AF640" s="69">
        <f>+'学校用（完全版）'!AF640</f>
        <v>14000</v>
      </c>
      <c r="AG640" s="70">
        <f>+'学校用（完全版）'!AG640</f>
        <v>15120.000000000002</v>
      </c>
      <c r="AH640" s="690"/>
      <c r="AI640" s="355">
        <f t="shared" si="15"/>
        <v>0</v>
      </c>
    </row>
    <row r="641" spans="1:35" s="6" customFormat="1" ht="23.1" customHeight="1" x14ac:dyDescent="0.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169" t="str">
        <f>+'学校用（完全版）'!U641</f>
        <v>理科</v>
      </c>
      <c r="V641" s="503" t="str">
        <f>+'学校用（完全版）'!V641</f>
        <v>コロムビア</v>
      </c>
      <c r="W641" s="445">
        <f>+'学校用（完全版）'!W641</f>
        <v>0</v>
      </c>
      <c r="X641" s="66"/>
      <c r="Y641" s="422">
        <f>+'学校用（完全版）'!Y641</f>
        <v>0</v>
      </c>
      <c r="Z641" s="532" t="str">
        <f>+'学校用（完全版）'!Z641</f>
        <v>標準</v>
      </c>
      <c r="AA641" s="67">
        <f>+'学校用（完全版）'!AA641</f>
        <v>0</v>
      </c>
      <c r="AB641" s="256" t="str">
        <f>+'学校用（完全版）'!AB641</f>
        <v>ＤＶＤ</v>
      </c>
      <c r="AC641" s="90" t="str">
        <f>+'学校用（完全版）'!AC641</f>
        <v/>
      </c>
      <c r="AD641" s="237" t="str">
        <f>+'学校用（完全版）'!AD641</f>
        <v>2.気圧と風の吹き方</v>
      </c>
      <c r="AE641" s="21" t="str">
        <f>+'学校用（完全版）'!AE641</f>
        <v>２年</v>
      </c>
      <c r="AF641" s="69">
        <f>+'学校用（完全版）'!AF641</f>
        <v>14000</v>
      </c>
      <c r="AG641" s="70">
        <f>+'学校用（完全版）'!AG641</f>
        <v>15120.000000000002</v>
      </c>
      <c r="AH641" s="690"/>
      <c r="AI641" s="355">
        <f t="shared" si="15"/>
        <v>0</v>
      </c>
    </row>
    <row r="642" spans="1:35" s="6" customFormat="1" ht="23.1" customHeight="1" x14ac:dyDescent="0.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169" t="str">
        <f>+'学校用（完全版）'!U642</f>
        <v>理科</v>
      </c>
      <c r="V642" s="503" t="str">
        <f>+'学校用（完全版）'!V642</f>
        <v>コロムビア</v>
      </c>
      <c r="W642" s="445">
        <f>+'学校用（完全版）'!W642</f>
        <v>0</v>
      </c>
      <c r="X642" s="66"/>
      <c r="Y642" s="422">
        <f>+'学校用（完全版）'!Y642</f>
        <v>0</v>
      </c>
      <c r="Z642" s="532" t="str">
        <f>+'学校用（完全版）'!Z642</f>
        <v>標準</v>
      </c>
      <c r="AA642" s="67">
        <f>+'学校用（完全版）'!AA642</f>
        <v>0</v>
      </c>
      <c r="AB642" s="256" t="str">
        <f>+'学校用（完全版）'!AB642</f>
        <v>ＤＶＤ</v>
      </c>
      <c r="AC642" s="90" t="str">
        <f>+'学校用（完全版）'!AC642</f>
        <v/>
      </c>
      <c r="AD642" s="237" t="str">
        <f>+'学校用（完全版）'!AD642</f>
        <v>3.前線と天気の変化</v>
      </c>
      <c r="AE642" s="21" t="str">
        <f>+'学校用（完全版）'!AE642</f>
        <v>２年</v>
      </c>
      <c r="AF642" s="69">
        <f>+'学校用（完全版）'!AF642</f>
        <v>14000</v>
      </c>
      <c r="AG642" s="70">
        <f>+'学校用（完全版）'!AG642</f>
        <v>15120.000000000002</v>
      </c>
      <c r="AH642" s="690"/>
      <c r="AI642" s="355">
        <f t="shared" si="15"/>
        <v>0</v>
      </c>
    </row>
    <row r="643" spans="1:35" s="6" customFormat="1" ht="23.1" customHeight="1" x14ac:dyDescent="0.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169" t="str">
        <f>+'学校用（完全版）'!U643</f>
        <v>理科</v>
      </c>
      <c r="V643" s="503" t="str">
        <f>+'学校用（完全版）'!V643</f>
        <v>コロムビア</v>
      </c>
      <c r="W643" s="445">
        <f>+'学校用（完全版）'!W643</f>
        <v>0</v>
      </c>
      <c r="X643" s="66"/>
      <c r="Y643" s="422">
        <f>+'学校用（完全版）'!Y643</f>
        <v>0</v>
      </c>
      <c r="Z643" s="532" t="str">
        <f>+'学校用（完全版）'!Z643</f>
        <v>標準</v>
      </c>
      <c r="AA643" s="67">
        <f>+'学校用（完全版）'!AA643</f>
        <v>0</v>
      </c>
      <c r="AB643" s="256" t="str">
        <f>+'学校用（完全版）'!AB643</f>
        <v>ＤＶＤ</v>
      </c>
      <c r="AC643" s="90" t="str">
        <f>+'学校用（完全版）'!AC643</f>
        <v/>
      </c>
      <c r="AD643" s="237" t="str">
        <f>+'学校用（完全版）'!AD643</f>
        <v>4.気象観測とインターネットの活用
～天気の変化と気象観測～</v>
      </c>
      <c r="AE643" s="21" t="str">
        <f>+'学校用（完全版）'!AE643</f>
        <v>２年</v>
      </c>
      <c r="AF643" s="69">
        <f>+'学校用（完全版）'!AF643</f>
        <v>14000</v>
      </c>
      <c r="AG643" s="70">
        <f>+'学校用（完全版）'!AG643</f>
        <v>15120.000000000002</v>
      </c>
      <c r="AH643" s="690"/>
      <c r="AI643" s="355">
        <f t="shared" si="15"/>
        <v>0</v>
      </c>
    </row>
    <row r="644" spans="1:35" s="6" customFormat="1" ht="23.1" customHeight="1" x14ac:dyDescent="0.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95" t="str">
        <f>+'学校用（完全版）'!U644</f>
        <v>理科</v>
      </c>
      <c r="V644" s="504" t="str">
        <f>+'学校用（完全版）'!V644</f>
        <v>コロムビア</v>
      </c>
      <c r="W644" s="455">
        <f>+'学校用（完全版）'!W644</f>
        <v>0</v>
      </c>
      <c r="X644" s="76"/>
      <c r="Y644" s="432">
        <f>+'学校用（完全版）'!Y644</f>
        <v>0</v>
      </c>
      <c r="Z644" s="530" t="str">
        <f>+'学校用（完全版）'!Z644</f>
        <v>標準</v>
      </c>
      <c r="AA644" s="77">
        <f>+'学校用（完全版）'!AA644</f>
        <v>0</v>
      </c>
      <c r="AB644" s="315" t="str">
        <f>+'学校用（完全版）'!AB644</f>
        <v>ＤＶＤ</v>
      </c>
      <c r="AC644" s="103" t="str">
        <f>+'学校用（完全版）'!AC644</f>
        <v/>
      </c>
      <c r="AD644" s="285" t="str">
        <f>+'学校用（完全版）'!AD644</f>
        <v>5.地球環境と気象災害</v>
      </c>
      <c r="AE644" s="25" t="str">
        <f>+'学校用（完全版）'!AE644</f>
        <v>２年</v>
      </c>
      <c r="AF644" s="78">
        <f>+'学校用（完全版）'!AF644</f>
        <v>14000</v>
      </c>
      <c r="AG644" s="79">
        <f>+'学校用（完全版）'!AG644</f>
        <v>15120.000000000002</v>
      </c>
      <c r="AH644" s="691"/>
      <c r="AI644" s="358">
        <f t="shared" si="15"/>
        <v>0</v>
      </c>
    </row>
    <row r="645" spans="1:35" s="6" customFormat="1" ht="23.1" customHeight="1" x14ac:dyDescent="0.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21" t="str">
        <f>+'学校用（完全版）'!U645</f>
        <v>理科</v>
      </c>
      <c r="V645" s="473" t="str">
        <f>+'学校用（完全版）'!V645</f>
        <v>コロムビア</v>
      </c>
      <c r="W645" s="444">
        <f>+'学校用（完全版）'!W645</f>
        <v>0</v>
      </c>
      <c r="X645" s="61"/>
      <c r="Y645" s="421">
        <f>+'学校用（完全版）'!Y645</f>
        <v>0</v>
      </c>
      <c r="Z645" s="484" t="str">
        <f>+'学校用（完全版）'!Z645</f>
        <v>標準</v>
      </c>
      <c r="AA645" s="62">
        <f>+'学校用（完全版）'!AA645</f>
        <v>0</v>
      </c>
      <c r="AB645" s="310" t="str">
        <f>+'学校用（完全版）'!AB645</f>
        <v>ＤＶＤ</v>
      </c>
      <c r="AC645" s="63" t="str">
        <f>+'学校用（完全版）'!AC645</f>
        <v/>
      </c>
      <c r="AD645" s="251" t="str">
        <f>+'学校用（完全版）'!AD645</f>
        <v>■中学校理科DVD「月と月の満ち欠け」全3巻</v>
      </c>
      <c r="AE645" s="68" t="str">
        <f>+'学校用（完全版）'!AE645</f>
        <v>３年</v>
      </c>
      <c r="AF645" s="65">
        <f>+'学校用（完全版）'!AF645</f>
        <v>42000</v>
      </c>
      <c r="AG645" s="102">
        <f>+'学校用（完全版）'!AG645</f>
        <v>45360</v>
      </c>
      <c r="AH645" s="692"/>
      <c r="AI645" s="354">
        <f t="shared" si="15"/>
        <v>0</v>
      </c>
    </row>
    <row r="646" spans="1:35" s="6" customFormat="1" ht="23.1" customHeight="1" x14ac:dyDescent="0.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169" t="str">
        <f>+'学校用（完全版）'!U646</f>
        <v>理科</v>
      </c>
      <c r="V646" s="503" t="str">
        <f>+'学校用（完全版）'!V646</f>
        <v>コロムビア</v>
      </c>
      <c r="W646" s="445">
        <f>+'学校用（完全版）'!W646</f>
        <v>0</v>
      </c>
      <c r="X646" s="66"/>
      <c r="Y646" s="422">
        <f>+'学校用（完全版）'!Y646</f>
        <v>0</v>
      </c>
      <c r="Z646" s="532" t="str">
        <f>+'学校用（完全版）'!Z646</f>
        <v>標準</v>
      </c>
      <c r="AA646" s="67">
        <f>+'学校用（完全版）'!AA646</f>
        <v>0</v>
      </c>
      <c r="AB646" s="256" t="str">
        <f>+'学校用（完全版）'!AB646</f>
        <v>ＤＶＤ</v>
      </c>
      <c r="AC646" s="90" t="str">
        <f>+'学校用（完全版）'!AC646</f>
        <v/>
      </c>
      <c r="AD646" s="237" t="str">
        <f>+'学校用（完全版）'!AD646</f>
        <v>1.月の観察</v>
      </c>
      <c r="AE646" s="21" t="str">
        <f>+'学校用（完全版）'!AE646</f>
        <v>３年</v>
      </c>
      <c r="AF646" s="69">
        <f>+'学校用（完全版）'!AF646</f>
        <v>14000</v>
      </c>
      <c r="AG646" s="70">
        <f>+'学校用（完全版）'!AG646</f>
        <v>15120.000000000002</v>
      </c>
      <c r="AH646" s="690"/>
      <c r="AI646" s="355">
        <f t="shared" si="15"/>
        <v>0</v>
      </c>
    </row>
    <row r="647" spans="1:35" s="6" customFormat="1" ht="23.1" customHeight="1" x14ac:dyDescent="0.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169" t="str">
        <f>+'学校用（完全版）'!U647</f>
        <v>理科</v>
      </c>
      <c r="V647" s="503" t="str">
        <f>+'学校用（完全版）'!V647</f>
        <v>コロムビア</v>
      </c>
      <c r="W647" s="445">
        <f>+'学校用（完全版）'!W647</f>
        <v>0</v>
      </c>
      <c r="X647" s="66"/>
      <c r="Y647" s="422">
        <f>+'学校用（完全版）'!Y647</f>
        <v>0</v>
      </c>
      <c r="Z647" s="532" t="str">
        <f>+'学校用（完全版）'!Z647</f>
        <v>標準</v>
      </c>
      <c r="AA647" s="67">
        <f>+'学校用（完全版）'!AA647</f>
        <v>0</v>
      </c>
      <c r="AB647" s="256" t="str">
        <f>+'学校用（完全版）'!AB647</f>
        <v>ＤＶＤ</v>
      </c>
      <c r="AC647" s="90" t="str">
        <f>+'学校用（完全版）'!AC647</f>
        <v/>
      </c>
      <c r="AD647" s="237" t="str">
        <f>+'学校用（完全版）'!AD647</f>
        <v>2.月の動きと満ち欠け</v>
      </c>
      <c r="AE647" s="21" t="str">
        <f>+'学校用（完全版）'!AE647</f>
        <v>３年</v>
      </c>
      <c r="AF647" s="69">
        <f>+'学校用（完全版）'!AF647</f>
        <v>14000</v>
      </c>
      <c r="AG647" s="70">
        <f>+'学校用（完全版）'!AG647</f>
        <v>15120.000000000002</v>
      </c>
      <c r="AH647" s="690"/>
      <c r="AI647" s="355">
        <f t="shared" si="15"/>
        <v>0</v>
      </c>
    </row>
    <row r="648" spans="1:35" s="6" customFormat="1" ht="23.1" customHeight="1" x14ac:dyDescent="0.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25" t="str">
        <f>+'学校用（完全版）'!U648</f>
        <v>理科</v>
      </c>
      <c r="V648" s="505" t="str">
        <f>+'学校用（完全版）'!V648</f>
        <v>コロムビア</v>
      </c>
      <c r="W648" s="446">
        <f>+'学校用（完全版）'!W648</f>
        <v>0</v>
      </c>
      <c r="X648" s="122"/>
      <c r="Y648" s="423">
        <f>+'学校用（完全版）'!Y648</f>
        <v>0</v>
      </c>
      <c r="Z648" s="528" t="str">
        <f>+'学校用（完全版）'!Z648</f>
        <v>標準</v>
      </c>
      <c r="AA648" s="123">
        <f>+'学校用（完全版）'!AA648</f>
        <v>0</v>
      </c>
      <c r="AB648" s="311" t="str">
        <f>+'学校用（完全版）'!AB648</f>
        <v>ＤＶＤ</v>
      </c>
      <c r="AC648" s="286" t="str">
        <f>+'学校用（完全版）'!AC648</f>
        <v/>
      </c>
      <c r="AD648" s="287" t="str">
        <f>+'学校用（完全版）'!AD648</f>
        <v>3.地球の衛星―月</v>
      </c>
      <c r="AE648" s="22" t="str">
        <f>+'学校用（完全版）'!AE648</f>
        <v>３年</v>
      </c>
      <c r="AF648" s="114">
        <f>+'学校用（完全版）'!AF648</f>
        <v>14000</v>
      </c>
      <c r="AG648" s="113">
        <f>+'学校用（完全版）'!AG648</f>
        <v>15120.000000000002</v>
      </c>
      <c r="AH648" s="693"/>
      <c r="AI648" s="356">
        <f t="shared" si="15"/>
        <v>0</v>
      </c>
    </row>
    <row r="649" spans="1:35" s="6" customFormat="1" ht="23.1" customHeight="1" x14ac:dyDescent="0.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545" t="str">
        <f>+'学校用（完全版）'!U649</f>
        <v>理科</v>
      </c>
      <c r="V649" s="502" t="str">
        <f>+'学校用（完全版）'!V649</f>
        <v>パンドラ</v>
      </c>
      <c r="W649" s="456">
        <f>+'学校用（完全版）'!W649</f>
        <v>0</v>
      </c>
      <c r="X649" s="132"/>
      <c r="Y649" s="433">
        <f>+'学校用（完全版）'!Y649</f>
        <v>0</v>
      </c>
      <c r="Z649" s="529" t="str">
        <f>+'学校用（完全版）'!Z649</f>
        <v>標準</v>
      </c>
      <c r="AA649" s="104">
        <f>+'学校用（完全版）'!AA649</f>
        <v>0</v>
      </c>
      <c r="AB649" s="314" t="str">
        <f>+'学校用（完全版）'!AB649</f>
        <v>ＤＶＤ</v>
      </c>
      <c r="AC649" s="105" t="str">
        <f>+'学校用（完全版）'!AC649</f>
        <v/>
      </c>
      <c r="AD649" s="347" t="str">
        <f>+'学校用（完全版）'!AD649</f>
        <v>中学校理科DVD〈大地の成り立ちと変化〉全6巻</v>
      </c>
      <c r="AE649" s="106" t="str">
        <f>+'学校用（完全版）'!AE649</f>
        <v>１年</v>
      </c>
      <c r="AF649" s="107">
        <f>+'学校用（完全版）'!AF649</f>
        <v>57000</v>
      </c>
      <c r="AG649" s="345">
        <f>+'学校用（完全版）'!AG649</f>
        <v>61560.000000000007</v>
      </c>
      <c r="AH649" s="689"/>
      <c r="AI649" s="521">
        <f t="shared" si="15"/>
        <v>0</v>
      </c>
    </row>
    <row r="650" spans="1:35" s="6" customFormat="1" ht="23.1" customHeight="1" x14ac:dyDescent="0.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169" t="str">
        <f>+'学校用（完全版）'!U650</f>
        <v>理科</v>
      </c>
      <c r="V650" s="503" t="str">
        <f>+'学校用（完全版）'!V650</f>
        <v>パンドラ</v>
      </c>
      <c r="W650" s="445">
        <f>+'学校用（完全版）'!W650</f>
        <v>0</v>
      </c>
      <c r="X650" s="66"/>
      <c r="Y650" s="422">
        <f>+'学校用（完全版）'!Y650</f>
        <v>0</v>
      </c>
      <c r="Z650" s="532" t="str">
        <f>+'学校用（完全版）'!Z650</f>
        <v>標準</v>
      </c>
      <c r="AA650" s="67">
        <f>+'学校用（完全版）'!AA650</f>
        <v>0</v>
      </c>
      <c r="AB650" s="256" t="str">
        <f>+'学校用（完全版）'!AB650</f>
        <v>ＤＶＤ</v>
      </c>
      <c r="AC650" s="90" t="str">
        <f>+'学校用（完全版）'!AC650</f>
        <v/>
      </c>
      <c r="AD650" s="238" t="str">
        <f>+'学校用（完全版）'!AD650</f>
        <v>中学校理科DVD〈大地の成り立ちと変化〉　第1巻　火山活動と火山の形</v>
      </c>
      <c r="AE650" s="21" t="str">
        <f>+'学校用（完全版）'!AE650</f>
        <v>１年</v>
      </c>
      <c r="AF650" s="69">
        <f>+'学校用（完全版）'!AF650</f>
        <v>9500</v>
      </c>
      <c r="AG650" s="70">
        <f>+'学校用（完全版）'!AG650</f>
        <v>10260</v>
      </c>
      <c r="AH650" s="690"/>
      <c r="AI650" s="355">
        <f t="shared" si="15"/>
        <v>0</v>
      </c>
    </row>
    <row r="651" spans="1:35" s="6" customFormat="1" ht="23.1" customHeight="1" x14ac:dyDescent="0.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169" t="str">
        <f>+'学校用（完全版）'!U651</f>
        <v>理科</v>
      </c>
      <c r="V651" s="503" t="str">
        <f>+'学校用（完全版）'!V651</f>
        <v>パンドラ</v>
      </c>
      <c r="W651" s="445">
        <f>+'学校用（完全版）'!W651</f>
        <v>0</v>
      </c>
      <c r="X651" s="66"/>
      <c r="Y651" s="422">
        <f>+'学校用（完全版）'!Y651</f>
        <v>0</v>
      </c>
      <c r="Z651" s="532" t="str">
        <f>+'学校用（完全版）'!Z651</f>
        <v>標準</v>
      </c>
      <c r="AA651" s="67">
        <f>+'学校用（完全版）'!AA651</f>
        <v>0</v>
      </c>
      <c r="AB651" s="256" t="str">
        <f>+'学校用（完全版）'!AB651</f>
        <v>ＤＶＤ</v>
      </c>
      <c r="AC651" s="90" t="str">
        <f>+'学校用（完全版）'!AC651</f>
        <v/>
      </c>
      <c r="AD651" s="238" t="str">
        <f>+'学校用（完全版）'!AD651</f>
        <v>中学校理科DVD〈大地の成り立ちと変化〉　第2巻　火山噴出物・火山岩、深成岩・造岩鉱物</v>
      </c>
      <c r="AE651" s="21" t="str">
        <f>+'学校用（完全版）'!AE651</f>
        <v>１年</v>
      </c>
      <c r="AF651" s="69">
        <f>+'学校用（完全版）'!AF651</f>
        <v>9500</v>
      </c>
      <c r="AG651" s="70">
        <f>+'学校用（完全版）'!AG651</f>
        <v>10260</v>
      </c>
      <c r="AH651" s="690"/>
      <c r="AI651" s="355">
        <f t="shared" si="15"/>
        <v>0</v>
      </c>
    </row>
    <row r="652" spans="1:35" s="6" customFormat="1" ht="23.1" customHeight="1" x14ac:dyDescent="0.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169" t="str">
        <f>+'学校用（完全版）'!U652</f>
        <v>理科</v>
      </c>
      <c r="V652" s="503" t="str">
        <f>+'学校用（完全版）'!V652</f>
        <v>パンドラ</v>
      </c>
      <c r="W652" s="445">
        <f>+'学校用（完全版）'!W652</f>
        <v>0</v>
      </c>
      <c r="X652" s="66"/>
      <c r="Y652" s="422">
        <f>+'学校用（完全版）'!Y652</f>
        <v>0</v>
      </c>
      <c r="Z652" s="532" t="str">
        <f>+'学校用（完全版）'!Z652</f>
        <v>標準</v>
      </c>
      <c r="AA652" s="67">
        <f>+'学校用（完全版）'!AA652</f>
        <v>0</v>
      </c>
      <c r="AB652" s="256" t="str">
        <f>+'学校用（完全版）'!AB652</f>
        <v>ＤＶＤ</v>
      </c>
      <c r="AC652" s="90" t="str">
        <f>+'学校用（完全版）'!AC652</f>
        <v/>
      </c>
      <c r="AD652" s="238" t="str">
        <f>+'学校用（完全版）'!AD652</f>
        <v>中学校理科DVD〈大地の成り立ちと変化〉　第3巻　地震の原因と地球内部の働き</v>
      </c>
      <c r="AE652" s="21" t="str">
        <f>+'学校用（完全版）'!AE652</f>
        <v>１年</v>
      </c>
      <c r="AF652" s="69">
        <f>+'学校用（完全版）'!AF652</f>
        <v>9500</v>
      </c>
      <c r="AG652" s="70">
        <f>+'学校用（完全版）'!AG652</f>
        <v>10260</v>
      </c>
      <c r="AH652" s="690"/>
      <c r="AI652" s="355">
        <f t="shared" si="15"/>
        <v>0</v>
      </c>
    </row>
    <row r="653" spans="1:35" s="6" customFormat="1" ht="23.1" customHeight="1" x14ac:dyDescent="0.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169" t="str">
        <f>+'学校用（完全版）'!U653</f>
        <v>理科</v>
      </c>
      <c r="V653" s="503" t="str">
        <f>+'学校用（完全版）'!V653</f>
        <v>パンドラ</v>
      </c>
      <c r="W653" s="445">
        <f>+'学校用（完全版）'!W653</f>
        <v>0</v>
      </c>
      <c r="X653" s="66"/>
      <c r="Y653" s="422">
        <f>+'学校用（完全版）'!Y653</f>
        <v>0</v>
      </c>
      <c r="Z653" s="532" t="str">
        <f>+'学校用（完全版）'!Z653</f>
        <v>標準</v>
      </c>
      <c r="AA653" s="67">
        <f>+'学校用（完全版）'!AA653</f>
        <v>0</v>
      </c>
      <c r="AB653" s="256" t="str">
        <f>+'学校用（完全版）'!AB653</f>
        <v>ＤＶＤ</v>
      </c>
      <c r="AC653" s="90" t="str">
        <f>+'学校用（完全版）'!AC653</f>
        <v/>
      </c>
      <c r="AD653" s="238" t="str">
        <f>+'学校用（完全版）'!AD653</f>
        <v>中学校理科DVD〈大地の成り立ちと変化〉　第4巻　地震に伴う土地の変化</v>
      </c>
      <c r="AE653" s="21" t="str">
        <f>+'学校用（完全版）'!AE653</f>
        <v>１年</v>
      </c>
      <c r="AF653" s="69">
        <f>+'学校用（完全版）'!AF653</f>
        <v>9500</v>
      </c>
      <c r="AG653" s="70">
        <f>+'学校用（完全版）'!AG653</f>
        <v>10260</v>
      </c>
      <c r="AH653" s="690"/>
      <c r="AI653" s="355">
        <f t="shared" si="15"/>
        <v>0</v>
      </c>
    </row>
    <row r="654" spans="1:35" s="6" customFormat="1" ht="23.1" customHeight="1" x14ac:dyDescent="0.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169" t="str">
        <f>+'学校用（完全版）'!U654</f>
        <v>理科</v>
      </c>
      <c r="V654" s="503" t="str">
        <f>+'学校用（完全版）'!V654</f>
        <v>パンドラ</v>
      </c>
      <c r="W654" s="445">
        <f>+'学校用（完全版）'!W654</f>
        <v>0</v>
      </c>
      <c r="X654" s="66"/>
      <c r="Y654" s="422">
        <f>+'学校用（完全版）'!Y654</f>
        <v>0</v>
      </c>
      <c r="Z654" s="532" t="str">
        <f>+'学校用（完全版）'!Z654</f>
        <v>標準</v>
      </c>
      <c r="AA654" s="67">
        <f>+'学校用（完全版）'!AA654</f>
        <v>0</v>
      </c>
      <c r="AB654" s="256" t="str">
        <f>+'学校用（完全版）'!AB654</f>
        <v>ＤＶＤ</v>
      </c>
      <c r="AC654" s="90" t="str">
        <f>+'学校用（完全版）'!AC654</f>
        <v/>
      </c>
      <c r="AD654" s="238" t="str">
        <f>+'学校用（完全版）'!AD654</f>
        <v>中学校理科DVD〈大地の成り立ちと変化〉　第5巻　地層の重なりと過去の様子</v>
      </c>
      <c r="AE654" s="21" t="str">
        <f>+'学校用（完全版）'!AE654</f>
        <v>１年</v>
      </c>
      <c r="AF654" s="69">
        <f>+'学校用（完全版）'!AF654</f>
        <v>9500</v>
      </c>
      <c r="AG654" s="70">
        <f>+'学校用（完全版）'!AG654</f>
        <v>10260</v>
      </c>
      <c r="AH654" s="690"/>
      <c r="AI654" s="355">
        <f t="shared" si="15"/>
        <v>0</v>
      </c>
    </row>
    <row r="655" spans="1:35" s="6" customFormat="1" ht="23.1" customHeight="1" x14ac:dyDescent="0.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95" t="str">
        <f>+'学校用（完全版）'!U655</f>
        <v>理科</v>
      </c>
      <c r="V655" s="504" t="str">
        <f>+'学校用（完全版）'!V655</f>
        <v>パンドラ</v>
      </c>
      <c r="W655" s="455">
        <f>+'学校用（完全版）'!W655</f>
        <v>0</v>
      </c>
      <c r="X655" s="76"/>
      <c r="Y655" s="432">
        <f>+'学校用（完全版）'!Y655</f>
        <v>0</v>
      </c>
      <c r="Z655" s="530" t="str">
        <f>+'学校用（完全版）'!Z655</f>
        <v>標準</v>
      </c>
      <c r="AA655" s="77">
        <f>+'学校用（完全版）'!AA655</f>
        <v>0</v>
      </c>
      <c r="AB655" s="315" t="str">
        <f>+'学校用（完全版）'!AB655</f>
        <v>ＤＶＤ</v>
      </c>
      <c r="AC655" s="103" t="str">
        <f>+'学校用（完全版）'!AC655</f>
        <v/>
      </c>
      <c r="AD655" s="348" t="str">
        <f>+'学校用（完全版）'!AD655</f>
        <v>中学校理科DVD〈大地の成り立ちと変化〉　第6巻　地層にみる過去の環境と地質年代</v>
      </c>
      <c r="AE655" s="25" t="str">
        <f>+'学校用（完全版）'!AE655</f>
        <v>１年</v>
      </c>
      <c r="AF655" s="78">
        <f>+'学校用（完全版）'!AF655</f>
        <v>9500</v>
      </c>
      <c r="AG655" s="79">
        <f>+'学校用（完全版）'!AG655</f>
        <v>10260</v>
      </c>
      <c r="AH655" s="691"/>
      <c r="AI655" s="358">
        <f t="shared" si="15"/>
        <v>0</v>
      </c>
    </row>
    <row r="656" spans="1:35" s="6" customFormat="1" ht="23.1" customHeight="1" x14ac:dyDescent="0.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21" t="str">
        <f>+'学校用（完全版）'!U656</f>
        <v>理科</v>
      </c>
      <c r="V656" s="473" t="str">
        <f>+'学校用（完全版）'!V656</f>
        <v>パンドラ</v>
      </c>
      <c r="W656" s="444">
        <f>+'学校用（完全版）'!W656</f>
        <v>0</v>
      </c>
      <c r="X656" s="61"/>
      <c r="Y656" s="421">
        <f>+'学校用（完全版）'!Y656</f>
        <v>0</v>
      </c>
      <c r="Z656" s="484" t="str">
        <f>+'学校用（完全版）'!Z656</f>
        <v>標準</v>
      </c>
      <c r="AA656" s="62" t="str">
        <f>+'学校用（完全版）'!AA656</f>
        <v>新刊</v>
      </c>
      <c r="AB656" s="260" t="str">
        <f>+'学校用（完全版）'!AB656</f>
        <v>ＤＶＤ</v>
      </c>
      <c r="AC656" s="71" t="str">
        <f>+'学校用（完全版）'!AC656</f>
        <v/>
      </c>
      <c r="AD656" s="346" t="str">
        <f>+'学校用（完全版）'!AD656</f>
        <v>中学校理科DVD〈地球と宇宙〉全5巻</v>
      </c>
      <c r="AE656" s="75" t="str">
        <f>+'学校用（完全版）'!AE656</f>
        <v>３年</v>
      </c>
      <c r="AF656" s="98">
        <f>+'学校用（完全版）'!AF656</f>
        <v>75000</v>
      </c>
      <c r="AG656" s="99">
        <f>+'学校用（完全版）'!AG656</f>
        <v>81000</v>
      </c>
      <c r="AH656" s="692"/>
      <c r="AI656" s="354">
        <f t="shared" si="15"/>
        <v>0</v>
      </c>
    </row>
    <row r="657" spans="1:35" s="6" customFormat="1" ht="23.1" customHeight="1" x14ac:dyDescent="0.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169" t="str">
        <f>+'学校用（完全版）'!U657</f>
        <v>理科</v>
      </c>
      <c r="V657" s="503" t="str">
        <f>+'学校用（完全版）'!V657</f>
        <v>パンドラ</v>
      </c>
      <c r="W657" s="445">
        <f>+'学校用（完全版）'!W657</f>
        <v>0</v>
      </c>
      <c r="X657" s="66"/>
      <c r="Y657" s="422">
        <f>+'学校用（完全版）'!Y657</f>
        <v>0</v>
      </c>
      <c r="Z657" s="532" t="str">
        <f>+'学校用（完全版）'!Z657</f>
        <v>標準</v>
      </c>
      <c r="AA657" s="67" t="str">
        <f>+'学校用（完全版）'!AA657</f>
        <v>新刊</v>
      </c>
      <c r="AB657" s="258" t="str">
        <f>+'学校用（完全版）'!AB657</f>
        <v>ＤＶＤ</v>
      </c>
      <c r="AC657" s="100" t="str">
        <f>+'学校用（完全版）'!AC657</f>
        <v/>
      </c>
      <c r="AD657" s="239" t="str">
        <f>+'学校用（完全版）'!AD657</f>
        <v>中学校理科DVD〈地球と宇宙〉第1巻　太陽と星座①　日周運動と自転</v>
      </c>
      <c r="AE657" s="72" t="str">
        <f>+'学校用（完全版）'!AE657</f>
        <v>３年</v>
      </c>
      <c r="AF657" s="73">
        <f>+'学校用（完全版）'!AF657</f>
        <v>15000</v>
      </c>
      <c r="AG657" s="74">
        <f>+'学校用（完全版）'!AG657</f>
        <v>16200.000000000002</v>
      </c>
      <c r="AH657" s="690"/>
      <c r="AI657" s="355">
        <f t="shared" si="15"/>
        <v>0</v>
      </c>
    </row>
    <row r="658" spans="1:35" s="6" customFormat="1" ht="23.1" customHeight="1" x14ac:dyDescent="0.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169" t="str">
        <f>+'学校用（完全版）'!U658</f>
        <v>理科</v>
      </c>
      <c r="V658" s="503" t="str">
        <f>+'学校用（完全版）'!V658</f>
        <v>パンドラ</v>
      </c>
      <c r="W658" s="445">
        <f>+'学校用（完全版）'!W658</f>
        <v>0</v>
      </c>
      <c r="X658" s="66"/>
      <c r="Y658" s="422">
        <f>+'学校用（完全版）'!Y658</f>
        <v>0</v>
      </c>
      <c r="Z658" s="532" t="str">
        <f>+'学校用（完全版）'!Z658</f>
        <v>標準</v>
      </c>
      <c r="AA658" s="67" t="str">
        <f>+'学校用（完全版）'!AA658</f>
        <v>新刊</v>
      </c>
      <c r="AB658" s="258" t="str">
        <f>+'学校用（完全版）'!AB658</f>
        <v>ＤＶＤ</v>
      </c>
      <c r="AC658" s="100" t="str">
        <f>+'学校用（完全版）'!AC658</f>
        <v/>
      </c>
      <c r="AD658" s="239" t="str">
        <f>+'学校用（完全版）'!AD658</f>
        <v>中学校理科DVD〈地球と宇宙〉第2巻　太陽と星座②　年周運動と公転</v>
      </c>
      <c r="AE658" s="72" t="str">
        <f>+'学校用（完全版）'!AE658</f>
        <v>３年</v>
      </c>
      <c r="AF658" s="73">
        <f>+'学校用（完全版）'!AF658</f>
        <v>15000</v>
      </c>
      <c r="AG658" s="74">
        <f>+'学校用（完全版）'!AG658</f>
        <v>16200.000000000002</v>
      </c>
      <c r="AH658" s="690"/>
      <c r="AI658" s="355">
        <f t="shared" si="15"/>
        <v>0</v>
      </c>
    </row>
    <row r="659" spans="1:35" s="6" customFormat="1" ht="23.1" customHeight="1" x14ac:dyDescent="0.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169" t="str">
        <f>+'学校用（完全版）'!U659</f>
        <v>理科</v>
      </c>
      <c r="V659" s="503" t="str">
        <f>+'学校用（完全版）'!V659</f>
        <v>パンドラ</v>
      </c>
      <c r="W659" s="445">
        <f>+'学校用（完全版）'!W659</f>
        <v>0</v>
      </c>
      <c r="X659" s="66"/>
      <c r="Y659" s="422">
        <f>+'学校用（完全版）'!Y659</f>
        <v>0</v>
      </c>
      <c r="Z659" s="532" t="str">
        <f>+'学校用（完全版）'!Z659</f>
        <v>標準</v>
      </c>
      <c r="AA659" s="67" t="str">
        <f>+'学校用（完全版）'!AA659</f>
        <v>新刊</v>
      </c>
      <c r="AB659" s="258" t="str">
        <f>+'学校用（完全版）'!AB659</f>
        <v>ＤＶＤ</v>
      </c>
      <c r="AC659" s="100" t="str">
        <f>+'学校用（完全版）'!AC659</f>
        <v/>
      </c>
      <c r="AD659" s="239" t="str">
        <f>+'学校用（完全版）'!AD659</f>
        <v>中学校理科DVD〈地球と宇宙〉第3巻　太陽と月　太陽の様子と月の運動</v>
      </c>
      <c r="AE659" s="72" t="str">
        <f>+'学校用（完全版）'!AE659</f>
        <v>３年</v>
      </c>
      <c r="AF659" s="73">
        <f>+'学校用（完全版）'!AF659</f>
        <v>15000</v>
      </c>
      <c r="AG659" s="74">
        <f>+'学校用（完全版）'!AG659</f>
        <v>16200.000000000002</v>
      </c>
      <c r="AH659" s="690"/>
      <c r="AI659" s="355">
        <f t="shared" si="15"/>
        <v>0</v>
      </c>
    </row>
    <row r="660" spans="1:35" s="6" customFormat="1" ht="23.1" customHeight="1" x14ac:dyDescent="0.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169" t="str">
        <f>+'学校用（完全版）'!U660</f>
        <v>理科</v>
      </c>
      <c r="V660" s="503" t="str">
        <f>+'学校用（完全版）'!V660</f>
        <v>パンドラ</v>
      </c>
      <c r="W660" s="445">
        <f>+'学校用（完全版）'!W660</f>
        <v>0</v>
      </c>
      <c r="X660" s="66"/>
      <c r="Y660" s="422">
        <f>+'学校用（完全版）'!Y660</f>
        <v>0</v>
      </c>
      <c r="Z660" s="532" t="str">
        <f>+'学校用（完全版）'!Z660</f>
        <v>標準</v>
      </c>
      <c r="AA660" s="67" t="str">
        <f>+'学校用（完全版）'!AA660</f>
        <v>新刊</v>
      </c>
      <c r="AB660" s="258" t="str">
        <f>+'学校用（完全版）'!AB660</f>
        <v>ＤＶＤ</v>
      </c>
      <c r="AC660" s="100" t="str">
        <f>+'学校用（完全版）'!AC660</f>
        <v/>
      </c>
      <c r="AD660" s="239" t="str">
        <f>+'学校用（完全版）'!AD660</f>
        <v>中学校理科DVD〈地球と宇宙〉第4巻　惑星　動きとその特徴</v>
      </c>
      <c r="AE660" s="72" t="str">
        <f>+'学校用（完全版）'!AE660</f>
        <v>３年</v>
      </c>
      <c r="AF660" s="73">
        <f>+'学校用（完全版）'!AF660</f>
        <v>15000</v>
      </c>
      <c r="AG660" s="74">
        <f>+'学校用（完全版）'!AG660</f>
        <v>16200.000000000002</v>
      </c>
      <c r="AH660" s="690"/>
      <c r="AI660" s="355">
        <f t="shared" si="15"/>
        <v>0</v>
      </c>
    </row>
    <row r="661" spans="1:35" s="6" customFormat="1" ht="23.1" customHeight="1" x14ac:dyDescent="0.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25" t="str">
        <f>+'学校用（完全版）'!U661</f>
        <v>理科</v>
      </c>
      <c r="V661" s="505" t="str">
        <f>+'学校用（完全版）'!V661</f>
        <v>パンドラ</v>
      </c>
      <c r="W661" s="446">
        <f>+'学校用（完全版）'!W661</f>
        <v>0</v>
      </c>
      <c r="X661" s="122"/>
      <c r="Y661" s="423">
        <f>+'学校用（完全版）'!Y661</f>
        <v>0</v>
      </c>
      <c r="Z661" s="528" t="str">
        <f>+'学校用（完全版）'!Z661</f>
        <v>標準</v>
      </c>
      <c r="AA661" s="123" t="str">
        <f>+'学校用（完全版）'!AA661</f>
        <v>新刊</v>
      </c>
      <c r="AB661" s="261" t="str">
        <f>+'学校用（完全版）'!AB661</f>
        <v>ＤＶＤ</v>
      </c>
      <c r="AC661" s="204" t="str">
        <f>+'学校用（完全版）'!AC661</f>
        <v/>
      </c>
      <c r="AD661" s="349" t="str">
        <f>+'学校用（完全版）'!AD661</f>
        <v>中学校理科DVD〈地球と宇宙〉第5巻　宇宙のひろがり　太陽系と銀河系</v>
      </c>
      <c r="AE661" s="226" t="str">
        <f>+'学校用（完全版）'!AE661</f>
        <v>３年</v>
      </c>
      <c r="AF661" s="227">
        <f>+'学校用（完全版）'!AF661</f>
        <v>15000</v>
      </c>
      <c r="AG661" s="228">
        <f>+'学校用（完全版）'!AG661</f>
        <v>16200.000000000002</v>
      </c>
      <c r="AH661" s="693"/>
      <c r="AI661" s="356">
        <f t="shared" si="15"/>
        <v>0</v>
      </c>
    </row>
    <row r="662" spans="1:35" s="6" customFormat="1" ht="23.1" customHeight="1" x14ac:dyDescent="0.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545" t="str">
        <f>+'学校用（完全版）'!U662</f>
        <v>理科</v>
      </c>
      <c r="V662" s="555" t="str">
        <f>+'学校用（完全版）'!V662</f>
        <v>ＮＨＫエンター　プライズ</v>
      </c>
      <c r="W662" s="456">
        <f>+'学校用（完全版）'!W662</f>
        <v>0</v>
      </c>
      <c r="X662" s="132"/>
      <c r="Y662" s="433">
        <f>+'学校用（完全版）'!Y662</f>
        <v>0</v>
      </c>
      <c r="Z662" s="529" t="str">
        <f>+'学校用（完全版）'!Z662</f>
        <v>標準</v>
      </c>
      <c r="AA662" s="104" t="str">
        <f>+'学校用（完全版）'!AA662</f>
        <v>新刊</v>
      </c>
      <c r="AB662" s="257" t="str">
        <f>+'学校用（完全版）'!AB662</f>
        <v>ＤＶＤ</v>
      </c>
      <c r="AC662" s="211" t="str">
        <f>+'学校用（完全版）'!AC662</f>
        <v/>
      </c>
      <c r="AD662" s="246" t="str">
        <f>+'学校用（完全版）'!AD662</f>
        <v>10min.ボックス　理科　（全4巻）</v>
      </c>
      <c r="AE662" s="222" t="str">
        <f>+'学校用（完全版）'!AE662</f>
        <v>1.2.3年</v>
      </c>
      <c r="AF662" s="223">
        <f>+'学校用（完全版）'!AF662</f>
        <v>48000</v>
      </c>
      <c r="AG662" s="224">
        <f>+'学校用（完全版）'!AG662</f>
        <v>51840</v>
      </c>
      <c r="AH662" s="689"/>
      <c r="AI662" s="521">
        <f t="shared" si="15"/>
        <v>0</v>
      </c>
    </row>
    <row r="663" spans="1:35" s="6" customFormat="1" ht="23.1" customHeight="1" x14ac:dyDescent="0.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169" t="str">
        <f>+'学校用（完全版）'!U663</f>
        <v>理科</v>
      </c>
      <c r="V663" s="508" t="str">
        <f>+'学校用（完全版）'!V663</f>
        <v>ＮＨＫエンター　プライズ</v>
      </c>
      <c r="W663" s="445">
        <f>+'学校用（完全版）'!W663</f>
        <v>0</v>
      </c>
      <c r="X663" s="66"/>
      <c r="Y663" s="422">
        <f>+'学校用（完全版）'!Y663</f>
        <v>0</v>
      </c>
      <c r="Z663" s="532" t="str">
        <f>+'学校用（完全版）'!Z663</f>
        <v>標準</v>
      </c>
      <c r="AA663" s="67" t="str">
        <f>+'学校用（完全版）'!AA663</f>
        <v>新刊</v>
      </c>
      <c r="AB663" s="258" t="str">
        <f>+'学校用（完全版）'!AB663</f>
        <v>ＤＶＤ</v>
      </c>
      <c r="AC663" s="100" t="str">
        <f>+'学校用（完全版）'!AC663</f>
        <v/>
      </c>
      <c r="AD663" s="236" t="str">
        <f>+'学校用（完全版）'!AD663</f>
        <v>10min.ボックス　理科 vol.1</v>
      </c>
      <c r="AE663" s="72" t="str">
        <f>+'学校用（完全版）'!AE663</f>
        <v>1.2.3年</v>
      </c>
      <c r="AF663" s="73">
        <f>+'学校用（完全版）'!AF663</f>
        <v>12000</v>
      </c>
      <c r="AG663" s="74">
        <f>+'学校用（完全版）'!AG663</f>
        <v>12960</v>
      </c>
      <c r="AH663" s="690"/>
      <c r="AI663" s="355">
        <f t="shared" si="15"/>
        <v>0</v>
      </c>
    </row>
    <row r="664" spans="1:35" s="6" customFormat="1" ht="23.1" customHeight="1" x14ac:dyDescent="0.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169" t="str">
        <f>+'学校用（完全版）'!U664</f>
        <v>理科</v>
      </c>
      <c r="V664" s="508" t="str">
        <f>+'学校用（完全版）'!V664</f>
        <v>ＮＨＫエンター　プライズ</v>
      </c>
      <c r="W664" s="445">
        <f>+'学校用（完全版）'!W664</f>
        <v>0</v>
      </c>
      <c r="X664" s="66"/>
      <c r="Y664" s="422">
        <f>+'学校用（完全版）'!Y664</f>
        <v>0</v>
      </c>
      <c r="Z664" s="532" t="str">
        <f>+'学校用（完全版）'!Z664</f>
        <v>標準</v>
      </c>
      <c r="AA664" s="67" t="str">
        <f>+'学校用（完全版）'!AA664</f>
        <v>新刊</v>
      </c>
      <c r="AB664" s="258" t="str">
        <f>+'学校用（完全版）'!AB664</f>
        <v>ＤＶＤ</v>
      </c>
      <c r="AC664" s="100" t="str">
        <f>+'学校用（完全版）'!AC664</f>
        <v/>
      </c>
      <c r="AD664" s="236" t="str">
        <f>+'学校用（完全版）'!AD664</f>
        <v>10min.ボックス　理科 vol.2</v>
      </c>
      <c r="AE664" s="72" t="str">
        <f>+'学校用（完全版）'!AE664</f>
        <v>1.2.3年</v>
      </c>
      <c r="AF664" s="73">
        <f>+'学校用（完全版）'!AF664</f>
        <v>12000</v>
      </c>
      <c r="AG664" s="74">
        <f>+'学校用（完全版）'!AG664</f>
        <v>12960</v>
      </c>
      <c r="AH664" s="690"/>
      <c r="AI664" s="355">
        <f t="shared" si="15"/>
        <v>0</v>
      </c>
    </row>
    <row r="665" spans="1:35" s="6" customFormat="1" ht="23.1" customHeight="1" x14ac:dyDescent="0.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169" t="str">
        <f>+'学校用（完全版）'!U665</f>
        <v>理科</v>
      </c>
      <c r="V665" s="508" t="str">
        <f>+'学校用（完全版）'!V665</f>
        <v>ＮＨＫエンター　プライズ</v>
      </c>
      <c r="W665" s="445">
        <f>+'学校用（完全版）'!W665</f>
        <v>0</v>
      </c>
      <c r="X665" s="66"/>
      <c r="Y665" s="422">
        <f>+'学校用（完全版）'!Y665</f>
        <v>0</v>
      </c>
      <c r="Z665" s="532" t="str">
        <f>+'学校用（完全版）'!Z665</f>
        <v>標準</v>
      </c>
      <c r="AA665" s="67" t="str">
        <f>+'学校用（完全版）'!AA665</f>
        <v>新刊</v>
      </c>
      <c r="AB665" s="258" t="str">
        <f>+'学校用（完全版）'!AB665</f>
        <v>ＤＶＤ</v>
      </c>
      <c r="AC665" s="100" t="str">
        <f>+'学校用（完全版）'!AC665</f>
        <v/>
      </c>
      <c r="AD665" s="236" t="str">
        <f>+'学校用（完全版）'!AD665</f>
        <v>10min.ボックス　理科 vol.3</v>
      </c>
      <c r="AE665" s="72" t="str">
        <f>+'学校用（完全版）'!AE665</f>
        <v>1.2.3年</v>
      </c>
      <c r="AF665" s="73">
        <f>+'学校用（完全版）'!AF665</f>
        <v>12000</v>
      </c>
      <c r="AG665" s="74">
        <f>+'学校用（完全版）'!AG665</f>
        <v>12960</v>
      </c>
      <c r="AH665" s="690"/>
      <c r="AI665" s="355">
        <f t="shared" si="15"/>
        <v>0</v>
      </c>
    </row>
    <row r="666" spans="1:35" s="6" customFormat="1" ht="23.1" customHeight="1" x14ac:dyDescent="0.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95" t="str">
        <f>+'学校用（完全版）'!U666</f>
        <v>理科</v>
      </c>
      <c r="V666" s="509" t="str">
        <f>+'学校用（完全版）'!V666</f>
        <v>ＮＨＫエンター　プライズ</v>
      </c>
      <c r="W666" s="455">
        <f>+'学校用（完全版）'!W666</f>
        <v>0</v>
      </c>
      <c r="X666" s="76"/>
      <c r="Y666" s="432">
        <f>+'学校用（完全版）'!Y666</f>
        <v>0</v>
      </c>
      <c r="Z666" s="530" t="str">
        <f>+'学校用（完全版）'!Z666</f>
        <v>標準</v>
      </c>
      <c r="AA666" s="77" t="str">
        <f>+'学校用（完全版）'!AA666</f>
        <v>新刊</v>
      </c>
      <c r="AB666" s="259" t="str">
        <f>+'学校用（完全版）'!AB666</f>
        <v>ＤＶＤ</v>
      </c>
      <c r="AC666" s="84" t="str">
        <f>+'学校用（完全版）'!AC666</f>
        <v/>
      </c>
      <c r="AD666" s="247" t="str">
        <f>+'学校用（完全版）'!AD666</f>
        <v>10min.ボックス　理科 vol.4</v>
      </c>
      <c r="AE666" s="85" t="str">
        <f>+'学校用（完全版）'!AE666</f>
        <v>1.2.3年</v>
      </c>
      <c r="AF666" s="86">
        <f>+'学校用（完全版）'!AF666</f>
        <v>12000</v>
      </c>
      <c r="AG666" s="101">
        <f>+'学校用（完全版）'!AG666</f>
        <v>12960</v>
      </c>
      <c r="AH666" s="691"/>
      <c r="AI666" s="358">
        <f t="shared" si="15"/>
        <v>0</v>
      </c>
    </row>
    <row r="667" spans="1:35" s="6" customFormat="1" ht="23.1" customHeight="1" x14ac:dyDescent="0.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21" t="str">
        <f>+'学校用（完全版）'!U667</f>
        <v>理科</v>
      </c>
      <c r="V667" s="507" t="str">
        <f>+'学校用（完全版）'!V667</f>
        <v>ＮＨＫエンター　プライズ</v>
      </c>
      <c r="W667" s="444">
        <f>+'学校用（完全版）'!W667</f>
        <v>0</v>
      </c>
      <c r="X667" s="61"/>
      <c r="Y667" s="421">
        <f>+'学校用（完全版）'!Y667</f>
        <v>0</v>
      </c>
      <c r="Z667" s="484" t="str">
        <f>+'学校用（完全版）'!Z667</f>
        <v>標準</v>
      </c>
      <c r="AA667" s="62">
        <f>+'学校用（完全版）'!AA667</f>
        <v>0</v>
      </c>
      <c r="AB667" s="310" t="str">
        <f>+'学校用（完全版）'!AB667</f>
        <v>ＤＶＤ</v>
      </c>
      <c r="AC667" s="63" t="str">
        <f>+'学校用（完全版）'!AC667</f>
        <v/>
      </c>
      <c r="AD667" s="251" t="str">
        <f>+'学校用（完全版）'!AD667</f>
        <v>理科実験・観察器具使い方ガイド　〜正しく安全に行うための映像クリップ集　中学校編　全2巻</v>
      </c>
      <c r="AE667" s="68" t="str">
        <f>+'学校用（完全版）'!AE667</f>
        <v>1.2.3年</v>
      </c>
      <c r="AF667" s="65">
        <f>+'学校用（完全版）'!AF667</f>
        <v>15000</v>
      </c>
      <c r="AG667" s="102">
        <f>+'学校用（完全版）'!AG667</f>
        <v>16200.000000000002</v>
      </c>
      <c r="AH667" s="692"/>
      <c r="AI667" s="354">
        <f t="shared" si="15"/>
        <v>0</v>
      </c>
    </row>
    <row r="668" spans="1:35" s="6" customFormat="1" ht="23.1" customHeight="1" x14ac:dyDescent="0.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169" t="str">
        <f>+'学校用（完全版）'!U668</f>
        <v>理科</v>
      </c>
      <c r="V668" s="508" t="str">
        <f>+'学校用（完全版）'!V668</f>
        <v>ＮＨＫエンター　プライズ</v>
      </c>
      <c r="W668" s="445">
        <f>+'学校用（完全版）'!W668</f>
        <v>0</v>
      </c>
      <c r="X668" s="66"/>
      <c r="Y668" s="422">
        <f>+'学校用（完全版）'!Y668</f>
        <v>0</v>
      </c>
      <c r="Z668" s="532" t="str">
        <f>+'学校用（完全版）'!Z668</f>
        <v>標準</v>
      </c>
      <c r="AA668" s="67">
        <f>+'学校用（完全版）'!AA668</f>
        <v>0</v>
      </c>
      <c r="AB668" s="256" t="str">
        <f>+'学校用（完全版）'!AB668</f>
        <v>ＤＶＤ</v>
      </c>
      <c r="AC668" s="90" t="str">
        <f>+'学校用（完全版）'!AC668</f>
        <v/>
      </c>
      <c r="AD668" s="237" t="str">
        <f>+'学校用（完全版）'!AD668</f>
        <v>理科実験・観察器具使い方ガイド　〜正しく安全に行うための映像クリップ集　中学校編　上巻</v>
      </c>
      <c r="AE668" s="21" t="str">
        <f>+'学校用（完全版）'!AE668</f>
        <v>1.2.3年</v>
      </c>
      <c r="AF668" s="69">
        <f>+'学校用（完全版）'!AF668</f>
        <v>7500</v>
      </c>
      <c r="AG668" s="70">
        <f>+'学校用（完全版）'!AG668</f>
        <v>8100.0000000000009</v>
      </c>
      <c r="AH668" s="690"/>
      <c r="AI668" s="355">
        <f t="shared" si="15"/>
        <v>0</v>
      </c>
    </row>
    <row r="669" spans="1:35" s="6" customFormat="1" ht="23.1" customHeight="1" thickBo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169" t="str">
        <f>+'学校用（完全版）'!U669</f>
        <v>理科</v>
      </c>
      <c r="V669" s="508" t="str">
        <f>+'学校用（完全版）'!V669</f>
        <v>ＮＨＫエンター　プライズ</v>
      </c>
      <c r="W669" s="445">
        <f>+'学校用（完全版）'!W669</f>
        <v>0</v>
      </c>
      <c r="X669" s="66"/>
      <c r="Y669" s="422">
        <f>+'学校用（完全版）'!Y669</f>
        <v>0</v>
      </c>
      <c r="Z669" s="532" t="str">
        <f>+'学校用（完全版）'!Z669</f>
        <v>標準</v>
      </c>
      <c r="AA669" s="67">
        <f>+'学校用（完全版）'!AA669</f>
        <v>0</v>
      </c>
      <c r="AB669" s="256" t="str">
        <f>+'学校用（完全版）'!AB669</f>
        <v>ＤＶＤ</v>
      </c>
      <c r="AC669" s="90" t="str">
        <f>+'学校用（完全版）'!AC669</f>
        <v/>
      </c>
      <c r="AD669" s="237" t="str">
        <f>+'学校用（完全版）'!AD669</f>
        <v>理科実験・観察器具使い方ガイド　〜正しく安全に行うための映像クリップ集　中学校編　下巻</v>
      </c>
      <c r="AE669" s="21" t="str">
        <f>+'学校用（完全版）'!AE669</f>
        <v>1.2.3年</v>
      </c>
      <c r="AF669" s="69">
        <f>+'学校用（完全版）'!AF669</f>
        <v>7500</v>
      </c>
      <c r="AG669" s="70">
        <f>+'学校用（完全版）'!AG669</f>
        <v>8100.0000000000009</v>
      </c>
      <c r="AH669" s="690"/>
      <c r="AI669" s="355">
        <f t="shared" si="15"/>
        <v>0</v>
      </c>
    </row>
    <row r="670" spans="1:35" s="6" customFormat="1" ht="23.1" customHeight="1" thickTop="1" thickBo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93" t="str">
        <f>+'学校用（完全版）'!U670</f>
        <v>理科</v>
      </c>
      <c r="V670" s="492" t="str">
        <f>+'学校用（完全版）'!V670</f>
        <v>その他</v>
      </c>
      <c r="W670" s="700" t="str">
        <f>+'学校用（完全版）'!W670</f>
        <v>●</v>
      </c>
      <c r="X670" s="668"/>
      <c r="Y670" s="701">
        <f>+'学校用（完全版）'!Y670</f>
        <v>0</v>
      </c>
      <c r="Z670" s="662">
        <f>+'学校用（完全版）'!Z670</f>
        <v>0</v>
      </c>
      <c r="AA670" s="663">
        <f>+'学校用（完全版）'!AA670</f>
        <v>0</v>
      </c>
      <c r="AB670" s="664">
        <f>+'学校用（完全版）'!AB670</f>
        <v>0</v>
      </c>
      <c r="AC670" s="665">
        <f>+'学校用（完全版）'!AC670</f>
        <v>0</v>
      </c>
      <c r="AD670" s="665">
        <f>+'学校用（完全版）'!AD670</f>
        <v>0</v>
      </c>
      <c r="AE670" s="665">
        <f>+'学校用（完全版）'!AE670</f>
        <v>0</v>
      </c>
      <c r="AF670" s="1505" t="str">
        <f>+'学校用（完全版）'!AF670</f>
        <v>理科　その他　計</v>
      </c>
      <c r="AG670" s="1506">
        <f>+'学校用（完全版）'!AG670</f>
        <v>0</v>
      </c>
      <c r="AH670" s="613">
        <f>SUM(AH612:AH669)</f>
        <v>0</v>
      </c>
      <c r="AI670" s="673">
        <f>SUM(AI612:AI669)</f>
        <v>0</v>
      </c>
    </row>
    <row r="671" spans="1:35" s="6" customFormat="1" ht="23.1" customHeight="1" thickTop="1" thickBo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93" t="str">
        <f>+'学校用（完全版）'!U671</f>
        <v>理科</v>
      </c>
      <c r="V671" s="492">
        <f>+'学校用（完全版）'!V671</f>
        <v>0</v>
      </c>
      <c r="W671" s="700" t="str">
        <f>+'学校用（完全版）'!W671</f>
        <v>●</v>
      </c>
      <c r="X671" s="668"/>
      <c r="Y671" s="701">
        <f>+'学校用（完全版）'!Y671</f>
        <v>0</v>
      </c>
      <c r="Z671" s="662">
        <f>+'学校用（完全版）'!Z671</f>
        <v>0</v>
      </c>
      <c r="AA671" s="663">
        <f>+'学校用（完全版）'!AA671</f>
        <v>0</v>
      </c>
      <c r="AB671" s="664">
        <f>+'学校用（完全版）'!AB671</f>
        <v>0</v>
      </c>
      <c r="AC671" s="665">
        <f>+'学校用（完全版）'!AC671</f>
        <v>0</v>
      </c>
      <c r="AD671" s="665">
        <f>+'学校用（完全版）'!AD671</f>
        <v>0</v>
      </c>
      <c r="AE671" s="665">
        <f>+'学校用（完全版）'!AE671</f>
        <v>0</v>
      </c>
      <c r="AF671" s="1503" t="str">
        <f>+'学校用（完全版）'!AF671</f>
        <v>理科　計</v>
      </c>
      <c r="AG671" s="1504">
        <f>+'学校用（完全版）'!AG671</f>
        <v>0</v>
      </c>
      <c r="AH671" s="613">
        <f>+AH670+AH611+AH575+AH534</f>
        <v>0</v>
      </c>
      <c r="AI671" s="666">
        <f>+AI670+AI611+AI575+AI534</f>
        <v>0</v>
      </c>
    </row>
    <row r="672" spans="1:35" s="6" customFormat="1" ht="23.1" customHeight="1" x14ac:dyDescent="0.15">
      <c r="A672" s="28" t="s">
        <v>1136</v>
      </c>
      <c r="B672" s="28"/>
      <c r="C672" s="28" t="s">
        <v>1136</v>
      </c>
      <c r="D672" s="28" t="s">
        <v>1136</v>
      </c>
      <c r="E672" s="28" t="s">
        <v>1136</v>
      </c>
      <c r="F672" s="28" t="s">
        <v>1136</v>
      </c>
      <c r="G672" s="28" t="s">
        <v>1136</v>
      </c>
      <c r="H672" s="28" t="s">
        <v>1136</v>
      </c>
      <c r="I672" s="28"/>
      <c r="J672" s="28" t="s">
        <v>1136</v>
      </c>
      <c r="K672" s="28" t="s">
        <v>1136</v>
      </c>
      <c r="L672" s="28" t="s">
        <v>1136</v>
      </c>
      <c r="M672" s="28" t="s">
        <v>1136</v>
      </c>
      <c r="N672" s="28" t="s">
        <v>1136</v>
      </c>
      <c r="O672" s="28"/>
      <c r="P672" s="28" t="s">
        <v>1136</v>
      </c>
      <c r="Q672" s="28" t="s">
        <v>1136</v>
      </c>
      <c r="R672" s="28" t="s">
        <v>1136</v>
      </c>
      <c r="S672" s="28"/>
      <c r="T672" s="28" t="s">
        <v>1136</v>
      </c>
      <c r="U672" s="537" t="str">
        <f>+'学校用（完全版）'!U672</f>
        <v>音楽</v>
      </c>
      <c r="V672" s="538" t="str">
        <f>+'学校用（完全版）'!V672</f>
        <v>教育出版</v>
      </c>
      <c r="W672" s="595">
        <f>+'学校用（完全版）'!W672</f>
        <v>0</v>
      </c>
      <c r="X672" s="164"/>
      <c r="Y672" s="596">
        <f>+'学校用（完全版）'!Y672</f>
        <v>0</v>
      </c>
      <c r="Z672" s="523">
        <f>+'学校用（完全版）'!Z672</f>
        <v>0</v>
      </c>
      <c r="AA672" s="178" t="str">
        <f>+'学校用（完全版）'!AA672</f>
        <v>新刊</v>
      </c>
      <c r="AB672" s="303" t="str">
        <f>+'学校用（完全版）'!AB672</f>
        <v>教科書</v>
      </c>
      <c r="AC672" s="179" t="str">
        <f>+'学校用（完全版）'!AC672</f>
        <v>○</v>
      </c>
      <c r="AD672" s="242" t="str">
        <f>+'学校用（完全版）'!AD672</f>
        <v>中学音楽　1　音楽のおくりもの　</v>
      </c>
      <c r="AE672" s="180" t="str">
        <f>+'学校用（完全版）'!AE672</f>
        <v>１年</v>
      </c>
      <c r="AF672" s="183">
        <f>+'学校用（完全版）'!AF672</f>
        <v>244</v>
      </c>
      <c r="AG672" s="511">
        <f>+'学校用（完全版）'!AG672</f>
        <v>244</v>
      </c>
      <c r="AH672" s="682"/>
      <c r="AI672" s="350">
        <f t="shared" si="15"/>
        <v>0</v>
      </c>
    </row>
    <row r="673" spans="1:35" s="6" customFormat="1" ht="23.1" customHeight="1" x14ac:dyDescent="0.15">
      <c r="A673" s="28" t="s">
        <v>1136</v>
      </c>
      <c r="B673" s="28"/>
      <c r="C673" s="28" t="s">
        <v>1136</v>
      </c>
      <c r="D673" s="28" t="s">
        <v>1136</v>
      </c>
      <c r="E673" s="28" t="s">
        <v>1136</v>
      </c>
      <c r="F673" s="28" t="s">
        <v>1136</v>
      </c>
      <c r="G673" s="28" t="s">
        <v>1136</v>
      </c>
      <c r="H673" s="28" t="s">
        <v>1136</v>
      </c>
      <c r="I673" s="28"/>
      <c r="J673" s="28" t="s">
        <v>1136</v>
      </c>
      <c r="K673" s="28" t="s">
        <v>1136</v>
      </c>
      <c r="L673" s="28" t="s">
        <v>1136</v>
      </c>
      <c r="M673" s="28" t="s">
        <v>1136</v>
      </c>
      <c r="N673" s="28" t="s">
        <v>1136</v>
      </c>
      <c r="O673" s="28"/>
      <c r="P673" s="28" t="s">
        <v>1136</v>
      </c>
      <c r="Q673" s="28" t="s">
        <v>1136</v>
      </c>
      <c r="R673" s="28" t="s">
        <v>1136</v>
      </c>
      <c r="S673" s="28"/>
      <c r="T673" s="28" t="s">
        <v>1136</v>
      </c>
      <c r="U673" s="170" t="str">
        <f>+'学校用（完全版）'!U673</f>
        <v>音楽</v>
      </c>
      <c r="V673" s="503" t="str">
        <f>+'学校用（完全版）'!V673</f>
        <v>教育出版</v>
      </c>
      <c r="W673" s="445">
        <f>+'学校用（完全版）'!W673</f>
        <v>0</v>
      </c>
      <c r="X673" s="66"/>
      <c r="Y673" s="422">
        <f>+'学校用（完全版）'!Y673</f>
        <v>0</v>
      </c>
      <c r="Z673" s="524">
        <f>+'学校用（完全版）'!Z673</f>
        <v>0</v>
      </c>
      <c r="AA673" s="181" t="str">
        <f>+'学校用（完全版）'!AA673</f>
        <v>新刊</v>
      </c>
      <c r="AB673" s="304" t="str">
        <f>+'学校用（完全版）'!AB673</f>
        <v>教科書</v>
      </c>
      <c r="AC673" s="100" t="str">
        <f>+'学校用（完全版）'!AC673</f>
        <v>○</v>
      </c>
      <c r="AD673" s="235" t="str">
        <f>+'学校用（完全版）'!AD673</f>
        <v>中学音楽　２・３上　音楽のおくりもの</v>
      </c>
      <c r="AE673" s="182" t="str">
        <f>+'学校用（完全版）'!AE673</f>
        <v>2.3年</v>
      </c>
      <c r="AF673" s="184">
        <f>+'学校用（完全版）'!AF673</f>
        <v>243</v>
      </c>
      <c r="AG673" s="187">
        <f>+'学校用（完全版）'!AG673</f>
        <v>243</v>
      </c>
      <c r="AH673" s="683"/>
      <c r="AI673" s="351">
        <f t="shared" si="15"/>
        <v>0</v>
      </c>
    </row>
    <row r="674" spans="1:35" s="6" customFormat="1" ht="23.1" customHeight="1" x14ac:dyDescent="0.15">
      <c r="A674" s="28" t="s">
        <v>1136</v>
      </c>
      <c r="B674" s="28"/>
      <c r="C674" s="28" t="s">
        <v>1136</v>
      </c>
      <c r="D674" s="28" t="s">
        <v>1136</v>
      </c>
      <c r="E674" s="28" t="s">
        <v>1136</v>
      </c>
      <c r="F674" s="28" t="s">
        <v>1136</v>
      </c>
      <c r="G674" s="28" t="s">
        <v>1136</v>
      </c>
      <c r="H674" s="28" t="s">
        <v>1136</v>
      </c>
      <c r="I674" s="28"/>
      <c r="J674" s="28" t="s">
        <v>1136</v>
      </c>
      <c r="K674" s="28" t="s">
        <v>1136</v>
      </c>
      <c r="L674" s="28" t="s">
        <v>1136</v>
      </c>
      <c r="M674" s="28" t="s">
        <v>1136</v>
      </c>
      <c r="N674" s="28" t="s">
        <v>1136</v>
      </c>
      <c r="O674" s="28"/>
      <c r="P674" s="28" t="s">
        <v>1136</v>
      </c>
      <c r="Q674" s="28" t="s">
        <v>1136</v>
      </c>
      <c r="R674" s="28" t="s">
        <v>1136</v>
      </c>
      <c r="S674" s="28"/>
      <c r="T674" s="28" t="s">
        <v>1136</v>
      </c>
      <c r="U674" s="225" t="str">
        <f>+'学校用（完全版）'!U674</f>
        <v>音楽</v>
      </c>
      <c r="V674" s="505" t="str">
        <f>+'学校用（完全版）'!V674</f>
        <v>教育出版</v>
      </c>
      <c r="W674" s="446">
        <f>+'学校用（完全版）'!W674</f>
        <v>0</v>
      </c>
      <c r="X674" s="122"/>
      <c r="Y674" s="423">
        <f>+'学校用（完全版）'!Y674</f>
        <v>0</v>
      </c>
      <c r="Z674" s="525">
        <f>+'学校用（完全版）'!Z674</f>
        <v>0</v>
      </c>
      <c r="AA674" s="203" t="str">
        <f>+'学校用（完全版）'!AA674</f>
        <v>新刊</v>
      </c>
      <c r="AB674" s="305" t="str">
        <f>+'学校用（完全版）'!AB674</f>
        <v>教科書</v>
      </c>
      <c r="AC674" s="204" t="str">
        <f>+'学校用（完全版）'!AC674</f>
        <v>○</v>
      </c>
      <c r="AD674" s="243" t="str">
        <f>+'学校用（完全版）'!AD674</f>
        <v>中学音楽　２・３下　音楽のおくりもの</v>
      </c>
      <c r="AE674" s="205" t="str">
        <f>+'学校用（完全版）'!AE674</f>
        <v>2.3年</v>
      </c>
      <c r="AF674" s="206">
        <f>+'学校用（完全版）'!AF674</f>
        <v>242</v>
      </c>
      <c r="AG674" s="262">
        <f>+'学校用（完全版）'!AG674</f>
        <v>242</v>
      </c>
      <c r="AH674" s="684"/>
      <c r="AI674" s="352">
        <f t="shared" si="15"/>
        <v>0</v>
      </c>
    </row>
    <row r="675" spans="1:35" s="6" customFormat="1" ht="23.1" customHeight="1" x14ac:dyDescent="0.15">
      <c r="A675" s="28" t="s">
        <v>1136</v>
      </c>
      <c r="B675" s="28"/>
      <c r="C675" s="28" t="s">
        <v>1136</v>
      </c>
      <c r="D675" s="28" t="s">
        <v>1136</v>
      </c>
      <c r="E675" s="28" t="s">
        <v>1136</v>
      </c>
      <c r="F675" s="28" t="s">
        <v>1136</v>
      </c>
      <c r="G675" s="28" t="s">
        <v>1136</v>
      </c>
      <c r="H675" s="28" t="s">
        <v>1136</v>
      </c>
      <c r="I675" s="28"/>
      <c r="J675" s="28" t="s">
        <v>1136</v>
      </c>
      <c r="K675" s="28" t="s">
        <v>1136</v>
      </c>
      <c r="L675" s="28" t="s">
        <v>1136</v>
      </c>
      <c r="M675" s="28" t="s">
        <v>1136</v>
      </c>
      <c r="N675" s="28" t="s">
        <v>1136</v>
      </c>
      <c r="O675" s="28"/>
      <c r="P675" s="28" t="s">
        <v>1136</v>
      </c>
      <c r="Q675" s="28" t="s">
        <v>1136</v>
      </c>
      <c r="R675" s="28" t="s">
        <v>1136</v>
      </c>
      <c r="S675" s="28"/>
      <c r="T675" s="28" t="s">
        <v>1136</v>
      </c>
      <c r="U675" s="545" t="str">
        <f>+'学校用（完全版）'!U675</f>
        <v>音楽</v>
      </c>
      <c r="V675" s="502" t="str">
        <f>+'学校用（完全版）'!V675</f>
        <v>教育出版</v>
      </c>
      <c r="W675" s="456">
        <f>+'学校用（完全版）'!W675</f>
        <v>0</v>
      </c>
      <c r="X675" s="132"/>
      <c r="Y675" s="433">
        <f>+'学校用（完全版）'!Y675</f>
        <v>0</v>
      </c>
      <c r="Z675" s="526">
        <f>+'学校用（完全版）'!Z675</f>
        <v>0</v>
      </c>
      <c r="AA675" s="210" t="str">
        <f>+'学校用（完全版）'!AA675</f>
        <v>新刊</v>
      </c>
      <c r="AB675" s="306" t="str">
        <f>+'学校用（完全版）'!AB675</f>
        <v>指導書</v>
      </c>
      <c r="AC675" s="211" t="str">
        <f>+'学校用（完全版）'!AC675</f>
        <v>○</v>
      </c>
      <c r="AD675" s="244" t="str">
        <f>+'学校用（完全版）'!AD675</f>
        <v>中学音楽　1　音楽のおくりもの　教師用指導書　＜セット＞</v>
      </c>
      <c r="AE675" s="212" t="str">
        <f>+'学校用（完全版）'!AE675</f>
        <v>１年</v>
      </c>
      <c r="AF675" s="213">
        <f>+'学校用（完全版）'!AF675</f>
        <v>41000</v>
      </c>
      <c r="AG675" s="214">
        <f>+'学校用（完全版）'!AG675</f>
        <v>44280</v>
      </c>
      <c r="AH675" s="687"/>
      <c r="AI675" s="518">
        <f t="shared" si="15"/>
        <v>0</v>
      </c>
    </row>
    <row r="676" spans="1:35" s="6" customFormat="1" ht="23.1" customHeight="1" x14ac:dyDescent="0.15">
      <c r="A676" s="28" t="s">
        <v>1136</v>
      </c>
      <c r="B676" s="28"/>
      <c r="C676" s="28" t="s">
        <v>1136</v>
      </c>
      <c r="D676" s="28" t="s">
        <v>1136</v>
      </c>
      <c r="E676" s="28" t="s">
        <v>1136</v>
      </c>
      <c r="F676" s="28" t="s">
        <v>1136</v>
      </c>
      <c r="G676" s="28" t="s">
        <v>1136</v>
      </c>
      <c r="H676" s="28" t="s">
        <v>1136</v>
      </c>
      <c r="I676" s="28"/>
      <c r="J676" s="28" t="s">
        <v>1136</v>
      </c>
      <c r="K676" s="28" t="s">
        <v>1136</v>
      </c>
      <c r="L676" s="28" t="s">
        <v>1136</v>
      </c>
      <c r="M676" s="28" t="s">
        <v>1136</v>
      </c>
      <c r="N676" s="28" t="s">
        <v>1136</v>
      </c>
      <c r="O676" s="28"/>
      <c r="P676" s="28" t="s">
        <v>1136</v>
      </c>
      <c r="Q676" s="28" t="s">
        <v>1136</v>
      </c>
      <c r="R676" s="28" t="s">
        <v>1136</v>
      </c>
      <c r="S676" s="28"/>
      <c r="T676" s="28" t="s">
        <v>1136</v>
      </c>
      <c r="U676" s="169" t="str">
        <f>+'学校用（完全版）'!U676</f>
        <v>音楽</v>
      </c>
      <c r="V676" s="503" t="str">
        <f>+'学校用（完全版）'!V676</f>
        <v>教育出版</v>
      </c>
      <c r="W676" s="445">
        <f>+'学校用（完全版）'!W676</f>
        <v>0</v>
      </c>
      <c r="X676" s="66"/>
      <c r="Y676" s="422">
        <f>+'学校用（完全版）'!Y676</f>
        <v>0</v>
      </c>
      <c r="Z676" s="524">
        <f>+'学校用（完全版）'!Z676</f>
        <v>0</v>
      </c>
      <c r="AA676" s="181" t="str">
        <f>+'学校用（完全版）'!AA676</f>
        <v>新刊</v>
      </c>
      <c r="AB676" s="304" t="str">
        <f>+'学校用（完全版）'!AB676</f>
        <v>指導書</v>
      </c>
      <c r="AC676" s="100" t="str">
        <f>+'学校用（完全版）'!AC676</f>
        <v>○</v>
      </c>
      <c r="AD676" s="235" t="str">
        <f>+'学校用（完全版）'!AD676</f>
        <v>中学音楽　２･３上　音楽のおくりもの　教師用指導書　＜セット＞</v>
      </c>
      <c r="AE676" s="182" t="str">
        <f>+'学校用（完全版）'!AE676</f>
        <v>2.3年</v>
      </c>
      <c r="AF676" s="184">
        <f>+'学校用（完全版）'!AF676</f>
        <v>41000</v>
      </c>
      <c r="AG676" s="186">
        <f>+'学校用（完全版）'!AG676</f>
        <v>44280</v>
      </c>
      <c r="AH676" s="683"/>
      <c r="AI676" s="351">
        <f t="shared" ref="AI676:AI733" si="16">+AG676*AH676</f>
        <v>0</v>
      </c>
    </row>
    <row r="677" spans="1:35" s="6" customFormat="1" ht="23.1" customHeight="1" x14ac:dyDescent="0.15">
      <c r="A677" s="28" t="s">
        <v>1136</v>
      </c>
      <c r="B677" s="28"/>
      <c r="C677" s="28" t="s">
        <v>1136</v>
      </c>
      <c r="D677" s="28" t="s">
        <v>1136</v>
      </c>
      <c r="E677" s="28" t="s">
        <v>1136</v>
      </c>
      <c r="F677" s="28" t="s">
        <v>1136</v>
      </c>
      <c r="G677" s="28" t="s">
        <v>1136</v>
      </c>
      <c r="H677" s="28" t="s">
        <v>1136</v>
      </c>
      <c r="I677" s="28"/>
      <c r="J677" s="28" t="s">
        <v>1136</v>
      </c>
      <c r="K677" s="28" t="s">
        <v>1136</v>
      </c>
      <c r="L677" s="28" t="s">
        <v>1136</v>
      </c>
      <c r="M677" s="28" t="s">
        <v>1136</v>
      </c>
      <c r="N677" s="28" t="s">
        <v>1136</v>
      </c>
      <c r="O677" s="28"/>
      <c r="P677" s="28" t="s">
        <v>1136</v>
      </c>
      <c r="Q677" s="28" t="s">
        <v>1136</v>
      </c>
      <c r="R677" s="28" t="s">
        <v>1136</v>
      </c>
      <c r="S677" s="28"/>
      <c r="T677" s="28" t="s">
        <v>1136</v>
      </c>
      <c r="U677" s="295" t="str">
        <f>+'学校用（完全版）'!U677</f>
        <v>音楽</v>
      </c>
      <c r="V677" s="504" t="str">
        <f>+'学校用（完全版）'!V677</f>
        <v>教育出版</v>
      </c>
      <c r="W677" s="455">
        <f>+'学校用（完全版）'!W677</f>
        <v>0</v>
      </c>
      <c r="X677" s="76"/>
      <c r="Y677" s="432">
        <f>+'学校用（完全版）'!Y677</f>
        <v>0</v>
      </c>
      <c r="Z677" s="527">
        <f>+'学校用（完全版）'!Z677</f>
        <v>0</v>
      </c>
      <c r="AA677" s="216" t="str">
        <f>+'学校用（完全版）'!AA677</f>
        <v>新刊</v>
      </c>
      <c r="AB677" s="307" t="str">
        <f>+'学校用（完全版）'!AB677</f>
        <v>指導書</v>
      </c>
      <c r="AC677" s="84" t="str">
        <f>+'学校用（完全版）'!AC677</f>
        <v>○</v>
      </c>
      <c r="AD677" s="245" t="str">
        <f>+'学校用（完全版）'!AD677</f>
        <v>中学音楽　２･３下　音楽のおくりもの　教師用指導書　＜セット＞</v>
      </c>
      <c r="AE677" s="217" t="str">
        <f>+'学校用（完全版）'!AE677</f>
        <v>2.3年</v>
      </c>
      <c r="AF677" s="218">
        <f>+'学校用（完全版）'!AF677</f>
        <v>41000</v>
      </c>
      <c r="AG677" s="219">
        <f>+'学校用（完全版）'!AG677</f>
        <v>44280</v>
      </c>
      <c r="AH677" s="688"/>
      <c r="AI677" s="520">
        <f t="shared" si="16"/>
        <v>0</v>
      </c>
    </row>
    <row r="678" spans="1:35" s="6" customFormat="1" ht="23.1" customHeight="1" x14ac:dyDescent="0.15">
      <c r="A678" s="28" t="s">
        <v>1136</v>
      </c>
      <c r="B678" s="28"/>
      <c r="C678" s="28" t="s">
        <v>1136</v>
      </c>
      <c r="D678" s="28" t="s">
        <v>1136</v>
      </c>
      <c r="E678" s="28" t="s">
        <v>1136</v>
      </c>
      <c r="F678" s="28" t="s">
        <v>1136</v>
      </c>
      <c r="G678" s="28" t="s">
        <v>1136</v>
      </c>
      <c r="H678" s="28" t="s">
        <v>1136</v>
      </c>
      <c r="I678" s="28"/>
      <c r="J678" s="28" t="s">
        <v>1136</v>
      </c>
      <c r="K678" s="28" t="s">
        <v>1136</v>
      </c>
      <c r="L678" s="28" t="s">
        <v>1136</v>
      </c>
      <c r="M678" s="28" t="s">
        <v>1136</v>
      </c>
      <c r="N678" s="28" t="s">
        <v>1136</v>
      </c>
      <c r="O678" s="28"/>
      <c r="P678" s="28" t="s">
        <v>1136</v>
      </c>
      <c r="Q678" s="28" t="s">
        <v>1136</v>
      </c>
      <c r="R678" s="28" t="s">
        <v>1136</v>
      </c>
      <c r="S678" s="28"/>
      <c r="T678" s="28" t="s">
        <v>1136</v>
      </c>
      <c r="U678" s="749" t="str">
        <f>+'学校用（完全版）'!U678</f>
        <v>音楽</v>
      </c>
      <c r="V678" s="473" t="str">
        <f>+'学校用（完全版）'!V678</f>
        <v>教育出版</v>
      </c>
      <c r="W678" s="451" t="str">
        <f>+'学校用（完全版）'!W678</f>
        <v>●</v>
      </c>
      <c r="X678" s="88"/>
      <c r="Y678" s="428" t="str">
        <f>+'学校用（完全版）'!Y678</f>
        <v>●</v>
      </c>
      <c r="Z678" s="484" t="str">
        <f>+'学校用（完全版）'!Z678</f>
        <v>準拠</v>
      </c>
      <c r="AA678" s="62" t="str">
        <f>+'学校用（完全版）'!AA678</f>
        <v>新刊</v>
      </c>
      <c r="AB678" s="260" t="str">
        <f>+'学校用（完全版）'!AB678</f>
        <v>デジタル　　　　　　　　　　　　教科書</v>
      </c>
      <c r="AC678" s="71" t="str">
        <f>+'学校用（完全版）'!AC678</f>
        <v>※</v>
      </c>
      <c r="AD678" s="248" t="str">
        <f>+'学校用（完全版）'!AD678</f>
        <v>中学音楽　デジタル教科書　音楽のおくりもの　1年</v>
      </c>
      <c r="AE678" s="75" t="str">
        <f>+'学校用（完全版）'!AE678</f>
        <v>１年</v>
      </c>
      <c r="AF678" s="366">
        <f>+'学校用（完全版）'!AF678</f>
        <v>76000</v>
      </c>
      <c r="AG678" s="367">
        <f>+'学校用（完全版）'!AG678</f>
        <v>82080</v>
      </c>
      <c r="AH678" s="692"/>
      <c r="AI678" s="354">
        <f t="shared" si="16"/>
        <v>0</v>
      </c>
    </row>
    <row r="679" spans="1:35" s="6" customFormat="1" ht="23.1" customHeight="1" x14ac:dyDescent="0.15">
      <c r="A679" s="28" t="s">
        <v>1136</v>
      </c>
      <c r="B679" s="28"/>
      <c r="C679" s="28" t="s">
        <v>1136</v>
      </c>
      <c r="D679" s="28" t="s">
        <v>1136</v>
      </c>
      <c r="E679" s="28" t="s">
        <v>1136</v>
      </c>
      <c r="F679" s="28" t="s">
        <v>1136</v>
      </c>
      <c r="G679" s="28" t="s">
        <v>1136</v>
      </c>
      <c r="H679" s="28" t="s">
        <v>1136</v>
      </c>
      <c r="I679" s="28"/>
      <c r="J679" s="28" t="s">
        <v>1136</v>
      </c>
      <c r="K679" s="28" t="s">
        <v>1136</v>
      </c>
      <c r="L679" s="28" t="s">
        <v>1136</v>
      </c>
      <c r="M679" s="28" t="s">
        <v>1136</v>
      </c>
      <c r="N679" s="28" t="s">
        <v>1136</v>
      </c>
      <c r="O679" s="28"/>
      <c r="P679" s="28" t="s">
        <v>1136</v>
      </c>
      <c r="Q679" s="28" t="s">
        <v>1136</v>
      </c>
      <c r="R679" s="28" t="s">
        <v>1136</v>
      </c>
      <c r="S679" s="28"/>
      <c r="T679" s="28" t="s">
        <v>1136</v>
      </c>
      <c r="U679" s="171" t="str">
        <f>+'学校用（完全版）'!U679</f>
        <v>音楽</v>
      </c>
      <c r="V679" s="503" t="str">
        <f>+'学校用（完全版）'!V679</f>
        <v>教育出版</v>
      </c>
      <c r="W679" s="448" t="str">
        <f>+'学校用（完全版）'!W679</f>
        <v>●</v>
      </c>
      <c r="X679" s="81"/>
      <c r="Y679" s="425" t="str">
        <f>+'学校用（完全版）'!Y679</f>
        <v>●</v>
      </c>
      <c r="Z679" s="532" t="str">
        <f>+'学校用（完全版）'!Z679</f>
        <v>準拠</v>
      </c>
      <c r="AA679" s="67" t="str">
        <f>+'学校用（完全版）'!AA679</f>
        <v>新刊</v>
      </c>
      <c r="AB679" s="258" t="str">
        <f>+'学校用（完全版）'!AB679</f>
        <v>デジタル　　　　　　　　　　　　教科書</v>
      </c>
      <c r="AC679" s="100" t="str">
        <f>+'学校用（完全版）'!AC679</f>
        <v>※</v>
      </c>
      <c r="AD679" s="236" t="str">
        <f>+'学校用（完全版）'!AD679</f>
        <v>中学音楽　デジタル教科書　音楽のおくりもの　2・3年上</v>
      </c>
      <c r="AE679" s="72" t="str">
        <f>+'学校用（完全版）'!AE679</f>
        <v>2.3年</v>
      </c>
      <c r="AF679" s="127">
        <f>+'学校用（完全版）'!AF679</f>
        <v>76000</v>
      </c>
      <c r="AG679" s="128">
        <f>+'学校用（完全版）'!AG679</f>
        <v>82080</v>
      </c>
      <c r="AH679" s="690"/>
      <c r="AI679" s="355">
        <f t="shared" si="16"/>
        <v>0</v>
      </c>
    </row>
    <row r="680" spans="1:35" s="6" customFormat="1" ht="23.1" customHeight="1" x14ac:dyDescent="0.15">
      <c r="A680" s="28" t="s">
        <v>1136</v>
      </c>
      <c r="B680" s="28"/>
      <c r="C680" s="28" t="s">
        <v>1136</v>
      </c>
      <c r="D680" s="28" t="s">
        <v>1136</v>
      </c>
      <c r="E680" s="28" t="s">
        <v>1136</v>
      </c>
      <c r="F680" s="28" t="s">
        <v>1136</v>
      </c>
      <c r="G680" s="28" t="s">
        <v>1136</v>
      </c>
      <c r="H680" s="28" t="s">
        <v>1136</v>
      </c>
      <c r="I680" s="28"/>
      <c r="J680" s="28" t="s">
        <v>1136</v>
      </c>
      <c r="K680" s="28" t="s">
        <v>1136</v>
      </c>
      <c r="L680" s="28" t="s">
        <v>1136</v>
      </c>
      <c r="M680" s="28" t="s">
        <v>1136</v>
      </c>
      <c r="N680" s="28" t="s">
        <v>1136</v>
      </c>
      <c r="O680" s="28"/>
      <c r="P680" s="28" t="s">
        <v>1136</v>
      </c>
      <c r="Q680" s="28" t="s">
        <v>1136</v>
      </c>
      <c r="R680" s="28" t="s">
        <v>1136</v>
      </c>
      <c r="S680" s="28"/>
      <c r="T680" s="28" t="s">
        <v>1136</v>
      </c>
      <c r="U680" s="750" t="str">
        <f>+'学校用（完全版）'!U680</f>
        <v>音楽</v>
      </c>
      <c r="V680" s="505" t="str">
        <f>+'学校用（完全版）'!V680</f>
        <v>教育出版</v>
      </c>
      <c r="W680" s="449" t="str">
        <f>+'学校用（完全版）'!W680</f>
        <v>●</v>
      </c>
      <c r="X680" s="265"/>
      <c r="Y680" s="426" t="str">
        <f>+'学校用（完全版）'!Y680</f>
        <v>●</v>
      </c>
      <c r="Z680" s="528" t="str">
        <f>+'学校用（完全版）'!Z680</f>
        <v>準拠</v>
      </c>
      <c r="AA680" s="123" t="str">
        <f>+'学校用（完全版）'!AA680</f>
        <v>新刊</v>
      </c>
      <c r="AB680" s="261" t="str">
        <f>+'学校用（完全版）'!AB680</f>
        <v>デジタル　　　　　　　　　　　　教科書</v>
      </c>
      <c r="AC680" s="204" t="str">
        <f>+'学校用（完全版）'!AC680</f>
        <v>※</v>
      </c>
      <c r="AD680" s="249" t="str">
        <f>+'学校用（完全版）'!AD680</f>
        <v>中学音楽　デジタル教科書　音楽のおくりもの　2・3年下</v>
      </c>
      <c r="AE680" s="226" t="str">
        <f>+'学校用（完全版）'!AE680</f>
        <v>2.3年</v>
      </c>
      <c r="AF680" s="751">
        <f>+'学校用（完全版）'!AF680</f>
        <v>76000</v>
      </c>
      <c r="AG680" s="752">
        <f>+'学校用（完全版）'!AG680</f>
        <v>82080</v>
      </c>
      <c r="AH680" s="693"/>
      <c r="AI680" s="356">
        <f t="shared" si="16"/>
        <v>0</v>
      </c>
    </row>
    <row r="681" spans="1:35" s="6" customFormat="1" ht="23.1" customHeight="1" x14ac:dyDescent="0.15">
      <c r="A681" s="28" t="s">
        <v>1136</v>
      </c>
      <c r="B681" s="28"/>
      <c r="C681" s="28" t="s">
        <v>1136</v>
      </c>
      <c r="D681" s="28" t="s">
        <v>1136</v>
      </c>
      <c r="E681" s="28" t="s">
        <v>1136</v>
      </c>
      <c r="F681" s="28" t="s">
        <v>1136</v>
      </c>
      <c r="G681" s="28" t="s">
        <v>1136</v>
      </c>
      <c r="H681" s="28" t="s">
        <v>1136</v>
      </c>
      <c r="I681" s="28"/>
      <c r="J681" s="28" t="s">
        <v>1136</v>
      </c>
      <c r="K681" s="28" t="s">
        <v>1136</v>
      </c>
      <c r="L681" s="28" t="s">
        <v>1136</v>
      </c>
      <c r="M681" s="28" t="s">
        <v>1136</v>
      </c>
      <c r="N681" s="28" t="s">
        <v>1136</v>
      </c>
      <c r="O681" s="28"/>
      <c r="P681" s="28" t="s">
        <v>1136</v>
      </c>
      <c r="Q681" s="28" t="s">
        <v>1136</v>
      </c>
      <c r="R681" s="28" t="s">
        <v>1136</v>
      </c>
      <c r="S681" s="28"/>
      <c r="T681" s="28" t="s">
        <v>1136</v>
      </c>
      <c r="U681" s="753" t="str">
        <f>+'学校用（完全版）'!U681</f>
        <v>音楽</v>
      </c>
      <c r="V681" s="502" t="str">
        <f>+'学校用（完全版）'!V681</f>
        <v>教育出版</v>
      </c>
      <c r="W681" s="452" t="str">
        <f>+'学校用（完全版）'!W681</f>
        <v>●</v>
      </c>
      <c r="X681" s="267"/>
      <c r="Y681" s="429">
        <f>+'学校用（完全版）'!Y681</f>
        <v>0</v>
      </c>
      <c r="Z681" s="529" t="str">
        <f>+'学校用（完全版）'!Z681</f>
        <v>準拠</v>
      </c>
      <c r="AA681" s="104" t="str">
        <f>+'学校用（完全版）'!AA681</f>
        <v>新刊</v>
      </c>
      <c r="AB681" s="257" t="str">
        <f>+'学校用（完全版）'!AB681</f>
        <v>ＤＶＤ</v>
      </c>
      <c r="AC681" s="211" t="str">
        <f>+'学校用（完全版）'!AC681</f>
        <v>※</v>
      </c>
      <c r="AD681" s="246" t="str">
        <f>+'学校用（完全版）'!AD681</f>
        <v>中学音楽DVD　中学校音楽鑑賞用DVD　1年</v>
      </c>
      <c r="AE681" s="222" t="str">
        <f>+'学校用（完全版）'!AE681</f>
        <v>１年</v>
      </c>
      <c r="AF681" s="754">
        <f>+'学校用（完全版）'!AF681</f>
        <v>17000</v>
      </c>
      <c r="AG681" s="755">
        <f>+'学校用（完全版）'!AG681</f>
        <v>18360</v>
      </c>
      <c r="AH681" s="689"/>
      <c r="AI681" s="521">
        <f t="shared" si="16"/>
        <v>0</v>
      </c>
    </row>
    <row r="682" spans="1:35" s="6" customFormat="1" ht="23.1" customHeight="1" x14ac:dyDescent="0.15">
      <c r="A682" s="28" t="s">
        <v>1136</v>
      </c>
      <c r="B682" s="28"/>
      <c r="C682" s="28" t="s">
        <v>1136</v>
      </c>
      <c r="D682" s="28" t="s">
        <v>1136</v>
      </c>
      <c r="E682" s="28" t="s">
        <v>1136</v>
      </c>
      <c r="F682" s="28" t="s">
        <v>1136</v>
      </c>
      <c r="G682" s="28" t="s">
        <v>1136</v>
      </c>
      <c r="H682" s="28" t="s">
        <v>1136</v>
      </c>
      <c r="I682" s="28"/>
      <c r="J682" s="28" t="s">
        <v>1136</v>
      </c>
      <c r="K682" s="28" t="s">
        <v>1136</v>
      </c>
      <c r="L682" s="28" t="s">
        <v>1136</v>
      </c>
      <c r="M682" s="28" t="s">
        <v>1136</v>
      </c>
      <c r="N682" s="28" t="s">
        <v>1136</v>
      </c>
      <c r="O682" s="28"/>
      <c r="P682" s="28" t="s">
        <v>1136</v>
      </c>
      <c r="Q682" s="28" t="s">
        <v>1136</v>
      </c>
      <c r="R682" s="28" t="s">
        <v>1136</v>
      </c>
      <c r="S682" s="28"/>
      <c r="T682" s="28" t="s">
        <v>1136</v>
      </c>
      <c r="U682" s="171" t="str">
        <f>+'学校用（完全版）'!U682</f>
        <v>音楽</v>
      </c>
      <c r="V682" s="503" t="str">
        <f>+'学校用（完全版）'!V682</f>
        <v>教育出版</v>
      </c>
      <c r="W682" s="448" t="str">
        <f>+'学校用（完全版）'!W682</f>
        <v>●</v>
      </c>
      <c r="X682" s="81"/>
      <c r="Y682" s="425">
        <f>+'学校用（完全版）'!Y682</f>
        <v>0</v>
      </c>
      <c r="Z682" s="532" t="str">
        <f>+'学校用（完全版）'!Z682</f>
        <v>準拠</v>
      </c>
      <c r="AA682" s="67" t="str">
        <f>+'学校用（完全版）'!AA682</f>
        <v>新刊</v>
      </c>
      <c r="AB682" s="258" t="str">
        <f>+'学校用（完全版）'!AB682</f>
        <v>ＤＶＤ</v>
      </c>
      <c r="AC682" s="100" t="str">
        <f>+'学校用（完全版）'!AC682</f>
        <v>※</v>
      </c>
      <c r="AD682" s="236" t="str">
        <f>+'学校用（完全版）'!AD682</f>
        <v>中学音楽DVD　中学校音楽鑑賞用DVD　2・3年上</v>
      </c>
      <c r="AE682" s="72" t="str">
        <f>+'学校用（完全版）'!AE682</f>
        <v>2.3年</v>
      </c>
      <c r="AF682" s="127">
        <f>+'学校用（完全版）'!AF682</f>
        <v>17000</v>
      </c>
      <c r="AG682" s="128">
        <f>+'学校用（完全版）'!AG682</f>
        <v>18360</v>
      </c>
      <c r="AH682" s="690"/>
      <c r="AI682" s="355">
        <f t="shared" si="16"/>
        <v>0</v>
      </c>
    </row>
    <row r="683" spans="1:35" s="6" customFormat="1" ht="23.1" customHeight="1" x14ac:dyDescent="0.15">
      <c r="A683" s="28" t="s">
        <v>1136</v>
      </c>
      <c r="B683" s="28"/>
      <c r="C683" s="28" t="s">
        <v>1136</v>
      </c>
      <c r="D683" s="28" t="s">
        <v>1136</v>
      </c>
      <c r="E683" s="28" t="s">
        <v>1136</v>
      </c>
      <c r="F683" s="28" t="s">
        <v>1136</v>
      </c>
      <c r="G683" s="28" t="s">
        <v>1136</v>
      </c>
      <c r="H683" s="28" t="s">
        <v>1136</v>
      </c>
      <c r="I683" s="28"/>
      <c r="J683" s="28" t="s">
        <v>1136</v>
      </c>
      <c r="K683" s="28" t="s">
        <v>1136</v>
      </c>
      <c r="L683" s="28" t="s">
        <v>1136</v>
      </c>
      <c r="M683" s="28" t="s">
        <v>1136</v>
      </c>
      <c r="N683" s="28" t="s">
        <v>1136</v>
      </c>
      <c r="O683" s="28"/>
      <c r="P683" s="28" t="s">
        <v>1136</v>
      </c>
      <c r="Q683" s="28" t="s">
        <v>1136</v>
      </c>
      <c r="R683" s="28" t="s">
        <v>1136</v>
      </c>
      <c r="S683" s="28"/>
      <c r="T683" s="28" t="s">
        <v>1136</v>
      </c>
      <c r="U683" s="758" t="str">
        <f>+'学校用（完全版）'!U683</f>
        <v>音楽</v>
      </c>
      <c r="V683" s="504" t="str">
        <f>+'学校用（完全版）'!V683</f>
        <v>教育出版</v>
      </c>
      <c r="W683" s="453" t="str">
        <f>+'学校用（完全版）'!W683</f>
        <v>●</v>
      </c>
      <c r="X683" s="83"/>
      <c r="Y683" s="430">
        <f>+'学校用（完全版）'!Y683</f>
        <v>0</v>
      </c>
      <c r="Z683" s="530" t="str">
        <f>+'学校用（完全版）'!Z683</f>
        <v>準拠</v>
      </c>
      <c r="AA683" s="77" t="str">
        <f>+'学校用（完全版）'!AA683</f>
        <v>新刊</v>
      </c>
      <c r="AB683" s="259" t="str">
        <f>+'学校用（完全版）'!AB683</f>
        <v>ＤＶＤ</v>
      </c>
      <c r="AC683" s="84" t="str">
        <f>+'学校用（完全版）'!AC683</f>
        <v>※</v>
      </c>
      <c r="AD683" s="247" t="str">
        <f>+'学校用（完全版）'!AD683</f>
        <v>中学音楽DVD　中学校音楽鑑賞用DVD　2・3年下</v>
      </c>
      <c r="AE683" s="85" t="str">
        <f>+'学校用（完全版）'!AE683</f>
        <v>2.3年</v>
      </c>
      <c r="AF683" s="759">
        <f>+'学校用（完全版）'!AF683</f>
        <v>17000</v>
      </c>
      <c r="AG683" s="760">
        <f>+'学校用（完全版）'!AG683</f>
        <v>18360</v>
      </c>
      <c r="AH683" s="691"/>
      <c r="AI683" s="358">
        <f t="shared" si="16"/>
        <v>0</v>
      </c>
    </row>
    <row r="684" spans="1:35" s="6" customFormat="1" ht="23.1" customHeight="1" x14ac:dyDescent="0.15">
      <c r="A684" s="28" t="s">
        <v>1136</v>
      </c>
      <c r="B684" s="28"/>
      <c r="C684" s="28" t="s">
        <v>1136</v>
      </c>
      <c r="D684" s="28" t="s">
        <v>1136</v>
      </c>
      <c r="E684" s="28" t="s">
        <v>1136</v>
      </c>
      <c r="F684" s="28" t="s">
        <v>1136</v>
      </c>
      <c r="G684" s="28" t="s">
        <v>1136</v>
      </c>
      <c r="H684" s="28" t="s">
        <v>1136</v>
      </c>
      <c r="I684" s="28"/>
      <c r="J684" s="28" t="s">
        <v>1136</v>
      </c>
      <c r="K684" s="28" t="s">
        <v>1136</v>
      </c>
      <c r="L684" s="28" t="s">
        <v>1136</v>
      </c>
      <c r="M684" s="28" t="s">
        <v>1136</v>
      </c>
      <c r="N684" s="28" t="s">
        <v>1136</v>
      </c>
      <c r="O684" s="28"/>
      <c r="P684" s="28" t="s">
        <v>1136</v>
      </c>
      <c r="Q684" s="28" t="s">
        <v>1136</v>
      </c>
      <c r="R684" s="28" t="s">
        <v>1136</v>
      </c>
      <c r="S684" s="28"/>
      <c r="T684" s="28" t="s">
        <v>1136</v>
      </c>
      <c r="U684" s="171" t="str">
        <f>+'学校用（完全版）'!U684</f>
        <v>音楽</v>
      </c>
      <c r="V684" s="503" t="str">
        <f>+'学校用（完全版）'!V684</f>
        <v>教育出版</v>
      </c>
      <c r="W684" s="448" t="str">
        <f>+'学校用（完全版）'!W684</f>
        <v>●</v>
      </c>
      <c r="X684" s="81"/>
      <c r="Y684" s="425">
        <f>+'学校用（完全版）'!Y684</f>
        <v>0</v>
      </c>
      <c r="Z684" s="532" t="str">
        <f>+'学校用（完全版）'!Z684</f>
        <v>準拠</v>
      </c>
      <c r="AA684" s="67">
        <f>+'学校用（完全版）'!AA684</f>
        <v>0</v>
      </c>
      <c r="AB684" s="256" t="str">
        <f>+'学校用（完全版）'!AB684</f>
        <v>ＤＶＤ</v>
      </c>
      <c r="AC684" s="90" t="str">
        <f>+'学校用（完全版）'!AC684</f>
        <v/>
      </c>
      <c r="AD684" s="237" t="str">
        <f>+'学校用（完全版）'!AD684</f>
        <v>音楽鑑賞用DVD　オーケストラ入門</v>
      </c>
      <c r="AE684" s="21" t="str">
        <f>+'学校用（完全版）'!AE684</f>
        <v>1.2.3年</v>
      </c>
      <c r="AF684" s="130">
        <f>+'学校用（完全版）'!AF684</f>
        <v>17000</v>
      </c>
      <c r="AG684" s="131">
        <f>+'学校用（完全版）'!AG684</f>
        <v>18360</v>
      </c>
      <c r="AH684" s="690"/>
      <c r="AI684" s="355">
        <f>+AG684*AH684</f>
        <v>0</v>
      </c>
    </row>
    <row r="685" spans="1:35" s="6" customFormat="1" ht="23.1" customHeight="1" x14ac:dyDescent="0.15">
      <c r="A685" s="28" t="s">
        <v>1136</v>
      </c>
      <c r="B685" s="28" t="s">
        <v>1136</v>
      </c>
      <c r="C685" s="28" t="s">
        <v>1136</v>
      </c>
      <c r="D685" s="28" t="s">
        <v>1136</v>
      </c>
      <c r="E685" s="28" t="s">
        <v>1136</v>
      </c>
      <c r="F685" s="28" t="s">
        <v>1136</v>
      </c>
      <c r="G685" s="28" t="s">
        <v>1136</v>
      </c>
      <c r="H685" s="28" t="s">
        <v>1136</v>
      </c>
      <c r="I685" s="28" t="s">
        <v>1136</v>
      </c>
      <c r="J685" s="28" t="s">
        <v>1136</v>
      </c>
      <c r="K685" s="28" t="s">
        <v>1136</v>
      </c>
      <c r="L685" s="28" t="s">
        <v>1136</v>
      </c>
      <c r="M685" s="28" t="s">
        <v>1136</v>
      </c>
      <c r="N685" s="28" t="s">
        <v>1136</v>
      </c>
      <c r="O685" s="28" t="s">
        <v>1136</v>
      </c>
      <c r="P685" s="28" t="s">
        <v>1136</v>
      </c>
      <c r="Q685" s="28" t="s">
        <v>1136</v>
      </c>
      <c r="R685" s="28" t="s">
        <v>1136</v>
      </c>
      <c r="S685" s="28" t="s">
        <v>1136</v>
      </c>
      <c r="T685" s="28" t="s">
        <v>1136</v>
      </c>
      <c r="U685" s="749" t="str">
        <f>+'学校用（完全版）'!U685</f>
        <v>音楽</v>
      </c>
      <c r="V685" s="473" t="str">
        <f>+'学校用（完全版）'!V685</f>
        <v>教育出版</v>
      </c>
      <c r="W685" s="451" t="str">
        <f>+'学校用（完全版）'!W685</f>
        <v>●</v>
      </c>
      <c r="X685" s="88"/>
      <c r="Y685" s="428">
        <f>+'学校用（完全版）'!Y685</f>
        <v>0</v>
      </c>
      <c r="Z685" s="484" t="str">
        <f>+'学校用（完全版）'!Z685</f>
        <v>標準</v>
      </c>
      <c r="AA685" s="62">
        <f>+'学校用（完全版）'!AA685</f>
        <v>0</v>
      </c>
      <c r="AB685" s="310" t="str">
        <f>+'学校用（完全版）'!AB685</f>
        <v>ＤＶＤ</v>
      </c>
      <c r="AC685" s="63" t="str">
        <f>+'学校用（完全版）'!AC685</f>
        <v/>
      </c>
      <c r="AD685" s="251" t="str">
        <f>+'学校用（完全版）'!AD685</f>
        <v>音楽鑑賞用DVD　日本の伝統音楽</v>
      </c>
      <c r="AE685" s="68" t="str">
        <f>+'学校用（完全版）'!AE685</f>
        <v>1.2.3年</v>
      </c>
      <c r="AF685" s="756">
        <f>+'学校用（完全版）'!AF685</f>
        <v>15000</v>
      </c>
      <c r="AG685" s="757">
        <f>+'学校用（完全版）'!AG685</f>
        <v>16200.000000000002</v>
      </c>
      <c r="AH685" s="692"/>
      <c r="AI685" s="354">
        <f t="shared" si="16"/>
        <v>0</v>
      </c>
    </row>
    <row r="686" spans="1:35" s="6" customFormat="1" ht="23.1" customHeight="1" thickBot="1" x14ac:dyDescent="0.2">
      <c r="A686" s="28" t="s">
        <v>1136</v>
      </c>
      <c r="B686" s="28" t="s">
        <v>1136</v>
      </c>
      <c r="C686" s="28" t="s">
        <v>1136</v>
      </c>
      <c r="D686" s="28" t="s">
        <v>1136</v>
      </c>
      <c r="E686" s="28" t="s">
        <v>1136</v>
      </c>
      <c r="F686" s="28" t="s">
        <v>1136</v>
      </c>
      <c r="G686" s="28" t="s">
        <v>1136</v>
      </c>
      <c r="H686" s="28" t="s">
        <v>1136</v>
      </c>
      <c r="I686" s="28" t="s">
        <v>1136</v>
      </c>
      <c r="J686" s="28" t="s">
        <v>1136</v>
      </c>
      <c r="K686" s="28" t="s">
        <v>1136</v>
      </c>
      <c r="L686" s="28" t="s">
        <v>1136</v>
      </c>
      <c r="M686" s="28" t="s">
        <v>1136</v>
      </c>
      <c r="N686" s="28" t="s">
        <v>1136</v>
      </c>
      <c r="O686" s="28" t="s">
        <v>1136</v>
      </c>
      <c r="P686" s="28" t="s">
        <v>1136</v>
      </c>
      <c r="Q686" s="28" t="s">
        <v>1136</v>
      </c>
      <c r="R686" s="28" t="s">
        <v>1136</v>
      </c>
      <c r="S686" s="28" t="s">
        <v>1136</v>
      </c>
      <c r="T686" s="28" t="s">
        <v>1136</v>
      </c>
      <c r="U686" s="171" t="str">
        <f>+'学校用（完全版）'!U686</f>
        <v>音楽</v>
      </c>
      <c r="V686" s="503" t="str">
        <f>+'学校用（完全版）'!V686</f>
        <v>教育出版</v>
      </c>
      <c r="W686" s="448" t="str">
        <f>+'学校用（完全版）'!W686</f>
        <v>●</v>
      </c>
      <c r="X686" s="81"/>
      <c r="Y686" s="425">
        <f>+'学校用（完全版）'!Y686</f>
        <v>0</v>
      </c>
      <c r="Z686" s="532" t="str">
        <f>+'学校用（完全版）'!Z686</f>
        <v>標準</v>
      </c>
      <c r="AA686" s="67">
        <f>+'学校用（完全版）'!AA686</f>
        <v>0</v>
      </c>
      <c r="AB686" s="256" t="str">
        <f>+'学校用（完全版）'!AB686</f>
        <v>ＤＶＤ</v>
      </c>
      <c r="AC686" s="90" t="str">
        <f>+'学校用（完全版）'!AC686</f>
        <v/>
      </c>
      <c r="AD686" s="237" t="str">
        <f>+'学校用（完全版）'!AD686</f>
        <v>音楽鑑賞用DVD　世界の諸民族の音楽</v>
      </c>
      <c r="AE686" s="21" t="str">
        <f>+'学校用（完全版）'!AE686</f>
        <v>1.2.3年</v>
      </c>
      <c r="AF686" s="130">
        <f>+'学校用（完全版）'!AF686</f>
        <v>15000</v>
      </c>
      <c r="AG686" s="131">
        <f>+'学校用（完全版）'!AG686</f>
        <v>16200.000000000002</v>
      </c>
      <c r="AH686" s="690"/>
      <c r="AI686" s="355">
        <f t="shared" si="16"/>
        <v>0</v>
      </c>
    </row>
    <row r="687" spans="1:35" s="6" customFormat="1" ht="23.1" customHeight="1" thickTop="1" thickBot="1" x14ac:dyDescent="0.2">
      <c r="A687" s="28" t="s">
        <v>1136</v>
      </c>
      <c r="B687" s="28"/>
      <c r="C687" s="28" t="s">
        <v>1136</v>
      </c>
      <c r="D687" s="28" t="s">
        <v>1136</v>
      </c>
      <c r="E687" s="28" t="s">
        <v>1136</v>
      </c>
      <c r="F687" s="28" t="s">
        <v>1136</v>
      </c>
      <c r="G687" s="28" t="s">
        <v>1136</v>
      </c>
      <c r="H687" s="28" t="s">
        <v>1136</v>
      </c>
      <c r="I687" s="28"/>
      <c r="J687" s="28" t="s">
        <v>1136</v>
      </c>
      <c r="K687" s="28" t="s">
        <v>1136</v>
      </c>
      <c r="L687" s="28" t="s">
        <v>1136</v>
      </c>
      <c r="M687" s="28" t="s">
        <v>1136</v>
      </c>
      <c r="N687" s="28" t="s">
        <v>1136</v>
      </c>
      <c r="O687" s="28"/>
      <c r="P687" s="28" t="s">
        <v>1136</v>
      </c>
      <c r="Q687" s="28" t="s">
        <v>1136</v>
      </c>
      <c r="R687" s="28" t="s">
        <v>1136</v>
      </c>
      <c r="S687" s="28"/>
      <c r="T687" s="28" t="s">
        <v>1136</v>
      </c>
      <c r="U687" s="293" t="str">
        <f>+'学校用（完全版）'!U687</f>
        <v>音楽</v>
      </c>
      <c r="V687" s="492" t="str">
        <f>+'学校用（完全版）'!V687</f>
        <v>教育出版</v>
      </c>
      <c r="W687" s="700" t="str">
        <f>+'学校用（完全版）'!W687</f>
        <v>●</v>
      </c>
      <c r="X687" s="668"/>
      <c r="Y687" s="701">
        <f>+'学校用（完全版）'!Y687</f>
        <v>0</v>
      </c>
      <c r="Z687" s="662">
        <f>+'学校用（完全版）'!Z687</f>
        <v>0</v>
      </c>
      <c r="AA687" s="663">
        <f>+'学校用（完全版）'!AA687</f>
        <v>0</v>
      </c>
      <c r="AB687" s="664">
        <f>+'学校用（完全版）'!AB687</f>
        <v>0</v>
      </c>
      <c r="AC687" s="665">
        <f>+'学校用（完全版）'!AC687</f>
        <v>0</v>
      </c>
      <c r="AD687" s="665">
        <f>+'学校用（完全版）'!AD687</f>
        <v>0</v>
      </c>
      <c r="AE687" s="665">
        <f>+'学校用（完全版）'!AE687</f>
        <v>0</v>
      </c>
      <c r="AF687" s="1503" t="str">
        <f>+'学校用（完全版）'!AF687</f>
        <v>音楽　教出　計</v>
      </c>
      <c r="AG687" s="1504">
        <f>+'学校用（完全版）'!AG687</f>
        <v>0</v>
      </c>
      <c r="AH687" s="613">
        <f>SUM(AH672:AH686)</f>
        <v>0</v>
      </c>
      <c r="AI687" s="666">
        <f>SUM(AI672:AI686)</f>
        <v>0</v>
      </c>
    </row>
    <row r="688" spans="1:35" s="6" customFormat="1" ht="23.1" customHeight="1" x14ac:dyDescent="0.15">
      <c r="A688" s="28"/>
      <c r="B688" s="28" t="s">
        <v>1136</v>
      </c>
      <c r="C688" s="28"/>
      <c r="D688" s="28"/>
      <c r="E688" s="28"/>
      <c r="F688" s="28"/>
      <c r="G688" s="28"/>
      <c r="H688" s="28"/>
      <c r="I688" s="28" t="s">
        <v>1136</v>
      </c>
      <c r="J688" s="28"/>
      <c r="K688" s="28"/>
      <c r="L688" s="28"/>
      <c r="M688" s="28"/>
      <c r="N688" s="28"/>
      <c r="O688" s="28" t="s">
        <v>1136</v>
      </c>
      <c r="P688" s="28"/>
      <c r="Q688" s="28"/>
      <c r="R688" s="28"/>
      <c r="S688" s="28" t="s">
        <v>1136</v>
      </c>
      <c r="T688" s="28"/>
      <c r="U688" s="170" t="str">
        <f>+'学校用（完全版）'!U688</f>
        <v>音楽</v>
      </c>
      <c r="V688" s="503" t="str">
        <f>+'学校用（完全版）'!V688</f>
        <v>教育芸術社</v>
      </c>
      <c r="W688" s="445">
        <f>+'学校用（完全版）'!W688</f>
        <v>0</v>
      </c>
      <c r="X688" s="66"/>
      <c r="Y688" s="422">
        <f>+'学校用（完全版）'!Y688</f>
        <v>0</v>
      </c>
      <c r="Z688" s="524">
        <f>+'学校用（完全版）'!Z688</f>
        <v>0</v>
      </c>
      <c r="AA688" s="181" t="str">
        <f>+'学校用（完全版）'!AA688</f>
        <v>新刊</v>
      </c>
      <c r="AB688" s="304" t="str">
        <f>+'学校用（完全版）'!AB688</f>
        <v>教科書</v>
      </c>
      <c r="AC688" s="100" t="str">
        <f>+'学校用（完全版）'!AC688</f>
        <v>○</v>
      </c>
      <c r="AD688" s="235" t="str">
        <f>+'学校用（完全版）'!AD688</f>
        <v>中学生の音楽　1</v>
      </c>
      <c r="AE688" s="182" t="str">
        <f>+'学校用（完全版）'!AE688</f>
        <v>１年</v>
      </c>
      <c r="AF688" s="184">
        <f>+'学校用（完全版）'!AF688</f>
        <v>244</v>
      </c>
      <c r="AG688" s="187">
        <f>+'学校用（完全版）'!AG688</f>
        <v>244</v>
      </c>
      <c r="AH688" s="683"/>
      <c r="AI688" s="351">
        <f t="shared" si="16"/>
        <v>0</v>
      </c>
    </row>
    <row r="689" spans="1:35" s="6" customFormat="1" ht="23.1" customHeight="1" x14ac:dyDescent="0.15">
      <c r="A689" s="28"/>
      <c r="B689" s="28" t="s">
        <v>1136</v>
      </c>
      <c r="C689" s="28"/>
      <c r="D689" s="28"/>
      <c r="E689" s="28"/>
      <c r="F689" s="28"/>
      <c r="G689" s="28"/>
      <c r="H689" s="28"/>
      <c r="I689" s="28" t="s">
        <v>1136</v>
      </c>
      <c r="J689" s="28"/>
      <c r="K689" s="28"/>
      <c r="L689" s="28"/>
      <c r="M689" s="28"/>
      <c r="N689" s="28"/>
      <c r="O689" s="28" t="s">
        <v>1136</v>
      </c>
      <c r="P689" s="28"/>
      <c r="Q689" s="28"/>
      <c r="R689" s="28"/>
      <c r="S689" s="28" t="s">
        <v>1136</v>
      </c>
      <c r="T689" s="28"/>
      <c r="U689" s="170" t="str">
        <f>+'学校用（完全版）'!U689</f>
        <v>音楽</v>
      </c>
      <c r="V689" s="503" t="str">
        <f>+'学校用（完全版）'!V689</f>
        <v>教育芸術社</v>
      </c>
      <c r="W689" s="445">
        <f>+'学校用（完全版）'!W689</f>
        <v>0</v>
      </c>
      <c r="X689" s="66"/>
      <c r="Y689" s="422">
        <f>+'学校用（完全版）'!Y689</f>
        <v>0</v>
      </c>
      <c r="Z689" s="524">
        <f>+'学校用（完全版）'!Z689</f>
        <v>0</v>
      </c>
      <c r="AA689" s="181" t="str">
        <f>+'学校用（完全版）'!AA689</f>
        <v>新刊</v>
      </c>
      <c r="AB689" s="304" t="str">
        <f>+'学校用（完全版）'!AB689</f>
        <v>教科書</v>
      </c>
      <c r="AC689" s="100" t="str">
        <f>+'学校用（完全版）'!AC689</f>
        <v>○</v>
      </c>
      <c r="AD689" s="235" t="str">
        <f>+'学校用（完全版）'!AD689</f>
        <v>中学生の音楽　２・３上</v>
      </c>
      <c r="AE689" s="182" t="str">
        <f>+'学校用（完全版）'!AE689</f>
        <v>2.3年</v>
      </c>
      <c r="AF689" s="184">
        <f>+'学校用（完全版）'!AF689</f>
        <v>246</v>
      </c>
      <c r="AG689" s="187">
        <f>+'学校用（完全版）'!AG689</f>
        <v>246</v>
      </c>
      <c r="AH689" s="683"/>
      <c r="AI689" s="351">
        <f t="shared" si="16"/>
        <v>0</v>
      </c>
    </row>
    <row r="690" spans="1:35" s="6" customFormat="1" ht="23.1" customHeight="1" x14ac:dyDescent="0.15">
      <c r="A690" s="28"/>
      <c r="B690" s="28" t="s">
        <v>1136</v>
      </c>
      <c r="C690" s="28"/>
      <c r="D690" s="28"/>
      <c r="E690" s="28"/>
      <c r="F690" s="28"/>
      <c r="G690" s="28"/>
      <c r="H690" s="28"/>
      <c r="I690" s="28" t="s">
        <v>1136</v>
      </c>
      <c r="J690" s="28"/>
      <c r="K690" s="28"/>
      <c r="L690" s="28"/>
      <c r="M690" s="28"/>
      <c r="N690" s="28"/>
      <c r="O690" s="28" t="s">
        <v>1136</v>
      </c>
      <c r="P690" s="28"/>
      <c r="Q690" s="28"/>
      <c r="R690" s="28"/>
      <c r="S690" s="28" t="s">
        <v>1136</v>
      </c>
      <c r="T690" s="28"/>
      <c r="U690" s="264" t="str">
        <f>+'学校用（完全版）'!U690</f>
        <v>音楽</v>
      </c>
      <c r="V690" s="505" t="str">
        <f>+'学校用（完全版）'!V690</f>
        <v>教育芸術社</v>
      </c>
      <c r="W690" s="446">
        <f>+'学校用（完全版）'!W690</f>
        <v>0</v>
      </c>
      <c r="X690" s="122"/>
      <c r="Y690" s="423">
        <f>+'学校用（完全版）'!Y690</f>
        <v>0</v>
      </c>
      <c r="Z690" s="525">
        <f>+'学校用（完全版）'!Z690</f>
        <v>0</v>
      </c>
      <c r="AA690" s="203" t="str">
        <f>+'学校用（完全版）'!AA690</f>
        <v>新刊</v>
      </c>
      <c r="AB690" s="305" t="str">
        <f>+'学校用（完全版）'!AB690</f>
        <v>教科書</v>
      </c>
      <c r="AC690" s="204" t="str">
        <f>+'学校用（完全版）'!AC690</f>
        <v>○</v>
      </c>
      <c r="AD690" s="243" t="str">
        <f>+'学校用（完全版）'!AD690</f>
        <v>中学生の音楽　２・３下</v>
      </c>
      <c r="AE690" s="205" t="str">
        <f>+'学校用（完全版）'!AE690</f>
        <v>2.3年</v>
      </c>
      <c r="AF690" s="206">
        <f>+'学校用（完全版）'!AF690</f>
        <v>239</v>
      </c>
      <c r="AG690" s="262">
        <f>+'学校用（完全版）'!AG690</f>
        <v>239</v>
      </c>
      <c r="AH690" s="684"/>
      <c r="AI690" s="352">
        <f t="shared" si="16"/>
        <v>0</v>
      </c>
    </row>
    <row r="691" spans="1:35" s="6" customFormat="1" ht="23.1" customHeight="1" x14ac:dyDescent="0.15">
      <c r="A691" s="28"/>
      <c r="B691" s="28" t="s">
        <v>1136</v>
      </c>
      <c r="C691" s="28"/>
      <c r="D691" s="28"/>
      <c r="E691" s="28"/>
      <c r="F691" s="28"/>
      <c r="G691" s="28"/>
      <c r="H691" s="28"/>
      <c r="I691" s="28" t="s">
        <v>1136</v>
      </c>
      <c r="J691" s="28"/>
      <c r="K691" s="28"/>
      <c r="L691" s="28"/>
      <c r="M691" s="28"/>
      <c r="N691" s="28"/>
      <c r="O691" s="28" t="s">
        <v>1136</v>
      </c>
      <c r="P691" s="28"/>
      <c r="Q691" s="28"/>
      <c r="R691" s="28"/>
      <c r="S691" s="28" t="s">
        <v>1136</v>
      </c>
      <c r="T691" s="28"/>
      <c r="U691" s="545" t="str">
        <f>+'学校用（完全版）'!U691</f>
        <v>音楽</v>
      </c>
      <c r="V691" s="502" t="str">
        <f>+'学校用（完全版）'!V691</f>
        <v>教育芸術社</v>
      </c>
      <c r="W691" s="456">
        <f>+'学校用（完全版）'!W691</f>
        <v>0</v>
      </c>
      <c r="X691" s="132"/>
      <c r="Y691" s="433">
        <f>+'学校用（完全版）'!Y691</f>
        <v>0</v>
      </c>
      <c r="Z691" s="526">
        <f>+'学校用（完全版）'!Z691</f>
        <v>0</v>
      </c>
      <c r="AA691" s="210" t="str">
        <f>+'学校用（完全版）'!AA691</f>
        <v>新刊</v>
      </c>
      <c r="AB691" s="306" t="str">
        <f>+'学校用（完全版）'!AB691</f>
        <v>指導書</v>
      </c>
      <c r="AC691" s="211" t="str">
        <f>+'学校用（完全版）'!AC691</f>
        <v>○</v>
      </c>
      <c r="AD691" s="244" t="str">
        <f>+'学校用（完全版）'!AD691</f>
        <v>中学生の音楽　1　指導書　＜セット＞</v>
      </c>
      <c r="AE691" s="212" t="str">
        <f>+'学校用（完全版）'!AE691</f>
        <v>１年</v>
      </c>
      <c r="AF691" s="213">
        <f>+'学校用（完全版）'!AF691</f>
        <v>33800</v>
      </c>
      <c r="AG691" s="214">
        <f>+'学校用（完全版）'!AG691</f>
        <v>36504</v>
      </c>
      <c r="AH691" s="687"/>
      <c r="AI691" s="518">
        <f t="shared" si="16"/>
        <v>0</v>
      </c>
    </row>
    <row r="692" spans="1:35" s="6" customFormat="1" ht="23.1" customHeight="1" x14ac:dyDescent="0.15">
      <c r="A692" s="28"/>
      <c r="B692" s="28" t="s">
        <v>1136</v>
      </c>
      <c r="C692" s="28"/>
      <c r="D692" s="28"/>
      <c r="E692" s="28"/>
      <c r="F692" s="28"/>
      <c r="G692" s="28"/>
      <c r="H692" s="28"/>
      <c r="I692" s="28" t="s">
        <v>1136</v>
      </c>
      <c r="J692" s="28"/>
      <c r="K692" s="28"/>
      <c r="L692" s="28"/>
      <c r="M692" s="28"/>
      <c r="N692" s="28"/>
      <c r="O692" s="28" t="s">
        <v>1136</v>
      </c>
      <c r="P692" s="28"/>
      <c r="Q692" s="28"/>
      <c r="R692" s="28"/>
      <c r="S692" s="28" t="s">
        <v>1136</v>
      </c>
      <c r="T692" s="28"/>
      <c r="U692" s="169" t="str">
        <f>+'学校用（完全版）'!U692</f>
        <v>音楽</v>
      </c>
      <c r="V692" s="503" t="str">
        <f>+'学校用（完全版）'!V692</f>
        <v>教育芸術社</v>
      </c>
      <c r="W692" s="445">
        <f>+'学校用（完全版）'!W692</f>
        <v>0</v>
      </c>
      <c r="X692" s="66"/>
      <c r="Y692" s="422">
        <f>+'学校用（完全版）'!Y692</f>
        <v>0</v>
      </c>
      <c r="Z692" s="524">
        <f>+'学校用（完全版）'!Z692</f>
        <v>0</v>
      </c>
      <c r="AA692" s="181" t="str">
        <f>+'学校用（完全版）'!AA692</f>
        <v>新刊</v>
      </c>
      <c r="AB692" s="304" t="str">
        <f>+'学校用（完全版）'!AB692</f>
        <v>指導書</v>
      </c>
      <c r="AC692" s="100" t="str">
        <f>+'学校用（完全版）'!AC692</f>
        <v>○</v>
      </c>
      <c r="AD692" s="235" t="str">
        <f>+'学校用（完全版）'!AD692</f>
        <v>中学生の音楽　2・3上　指導書　＜セット＞</v>
      </c>
      <c r="AE692" s="182" t="str">
        <f>+'学校用（完全版）'!AE692</f>
        <v>2.3年</v>
      </c>
      <c r="AF692" s="184">
        <f>+'学校用（完全版）'!AF692</f>
        <v>36300</v>
      </c>
      <c r="AG692" s="186">
        <f>+'学校用（完全版）'!AG692</f>
        <v>39204</v>
      </c>
      <c r="AH692" s="683"/>
      <c r="AI692" s="351">
        <f t="shared" si="16"/>
        <v>0</v>
      </c>
    </row>
    <row r="693" spans="1:35" s="6" customFormat="1" ht="23.1" customHeight="1" x14ac:dyDescent="0.15">
      <c r="A693" s="28"/>
      <c r="B693" s="28" t="s">
        <v>1136</v>
      </c>
      <c r="C693" s="28"/>
      <c r="D693" s="28"/>
      <c r="E693" s="28"/>
      <c r="F693" s="28"/>
      <c r="G693" s="28"/>
      <c r="H693" s="28"/>
      <c r="I693" s="28" t="s">
        <v>1136</v>
      </c>
      <c r="J693" s="28"/>
      <c r="K693" s="28"/>
      <c r="L693" s="28"/>
      <c r="M693" s="28"/>
      <c r="N693" s="28"/>
      <c r="O693" s="28" t="s">
        <v>1136</v>
      </c>
      <c r="P693" s="28"/>
      <c r="Q693" s="28"/>
      <c r="R693" s="28"/>
      <c r="S693" s="28" t="s">
        <v>1136</v>
      </c>
      <c r="T693" s="28"/>
      <c r="U693" s="295" t="str">
        <f>+'学校用（完全版）'!U693</f>
        <v>音楽</v>
      </c>
      <c r="V693" s="504" t="str">
        <f>+'学校用（完全版）'!V693</f>
        <v>教育芸術社</v>
      </c>
      <c r="W693" s="455">
        <f>+'学校用（完全版）'!W693</f>
        <v>0</v>
      </c>
      <c r="X693" s="76"/>
      <c r="Y693" s="432">
        <f>+'学校用（完全版）'!Y693</f>
        <v>0</v>
      </c>
      <c r="Z693" s="527">
        <f>+'学校用（完全版）'!Z693</f>
        <v>0</v>
      </c>
      <c r="AA693" s="216" t="str">
        <f>+'学校用（完全版）'!AA693</f>
        <v>新刊</v>
      </c>
      <c r="AB693" s="307" t="str">
        <f>+'学校用（完全版）'!AB693</f>
        <v>指導書</v>
      </c>
      <c r="AC693" s="84" t="str">
        <f>+'学校用（完全版）'!AC693</f>
        <v>○</v>
      </c>
      <c r="AD693" s="245" t="str">
        <f>+'学校用（完全版）'!AD693</f>
        <v>中学生の音楽　2・3下　指導書　＜セット＞</v>
      </c>
      <c r="AE693" s="217" t="str">
        <f>+'学校用（完全版）'!AE693</f>
        <v>2.3年</v>
      </c>
      <c r="AF693" s="218">
        <f>+'学校用（完全版）'!AF693</f>
        <v>36300</v>
      </c>
      <c r="AG693" s="219">
        <f>+'学校用（完全版）'!AG693</f>
        <v>39204</v>
      </c>
      <c r="AH693" s="688"/>
      <c r="AI693" s="520">
        <f t="shared" si="16"/>
        <v>0</v>
      </c>
    </row>
    <row r="694" spans="1:35" s="6" customFormat="1" ht="23.1" customHeight="1" x14ac:dyDescent="0.15">
      <c r="A694" s="28"/>
      <c r="B694" s="28" t="s">
        <v>1136</v>
      </c>
      <c r="C694" s="28"/>
      <c r="D694" s="28"/>
      <c r="E694" s="28"/>
      <c r="F694" s="28"/>
      <c r="G694" s="28"/>
      <c r="H694" s="28"/>
      <c r="I694" s="28" t="s">
        <v>1136</v>
      </c>
      <c r="J694" s="28"/>
      <c r="K694" s="28"/>
      <c r="L694" s="28"/>
      <c r="M694" s="28"/>
      <c r="N694" s="28"/>
      <c r="O694" s="28" t="s">
        <v>1136</v>
      </c>
      <c r="P694" s="28"/>
      <c r="Q694" s="28"/>
      <c r="R694" s="28"/>
      <c r="S694" s="28" t="s">
        <v>1136</v>
      </c>
      <c r="T694" s="28"/>
      <c r="U694" s="501" t="str">
        <f>+'学校用（完全版）'!U694</f>
        <v>音楽</v>
      </c>
      <c r="V694" s="502" t="str">
        <f>+'学校用（完全版）'!V694</f>
        <v>教育芸術社</v>
      </c>
      <c r="W694" s="452" t="str">
        <f>+'学校用（完全版）'!W694</f>
        <v>●</v>
      </c>
      <c r="X694" s="267"/>
      <c r="Y694" s="429" t="str">
        <f>+'学校用（完全版）'!Y694</f>
        <v>●</v>
      </c>
      <c r="Z694" s="529" t="str">
        <f>+'学校用（完全版）'!Z694</f>
        <v>準拠</v>
      </c>
      <c r="AA694" s="104" t="str">
        <f>+'学校用（完全版）'!AA694</f>
        <v>新刊</v>
      </c>
      <c r="AB694" s="257" t="str">
        <f>+'学校用（完全版）'!AB694</f>
        <v>デジタル　　　　　　　　　　　　教科書</v>
      </c>
      <c r="AC694" s="211" t="str">
        <f>+'学校用（完全版）'!AC694</f>
        <v>※</v>
      </c>
      <c r="AD694" s="246" t="str">
        <f>+'学校用（完全版）'!AD694</f>
        <v>音楽デジタル教科書　中学生の音楽１　指導者用　　DVD-ROM版　４年間ﾗｲｾﾝｽ</v>
      </c>
      <c r="AE694" s="222" t="str">
        <f>+'学校用（完全版）'!AE694</f>
        <v>１年</v>
      </c>
      <c r="AF694" s="223">
        <f>+'学校用（完全版）'!AF694</f>
        <v>60000</v>
      </c>
      <c r="AG694" s="268">
        <f>+'学校用（完全版）'!AG694</f>
        <v>64800.000000000007</v>
      </c>
      <c r="AH694" s="689"/>
      <c r="AI694" s="521">
        <f t="shared" si="16"/>
        <v>0</v>
      </c>
    </row>
    <row r="695" spans="1:35" s="6" customFormat="1" ht="23.1" customHeight="1" x14ac:dyDescent="0.15">
      <c r="A695" s="28"/>
      <c r="B695" s="28" t="s">
        <v>1136</v>
      </c>
      <c r="C695" s="28"/>
      <c r="D695" s="28"/>
      <c r="E695" s="28"/>
      <c r="F695" s="28"/>
      <c r="G695" s="28"/>
      <c r="H695" s="28"/>
      <c r="I695" s="28" t="s">
        <v>1136</v>
      </c>
      <c r="J695" s="28"/>
      <c r="K695" s="28"/>
      <c r="L695" s="28"/>
      <c r="M695" s="28"/>
      <c r="N695" s="28"/>
      <c r="O695" s="28" t="s">
        <v>1136</v>
      </c>
      <c r="P695" s="28"/>
      <c r="Q695" s="28"/>
      <c r="R695" s="28"/>
      <c r="S695" s="28" t="s">
        <v>1136</v>
      </c>
      <c r="T695" s="28"/>
      <c r="U695" s="170" t="str">
        <f>+'学校用（完全版）'!U695</f>
        <v>音楽</v>
      </c>
      <c r="V695" s="503" t="str">
        <f>+'学校用（完全版）'!V695</f>
        <v>教育芸術社</v>
      </c>
      <c r="W695" s="448" t="str">
        <f>+'学校用（完全版）'!W695</f>
        <v>●</v>
      </c>
      <c r="X695" s="81"/>
      <c r="Y695" s="425" t="str">
        <f>+'学校用（完全版）'!Y695</f>
        <v>●</v>
      </c>
      <c r="Z695" s="532" t="str">
        <f>+'学校用（完全版）'!Z695</f>
        <v>準拠</v>
      </c>
      <c r="AA695" s="67" t="str">
        <f>+'学校用（完全版）'!AA695</f>
        <v>新刊</v>
      </c>
      <c r="AB695" s="258" t="str">
        <f>+'学校用（完全版）'!AB695</f>
        <v>デジタル　　　　　　　　　　　　教科書</v>
      </c>
      <c r="AC695" s="100" t="str">
        <f>+'学校用（完全版）'!AC695</f>
        <v>※</v>
      </c>
      <c r="AD695" s="236" t="str">
        <f>+'学校用（完全版）'!AD695</f>
        <v>音楽デジタル教科書　中学生の音楽２・３上　指導者用　DVD-ROM版　４年間ﾗｲｾﾝｽ</v>
      </c>
      <c r="AE695" s="72" t="str">
        <f>+'学校用（完全版）'!AE695</f>
        <v>2.3年</v>
      </c>
      <c r="AF695" s="73">
        <f>+'学校用（完全版）'!AF695</f>
        <v>60000</v>
      </c>
      <c r="AG695" s="82">
        <f>+'学校用（完全版）'!AG695</f>
        <v>64800.000000000007</v>
      </c>
      <c r="AH695" s="690"/>
      <c r="AI695" s="355">
        <f t="shared" si="16"/>
        <v>0</v>
      </c>
    </row>
    <row r="696" spans="1:35" s="6" customFormat="1" ht="23.1" customHeight="1" x14ac:dyDescent="0.15">
      <c r="A696" s="28"/>
      <c r="B696" s="28" t="s">
        <v>1136</v>
      </c>
      <c r="C696" s="28"/>
      <c r="D696" s="28"/>
      <c r="E696" s="28"/>
      <c r="F696" s="28"/>
      <c r="G696" s="28"/>
      <c r="H696" s="28"/>
      <c r="I696" s="28" t="s">
        <v>1136</v>
      </c>
      <c r="J696" s="28"/>
      <c r="K696" s="28"/>
      <c r="L696" s="28"/>
      <c r="M696" s="28"/>
      <c r="N696" s="28"/>
      <c r="O696" s="28" t="s">
        <v>1136</v>
      </c>
      <c r="P696" s="28"/>
      <c r="Q696" s="28"/>
      <c r="R696" s="28"/>
      <c r="S696" s="28" t="s">
        <v>1136</v>
      </c>
      <c r="T696" s="28"/>
      <c r="U696" s="388" t="str">
        <f>+'学校用（完全版）'!U696</f>
        <v>音楽</v>
      </c>
      <c r="V696" s="504" t="str">
        <f>+'学校用（完全版）'!V696</f>
        <v>教育芸術社</v>
      </c>
      <c r="W696" s="453" t="str">
        <f>+'学校用（完全版）'!W696</f>
        <v>●</v>
      </c>
      <c r="X696" s="83"/>
      <c r="Y696" s="430" t="str">
        <f>+'学校用（完全版）'!Y696</f>
        <v>●</v>
      </c>
      <c r="Z696" s="530" t="str">
        <f>+'学校用（完全版）'!Z696</f>
        <v>準拠</v>
      </c>
      <c r="AA696" s="77" t="str">
        <f>+'学校用（完全版）'!AA696</f>
        <v>新刊</v>
      </c>
      <c r="AB696" s="259" t="str">
        <f>+'学校用（完全版）'!AB696</f>
        <v>デジタル　　　　　　　　　　　　教科書</v>
      </c>
      <c r="AC696" s="84" t="str">
        <f>+'学校用（完全版）'!AC696</f>
        <v>※</v>
      </c>
      <c r="AD696" s="247" t="str">
        <f>+'学校用（完全版）'!AD696</f>
        <v>音楽デジタル教科書　中学生の音楽２・３下　指導者用　DVD-ROM版　４年間ﾗｲｾﾝｽ</v>
      </c>
      <c r="AE696" s="85" t="str">
        <f>+'学校用（完全版）'!AE696</f>
        <v>2.3年</v>
      </c>
      <c r="AF696" s="86">
        <f>+'学校用（完全版）'!AF696</f>
        <v>60000</v>
      </c>
      <c r="AG696" s="87">
        <f>+'学校用（完全版）'!AG696</f>
        <v>64800.000000000007</v>
      </c>
      <c r="AH696" s="691"/>
      <c r="AI696" s="358">
        <f t="shared" si="16"/>
        <v>0</v>
      </c>
    </row>
    <row r="697" spans="1:35" s="6" customFormat="1" ht="23.1" customHeight="1" x14ac:dyDescent="0.15">
      <c r="A697" s="28"/>
      <c r="B697" s="28" t="s">
        <v>1136</v>
      </c>
      <c r="C697" s="28"/>
      <c r="D697" s="28"/>
      <c r="E697" s="28"/>
      <c r="F697" s="28"/>
      <c r="G697" s="28"/>
      <c r="H697" s="28"/>
      <c r="I697" s="28" t="s">
        <v>1136</v>
      </c>
      <c r="J697" s="28"/>
      <c r="K697" s="28"/>
      <c r="L697" s="28"/>
      <c r="M697" s="28"/>
      <c r="N697" s="28"/>
      <c r="O697" s="28" t="s">
        <v>1136</v>
      </c>
      <c r="P697" s="28"/>
      <c r="Q697" s="28"/>
      <c r="R697" s="28"/>
      <c r="S697" s="28" t="s">
        <v>1136</v>
      </c>
      <c r="T697" s="28"/>
      <c r="U697" s="263" t="str">
        <f>+'学校用（完全版）'!U697</f>
        <v>音楽</v>
      </c>
      <c r="V697" s="473" t="str">
        <f>+'学校用（完全版）'!V697</f>
        <v>教育芸術社</v>
      </c>
      <c r="W697" s="451" t="str">
        <f>+'学校用（完全版）'!W697</f>
        <v>●</v>
      </c>
      <c r="X697" s="88"/>
      <c r="Y697" s="428" t="str">
        <f>+'学校用（完全版）'!Y697</f>
        <v>●</v>
      </c>
      <c r="Z697" s="484" t="str">
        <f>+'学校用（完全版）'!Z697</f>
        <v>準拠</v>
      </c>
      <c r="AA697" s="62" t="str">
        <f>+'学校用（完全版）'!AA697</f>
        <v>新刊</v>
      </c>
      <c r="AB697" s="260" t="str">
        <f>+'学校用（完全版）'!AB697</f>
        <v>デジタル　　　　　　　　　　　　教科書</v>
      </c>
      <c r="AC697" s="71" t="str">
        <f>+'学校用（完全版）'!AC697</f>
        <v>※</v>
      </c>
      <c r="AD697" s="248" t="str">
        <f>+'学校用（完全版）'!AD697</f>
        <v>音楽デジタル教科書　中学生の音楽１　指導者用　　DVD-ROM版　１年間ﾗｲｾﾝｽ</v>
      </c>
      <c r="AE697" s="75" t="str">
        <f>+'学校用（完全版）'!AE697</f>
        <v>１年</v>
      </c>
      <c r="AF697" s="98">
        <f>+'学校用（完全版）'!AF697</f>
        <v>20000</v>
      </c>
      <c r="AG697" s="117">
        <f>+'学校用（完全版）'!AG697</f>
        <v>21600</v>
      </c>
      <c r="AH697" s="692"/>
      <c r="AI697" s="354">
        <f t="shared" si="16"/>
        <v>0</v>
      </c>
    </row>
    <row r="698" spans="1:35" s="6" customFormat="1" ht="23.1" customHeight="1" x14ac:dyDescent="0.15">
      <c r="A698" s="28"/>
      <c r="B698" s="28" t="s">
        <v>1136</v>
      </c>
      <c r="C698" s="28"/>
      <c r="D698" s="28"/>
      <c r="E698" s="28"/>
      <c r="F698" s="28"/>
      <c r="G698" s="28"/>
      <c r="H698" s="28"/>
      <c r="I698" s="28" t="s">
        <v>1136</v>
      </c>
      <c r="J698" s="28"/>
      <c r="K698" s="28"/>
      <c r="L698" s="28"/>
      <c r="M698" s="28"/>
      <c r="N698" s="28"/>
      <c r="O698" s="28" t="s">
        <v>1136</v>
      </c>
      <c r="P698" s="28"/>
      <c r="Q698" s="28"/>
      <c r="R698" s="28"/>
      <c r="S698" s="28" t="s">
        <v>1136</v>
      </c>
      <c r="T698" s="28"/>
      <c r="U698" s="170" t="str">
        <f>+'学校用（完全版）'!U698</f>
        <v>音楽</v>
      </c>
      <c r="V698" s="503" t="str">
        <f>+'学校用（完全版）'!V698</f>
        <v>教育芸術社</v>
      </c>
      <c r="W698" s="448" t="str">
        <f>+'学校用（完全版）'!W698</f>
        <v>●</v>
      </c>
      <c r="X698" s="81"/>
      <c r="Y698" s="425" t="str">
        <f>+'学校用（完全版）'!Y698</f>
        <v>●</v>
      </c>
      <c r="Z698" s="532" t="str">
        <f>+'学校用（完全版）'!Z698</f>
        <v>準拠</v>
      </c>
      <c r="AA698" s="67" t="str">
        <f>+'学校用（完全版）'!AA698</f>
        <v>新刊</v>
      </c>
      <c r="AB698" s="258" t="str">
        <f>+'学校用（完全版）'!AB698</f>
        <v>デジタル　　　　　　　　　　　　教科書</v>
      </c>
      <c r="AC698" s="100" t="str">
        <f>+'学校用（完全版）'!AC698</f>
        <v>※</v>
      </c>
      <c r="AD698" s="236" t="str">
        <f>+'学校用（完全版）'!AD698</f>
        <v>音楽デジタル教科書　中学生の音楽２・３上　指導者用　DVD-ROM版　１年間ﾗｲｾﾝｽ</v>
      </c>
      <c r="AE698" s="72" t="str">
        <f>+'学校用（完全版）'!AE698</f>
        <v>2.3年</v>
      </c>
      <c r="AF698" s="73">
        <f>+'学校用（完全版）'!AF698</f>
        <v>20000</v>
      </c>
      <c r="AG698" s="82">
        <f>+'学校用（完全版）'!AG698</f>
        <v>21600</v>
      </c>
      <c r="AH698" s="690"/>
      <c r="AI698" s="355">
        <f t="shared" si="16"/>
        <v>0</v>
      </c>
    </row>
    <row r="699" spans="1:35" s="6" customFormat="1" ht="23.1" customHeight="1" x14ac:dyDescent="0.15">
      <c r="A699" s="28"/>
      <c r="B699" s="28" t="s">
        <v>1136</v>
      </c>
      <c r="C699" s="28"/>
      <c r="D699" s="28"/>
      <c r="E699" s="28"/>
      <c r="F699" s="28"/>
      <c r="G699" s="28"/>
      <c r="H699" s="28"/>
      <c r="I699" s="28" t="s">
        <v>1136</v>
      </c>
      <c r="J699" s="28"/>
      <c r="K699" s="28"/>
      <c r="L699" s="28"/>
      <c r="M699" s="28"/>
      <c r="N699" s="28"/>
      <c r="O699" s="28" t="s">
        <v>1136</v>
      </c>
      <c r="P699" s="28"/>
      <c r="Q699" s="28"/>
      <c r="R699" s="28"/>
      <c r="S699" s="28" t="s">
        <v>1136</v>
      </c>
      <c r="T699" s="28"/>
      <c r="U699" s="264" t="str">
        <f>+'学校用（完全版）'!U699</f>
        <v>音楽</v>
      </c>
      <c r="V699" s="505" t="str">
        <f>+'学校用（完全版）'!V699</f>
        <v>教育芸術社</v>
      </c>
      <c r="W699" s="449" t="str">
        <f>+'学校用（完全版）'!W699</f>
        <v>●</v>
      </c>
      <c r="X699" s="265"/>
      <c r="Y699" s="426" t="str">
        <f>+'学校用（完全版）'!Y699</f>
        <v>●</v>
      </c>
      <c r="Z699" s="528" t="str">
        <f>+'学校用（完全版）'!Z699</f>
        <v>準拠</v>
      </c>
      <c r="AA699" s="123" t="str">
        <f>+'学校用（完全版）'!AA699</f>
        <v>新刊</v>
      </c>
      <c r="AB699" s="261" t="str">
        <f>+'学校用（完全版）'!AB699</f>
        <v>デジタル　　　　　　　　　　　　教科書</v>
      </c>
      <c r="AC699" s="204" t="str">
        <f>+'学校用（完全版）'!AC699</f>
        <v>※</v>
      </c>
      <c r="AD699" s="249" t="str">
        <f>+'学校用（完全版）'!AD699</f>
        <v>音楽デジタル教科書　中学生の音楽２・３下　指導者用　DVD-ROM版　１年間ﾗｲｾﾝｽ</v>
      </c>
      <c r="AE699" s="226" t="str">
        <f>+'学校用（完全版）'!AE699</f>
        <v>2.3年</v>
      </c>
      <c r="AF699" s="227">
        <f>+'学校用（完全版）'!AF699</f>
        <v>20000</v>
      </c>
      <c r="AG699" s="266">
        <f>+'学校用（完全版）'!AG699</f>
        <v>21600</v>
      </c>
      <c r="AH699" s="693"/>
      <c r="AI699" s="356">
        <f t="shared" si="16"/>
        <v>0</v>
      </c>
    </row>
    <row r="700" spans="1:35" s="6" customFormat="1" ht="23.1" customHeight="1" x14ac:dyDescent="0.15">
      <c r="A700" s="28"/>
      <c r="B700" s="28" t="s">
        <v>1136</v>
      </c>
      <c r="C700" s="28"/>
      <c r="D700" s="28"/>
      <c r="E700" s="28"/>
      <c r="F700" s="28"/>
      <c r="G700" s="28"/>
      <c r="H700" s="28"/>
      <c r="I700" s="28" t="s">
        <v>1136</v>
      </c>
      <c r="J700" s="28"/>
      <c r="K700" s="28"/>
      <c r="L700" s="28"/>
      <c r="M700" s="28"/>
      <c r="N700" s="28"/>
      <c r="O700" s="28" t="s">
        <v>1136</v>
      </c>
      <c r="P700" s="28"/>
      <c r="Q700" s="28"/>
      <c r="R700" s="28"/>
      <c r="S700" s="28" t="s">
        <v>1136</v>
      </c>
      <c r="T700" s="28"/>
      <c r="U700" s="501" t="str">
        <f>+'学校用（完全版）'!U700</f>
        <v>音楽</v>
      </c>
      <c r="V700" s="502" t="str">
        <f>+'学校用（完全版）'!V700</f>
        <v>教育芸術社</v>
      </c>
      <c r="W700" s="452" t="str">
        <f>+'学校用（完全版）'!W700</f>
        <v>●</v>
      </c>
      <c r="X700" s="267"/>
      <c r="Y700" s="429" t="str">
        <f>+'学校用（完全版）'!Y700</f>
        <v>●</v>
      </c>
      <c r="Z700" s="529" t="str">
        <f>+'学校用（完全版）'!Z700</f>
        <v>準拠</v>
      </c>
      <c r="AA700" s="104" t="str">
        <f>+'学校用（完全版）'!AA700</f>
        <v>新刊</v>
      </c>
      <c r="AB700" s="257" t="str">
        <f>+'学校用（完全版）'!AB700</f>
        <v>デジタル　　　　　　　　　　　　教科書</v>
      </c>
      <c r="AC700" s="211" t="str">
        <f>+'学校用（完全版）'!AC700</f>
        <v>※</v>
      </c>
      <c r="AD700" s="246" t="str">
        <f>+'学校用（完全版）'!AD700</f>
        <v>音楽デジタル教科書　中学生の音楽１　指導者用　　ダウンロード版　４年間ﾗｲｾﾝｽ</v>
      </c>
      <c r="AE700" s="222" t="str">
        <f>+'学校用（完全版）'!AE700</f>
        <v>１年</v>
      </c>
      <c r="AF700" s="223">
        <f>+'学校用（完全版）'!AF700</f>
        <v>60000</v>
      </c>
      <c r="AG700" s="268">
        <f>+'学校用（完全版）'!AG700</f>
        <v>64800.000000000007</v>
      </c>
      <c r="AH700" s="689"/>
      <c r="AI700" s="521">
        <f t="shared" si="16"/>
        <v>0</v>
      </c>
    </row>
    <row r="701" spans="1:35" s="6" customFormat="1" ht="23.1" customHeight="1" x14ac:dyDescent="0.15">
      <c r="A701" s="28"/>
      <c r="B701" s="28" t="s">
        <v>1136</v>
      </c>
      <c r="C701" s="28"/>
      <c r="D701" s="28"/>
      <c r="E701" s="28"/>
      <c r="F701" s="28"/>
      <c r="G701" s="28"/>
      <c r="H701" s="28"/>
      <c r="I701" s="28" t="s">
        <v>1136</v>
      </c>
      <c r="J701" s="28"/>
      <c r="K701" s="28"/>
      <c r="L701" s="28"/>
      <c r="M701" s="28"/>
      <c r="N701" s="28"/>
      <c r="O701" s="28" t="s">
        <v>1136</v>
      </c>
      <c r="P701" s="28"/>
      <c r="Q701" s="28"/>
      <c r="R701" s="28"/>
      <c r="S701" s="28" t="s">
        <v>1136</v>
      </c>
      <c r="T701" s="28"/>
      <c r="U701" s="170" t="str">
        <f>+'学校用（完全版）'!U701</f>
        <v>音楽</v>
      </c>
      <c r="V701" s="503" t="str">
        <f>+'学校用（完全版）'!V701</f>
        <v>教育芸術社</v>
      </c>
      <c r="W701" s="448" t="str">
        <f>+'学校用（完全版）'!W701</f>
        <v>●</v>
      </c>
      <c r="X701" s="81"/>
      <c r="Y701" s="425" t="str">
        <f>+'学校用（完全版）'!Y701</f>
        <v>●</v>
      </c>
      <c r="Z701" s="532" t="str">
        <f>+'学校用（完全版）'!Z701</f>
        <v>準拠</v>
      </c>
      <c r="AA701" s="67" t="str">
        <f>+'学校用（完全版）'!AA701</f>
        <v>新刊</v>
      </c>
      <c r="AB701" s="258" t="str">
        <f>+'学校用（完全版）'!AB701</f>
        <v>デジタル　　　　　　　　　　　　教科書</v>
      </c>
      <c r="AC701" s="100" t="str">
        <f>+'学校用（完全版）'!AC701</f>
        <v>※</v>
      </c>
      <c r="AD701" s="236" t="str">
        <f>+'学校用（完全版）'!AD701</f>
        <v>音楽デジタル教科書　中学生の音楽２・３上　指導者用　ダウンロード版　４年間ﾗｲｾﾝｽ</v>
      </c>
      <c r="AE701" s="72" t="str">
        <f>+'学校用（完全版）'!AE701</f>
        <v>2.3年</v>
      </c>
      <c r="AF701" s="73">
        <f>+'学校用（完全版）'!AF701</f>
        <v>60000</v>
      </c>
      <c r="AG701" s="82">
        <f>+'学校用（完全版）'!AG701</f>
        <v>64800.000000000007</v>
      </c>
      <c r="AH701" s="690"/>
      <c r="AI701" s="355">
        <f t="shared" si="16"/>
        <v>0</v>
      </c>
    </row>
    <row r="702" spans="1:35" s="6" customFormat="1" ht="23.1" customHeight="1" x14ac:dyDescent="0.15">
      <c r="A702" s="28"/>
      <c r="B702" s="28" t="s">
        <v>1136</v>
      </c>
      <c r="C702" s="28"/>
      <c r="D702" s="28"/>
      <c r="E702" s="28"/>
      <c r="F702" s="28"/>
      <c r="G702" s="28"/>
      <c r="H702" s="28"/>
      <c r="I702" s="28" t="s">
        <v>1136</v>
      </c>
      <c r="J702" s="28"/>
      <c r="K702" s="28"/>
      <c r="L702" s="28"/>
      <c r="M702" s="28"/>
      <c r="N702" s="28"/>
      <c r="O702" s="28" t="s">
        <v>1136</v>
      </c>
      <c r="P702" s="28"/>
      <c r="Q702" s="28"/>
      <c r="R702" s="28"/>
      <c r="S702" s="28" t="s">
        <v>1136</v>
      </c>
      <c r="T702" s="28"/>
      <c r="U702" s="388" t="str">
        <f>+'学校用（完全版）'!U702</f>
        <v>音楽</v>
      </c>
      <c r="V702" s="504" t="str">
        <f>+'学校用（完全版）'!V702</f>
        <v>教育芸術社</v>
      </c>
      <c r="W702" s="453" t="str">
        <f>+'学校用（完全版）'!W702</f>
        <v>●</v>
      </c>
      <c r="X702" s="83"/>
      <c r="Y702" s="430" t="str">
        <f>+'学校用（完全版）'!Y702</f>
        <v>●</v>
      </c>
      <c r="Z702" s="530" t="str">
        <f>+'学校用（完全版）'!Z702</f>
        <v>準拠</v>
      </c>
      <c r="AA702" s="77" t="str">
        <f>+'学校用（完全版）'!AA702</f>
        <v>新刊</v>
      </c>
      <c r="AB702" s="259" t="str">
        <f>+'学校用（完全版）'!AB702</f>
        <v>デジタル　　　　　　　　　　　　教科書</v>
      </c>
      <c r="AC702" s="84" t="str">
        <f>+'学校用（完全版）'!AC702</f>
        <v>※</v>
      </c>
      <c r="AD702" s="247" t="str">
        <f>+'学校用（完全版）'!AD702</f>
        <v>音楽デジタル教科書　中学生の音楽２・３下　指導者用　ダウンロード版　４年間ﾗｲｾﾝｽ</v>
      </c>
      <c r="AE702" s="85" t="str">
        <f>+'学校用（完全版）'!AE702</f>
        <v>2.3年</v>
      </c>
      <c r="AF702" s="86">
        <f>+'学校用（完全版）'!AF702</f>
        <v>60000</v>
      </c>
      <c r="AG702" s="87">
        <f>+'学校用（完全版）'!AG702</f>
        <v>64800.000000000007</v>
      </c>
      <c r="AH702" s="691"/>
      <c r="AI702" s="358">
        <f t="shared" si="16"/>
        <v>0</v>
      </c>
    </row>
    <row r="703" spans="1:35" s="6" customFormat="1" ht="23.1" customHeight="1" x14ac:dyDescent="0.15">
      <c r="A703" s="28"/>
      <c r="B703" s="28" t="s">
        <v>1136</v>
      </c>
      <c r="C703" s="28"/>
      <c r="D703" s="28"/>
      <c r="E703" s="28"/>
      <c r="F703" s="28"/>
      <c r="G703" s="28"/>
      <c r="H703" s="28"/>
      <c r="I703" s="28" t="s">
        <v>1136</v>
      </c>
      <c r="J703" s="28"/>
      <c r="K703" s="28"/>
      <c r="L703" s="28"/>
      <c r="M703" s="28"/>
      <c r="N703" s="28"/>
      <c r="O703" s="28" t="s">
        <v>1136</v>
      </c>
      <c r="P703" s="28"/>
      <c r="Q703" s="28"/>
      <c r="R703" s="28"/>
      <c r="S703" s="28" t="s">
        <v>1136</v>
      </c>
      <c r="T703" s="28"/>
      <c r="U703" s="501" t="str">
        <f>+'学校用（完全版）'!U703</f>
        <v>音楽</v>
      </c>
      <c r="V703" s="502" t="str">
        <f>+'学校用（完全版）'!V703</f>
        <v>教育芸術社</v>
      </c>
      <c r="W703" s="452" t="str">
        <f>+'学校用（完全版）'!W703</f>
        <v>●</v>
      </c>
      <c r="X703" s="267"/>
      <c r="Y703" s="429" t="str">
        <f>+'学校用（完全版）'!Y703</f>
        <v>●</v>
      </c>
      <c r="Z703" s="529" t="str">
        <f>+'学校用（完全版）'!Z703</f>
        <v>準拠</v>
      </c>
      <c r="AA703" s="104" t="str">
        <f>+'学校用（完全版）'!AA703</f>
        <v>新刊</v>
      </c>
      <c r="AB703" s="257" t="str">
        <f>+'学校用（完全版）'!AB703</f>
        <v>デジタル　　　　　　　　　　　　教科書</v>
      </c>
      <c r="AC703" s="211" t="str">
        <f>+'学校用（完全版）'!AC703</f>
        <v>※</v>
      </c>
      <c r="AD703" s="246" t="str">
        <f>+'学校用（完全版）'!AD703</f>
        <v>音楽デジタル教科書　中学生の音楽１　指導者用　　ダウンロード版　１年間ﾗｲｾﾝｽ</v>
      </c>
      <c r="AE703" s="222" t="str">
        <f>+'学校用（完全版）'!AE703</f>
        <v>１年</v>
      </c>
      <c r="AF703" s="223">
        <f>+'学校用（完全版）'!AF703</f>
        <v>20000</v>
      </c>
      <c r="AG703" s="268">
        <f>+'学校用（完全版）'!AG703</f>
        <v>21600</v>
      </c>
      <c r="AH703" s="689"/>
      <c r="AI703" s="521">
        <f t="shared" si="16"/>
        <v>0</v>
      </c>
    </row>
    <row r="704" spans="1:35" s="6" customFormat="1" ht="23.1" customHeight="1" x14ac:dyDescent="0.15">
      <c r="A704" s="28"/>
      <c r="B704" s="28" t="s">
        <v>1136</v>
      </c>
      <c r="C704" s="28"/>
      <c r="D704" s="28"/>
      <c r="E704" s="28"/>
      <c r="F704" s="28"/>
      <c r="G704" s="28"/>
      <c r="H704" s="28"/>
      <c r="I704" s="28" t="s">
        <v>1136</v>
      </c>
      <c r="J704" s="28"/>
      <c r="K704" s="28"/>
      <c r="L704" s="28"/>
      <c r="M704" s="28"/>
      <c r="N704" s="28"/>
      <c r="O704" s="28" t="s">
        <v>1136</v>
      </c>
      <c r="P704" s="28"/>
      <c r="Q704" s="28"/>
      <c r="R704" s="28"/>
      <c r="S704" s="28" t="s">
        <v>1136</v>
      </c>
      <c r="T704" s="28"/>
      <c r="U704" s="170" t="str">
        <f>+'学校用（完全版）'!U704</f>
        <v>音楽</v>
      </c>
      <c r="V704" s="503" t="str">
        <f>+'学校用（完全版）'!V704</f>
        <v>教育芸術社</v>
      </c>
      <c r="W704" s="448" t="str">
        <f>+'学校用（完全版）'!W704</f>
        <v>●</v>
      </c>
      <c r="X704" s="81"/>
      <c r="Y704" s="425" t="str">
        <f>+'学校用（完全版）'!Y704</f>
        <v>●</v>
      </c>
      <c r="Z704" s="532" t="str">
        <f>+'学校用（完全版）'!Z704</f>
        <v>準拠</v>
      </c>
      <c r="AA704" s="67" t="str">
        <f>+'学校用（完全版）'!AA704</f>
        <v>新刊</v>
      </c>
      <c r="AB704" s="258" t="str">
        <f>+'学校用（完全版）'!AB704</f>
        <v>デジタル　　　　　　　　　　　　教科書</v>
      </c>
      <c r="AC704" s="100" t="str">
        <f>+'学校用（完全版）'!AC704</f>
        <v>※</v>
      </c>
      <c r="AD704" s="236" t="str">
        <f>+'学校用（完全版）'!AD704</f>
        <v>音楽デジタル教科書　中学生の音楽２・３上　指導者用　ダウンロード版　１年間ﾗｲｾﾝｽ</v>
      </c>
      <c r="AE704" s="72" t="str">
        <f>+'学校用（完全版）'!AE704</f>
        <v>2.3年</v>
      </c>
      <c r="AF704" s="73">
        <f>+'学校用（完全版）'!AF704</f>
        <v>20000</v>
      </c>
      <c r="AG704" s="82">
        <f>+'学校用（完全版）'!AG704</f>
        <v>21600</v>
      </c>
      <c r="AH704" s="690"/>
      <c r="AI704" s="355">
        <f t="shared" si="16"/>
        <v>0</v>
      </c>
    </row>
    <row r="705" spans="1:35" s="6" customFormat="1" ht="23.1" customHeight="1" x14ac:dyDescent="0.15">
      <c r="A705" s="28"/>
      <c r="B705" s="28" t="s">
        <v>1136</v>
      </c>
      <c r="C705" s="28"/>
      <c r="D705" s="28"/>
      <c r="E705" s="28"/>
      <c r="F705" s="28"/>
      <c r="G705" s="28"/>
      <c r="H705" s="28"/>
      <c r="I705" s="28" t="s">
        <v>1136</v>
      </c>
      <c r="J705" s="28"/>
      <c r="K705" s="28"/>
      <c r="L705" s="28"/>
      <c r="M705" s="28"/>
      <c r="N705" s="28"/>
      <c r="O705" s="28" t="s">
        <v>1136</v>
      </c>
      <c r="P705" s="28"/>
      <c r="Q705" s="28"/>
      <c r="R705" s="28"/>
      <c r="S705" s="28" t="s">
        <v>1136</v>
      </c>
      <c r="T705" s="28"/>
      <c r="U705" s="388" t="str">
        <f>+'学校用（完全版）'!U705</f>
        <v>音楽</v>
      </c>
      <c r="V705" s="504" t="str">
        <f>+'学校用（完全版）'!V705</f>
        <v>教育芸術社</v>
      </c>
      <c r="W705" s="453" t="str">
        <f>+'学校用（完全版）'!W705</f>
        <v>●</v>
      </c>
      <c r="X705" s="83"/>
      <c r="Y705" s="430" t="str">
        <f>+'学校用（完全版）'!Y705</f>
        <v>●</v>
      </c>
      <c r="Z705" s="530" t="str">
        <f>+'学校用（完全版）'!Z705</f>
        <v>準拠</v>
      </c>
      <c r="AA705" s="77" t="str">
        <f>+'学校用（完全版）'!AA705</f>
        <v>新刊</v>
      </c>
      <c r="AB705" s="259" t="str">
        <f>+'学校用（完全版）'!AB705</f>
        <v>デジタル　　　　　　　　　　　　教科書</v>
      </c>
      <c r="AC705" s="84" t="str">
        <f>+'学校用（完全版）'!AC705</f>
        <v>※</v>
      </c>
      <c r="AD705" s="247" t="str">
        <f>+'学校用（完全版）'!AD705</f>
        <v>音楽デジタル教科書　中学生の音楽２・３下　指導者用　ダウンロード版　１年間ﾗｲｾﾝｽ</v>
      </c>
      <c r="AE705" s="85" t="str">
        <f>+'学校用（完全版）'!AE705</f>
        <v>2.3年</v>
      </c>
      <c r="AF705" s="86">
        <f>+'学校用（完全版）'!AF705</f>
        <v>20000</v>
      </c>
      <c r="AG705" s="87">
        <f>+'学校用（完全版）'!AG705</f>
        <v>21600</v>
      </c>
      <c r="AH705" s="691"/>
      <c r="AI705" s="358">
        <f t="shared" si="16"/>
        <v>0</v>
      </c>
    </row>
    <row r="706" spans="1:35" s="6" customFormat="1" ht="23.1" customHeight="1" x14ac:dyDescent="0.15">
      <c r="A706" s="28"/>
      <c r="B706" s="28" t="s">
        <v>1136</v>
      </c>
      <c r="C706" s="28"/>
      <c r="D706" s="28"/>
      <c r="E706" s="28"/>
      <c r="F706" s="28"/>
      <c r="G706" s="28"/>
      <c r="H706" s="28"/>
      <c r="I706" s="28" t="s">
        <v>1136</v>
      </c>
      <c r="J706" s="28"/>
      <c r="K706" s="28"/>
      <c r="L706" s="28"/>
      <c r="M706" s="28"/>
      <c r="N706" s="28"/>
      <c r="O706" s="28" t="s">
        <v>1136</v>
      </c>
      <c r="P706" s="28"/>
      <c r="Q706" s="28"/>
      <c r="R706" s="28"/>
      <c r="S706" s="28" t="s">
        <v>1136</v>
      </c>
      <c r="T706" s="28"/>
      <c r="U706" s="263" t="str">
        <f>+'学校用（完全版）'!U706</f>
        <v>音楽</v>
      </c>
      <c r="V706" s="473" t="str">
        <f>+'学校用（完全版）'!V706</f>
        <v>教育芸術社</v>
      </c>
      <c r="W706" s="451" t="str">
        <f>+'学校用（完全版）'!W706</f>
        <v>●</v>
      </c>
      <c r="X706" s="88"/>
      <c r="Y706" s="428">
        <f>+'学校用（完全版）'!Y706</f>
        <v>0</v>
      </c>
      <c r="Z706" s="484" t="str">
        <f>+'学校用（完全版）'!Z706</f>
        <v>準拠</v>
      </c>
      <c r="AA706" s="62" t="str">
        <f>+'学校用（完全版）'!AA706</f>
        <v>新刊</v>
      </c>
      <c r="AB706" s="260" t="str">
        <f>+'学校用（完全版）'!AB706</f>
        <v>ＤＶＤ</v>
      </c>
      <c r="AC706" s="71" t="str">
        <f>+'学校用（完全版）'!AC706</f>
        <v>※</v>
      </c>
      <c r="AD706" s="248" t="str">
        <f>+'学校用（完全版）'!AD706</f>
        <v>平成２８年度改訂　中学生の音楽鑑賞　第１巻　１年－１</v>
      </c>
      <c r="AE706" s="75" t="str">
        <f>+'学校用（完全版）'!AE706</f>
        <v>１年</v>
      </c>
      <c r="AF706" s="98">
        <f>+'学校用（完全版）'!AF706</f>
        <v>18000</v>
      </c>
      <c r="AG706" s="117">
        <f>+'学校用（完全版）'!AG706</f>
        <v>19440</v>
      </c>
      <c r="AH706" s="692"/>
      <c r="AI706" s="354">
        <f t="shared" si="16"/>
        <v>0</v>
      </c>
    </row>
    <row r="707" spans="1:35" s="6" customFormat="1" ht="23.1" customHeight="1" x14ac:dyDescent="0.15">
      <c r="A707" s="28"/>
      <c r="B707" s="28" t="s">
        <v>1136</v>
      </c>
      <c r="C707" s="28"/>
      <c r="D707" s="28"/>
      <c r="E707" s="28"/>
      <c r="F707" s="28"/>
      <c r="G707" s="28"/>
      <c r="H707" s="28"/>
      <c r="I707" s="28" t="s">
        <v>1136</v>
      </c>
      <c r="J707" s="28"/>
      <c r="K707" s="28"/>
      <c r="L707" s="28"/>
      <c r="M707" s="28"/>
      <c r="N707" s="28"/>
      <c r="O707" s="28" t="s">
        <v>1136</v>
      </c>
      <c r="P707" s="28"/>
      <c r="Q707" s="28"/>
      <c r="R707" s="28"/>
      <c r="S707" s="28" t="s">
        <v>1136</v>
      </c>
      <c r="T707" s="28"/>
      <c r="U707" s="170" t="str">
        <f>+'学校用（完全版）'!U707</f>
        <v>音楽</v>
      </c>
      <c r="V707" s="503" t="str">
        <f>+'学校用（完全版）'!V707</f>
        <v>教育芸術社</v>
      </c>
      <c r="W707" s="448" t="str">
        <f>+'学校用（完全版）'!W707</f>
        <v>●</v>
      </c>
      <c r="X707" s="81"/>
      <c r="Y707" s="425">
        <f>+'学校用（完全版）'!Y707</f>
        <v>0</v>
      </c>
      <c r="Z707" s="532" t="str">
        <f>+'学校用（完全版）'!Z707</f>
        <v>準拠</v>
      </c>
      <c r="AA707" s="67" t="str">
        <f>+'学校用（完全版）'!AA707</f>
        <v>新刊</v>
      </c>
      <c r="AB707" s="258" t="str">
        <f>+'学校用（完全版）'!AB707</f>
        <v>ＤＶＤ</v>
      </c>
      <c r="AC707" s="100" t="str">
        <f>+'学校用（完全版）'!AC707</f>
        <v>※</v>
      </c>
      <c r="AD707" s="236" t="str">
        <f>+'学校用（完全版）'!AD707</f>
        <v>平成２８年度改訂　中学生の音楽鑑賞　第２巻　１年－２</v>
      </c>
      <c r="AE707" s="72" t="str">
        <f>+'学校用（完全版）'!AE707</f>
        <v>１年</v>
      </c>
      <c r="AF707" s="73">
        <f>+'学校用（完全版）'!AF707</f>
        <v>18000</v>
      </c>
      <c r="AG707" s="82">
        <f>+'学校用（完全版）'!AG707</f>
        <v>19440</v>
      </c>
      <c r="AH707" s="690"/>
      <c r="AI707" s="355">
        <f t="shared" si="16"/>
        <v>0</v>
      </c>
    </row>
    <row r="708" spans="1:35" s="6" customFormat="1" ht="23.1" customHeight="1" x14ac:dyDescent="0.15">
      <c r="A708" s="28"/>
      <c r="B708" s="28" t="s">
        <v>1136</v>
      </c>
      <c r="C708" s="28"/>
      <c r="D708" s="28"/>
      <c r="E708" s="28"/>
      <c r="F708" s="28"/>
      <c r="G708" s="28"/>
      <c r="H708" s="28"/>
      <c r="I708" s="28" t="s">
        <v>1136</v>
      </c>
      <c r="J708" s="28"/>
      <c r="K708" s="28"/>
      <c r="L708" s="28"/>
      <c r="M708" s="28"/>
      <c r="N708" s="28"/>
      <c r="O708" s="28" t="s">
        <v>1136</v>
      </c>
      <c r="P708" s="28"/>
      <c r="Q708" s="28"/>
      <c r="R708" s="28"/>
      <c r="S708" s="28" t="s">
        <v>1136</v>
      </c>
      <c r="T708" s="28"/>
      <c r="U708" s="170" t="str">
        <f>+'学校用（完全版）'!U708</f>
        <v>音楽</v>
      </c>
      <c r="V708" s="503" t="str">
        <f>+'学校用（完全版）'!V708</f>
        <v>教育芸術社</v>
      </c>
      <c r="W708" s="448" t="str">
        <f>+'学校用（完全版）'!W708</f>
        <v>●</v>
      </c>
      <c r="X708" s="81"/>
      <c r="Y708" s="425">
        <f>+'学校用（完全版）'!Y708</f>
        <v>0</v>
      </c>
      <c r="Z708" s="532" t="str">
        <f>+'学校用（完全版）'!Z708</f>
        <v>準拠</v>
      </c>
      <c r="AA708" s="67" t="str">
        <f>+'学校用（完全版）'!AA708</f>
        <v>新刊</v>
      </c>
      <c r="AB708" s="258" t="str">
        <f>+'学校用（完全版）'!AB708</f>
        <v>ＤＶＤ</v>
      </c>
      <c r="AC708" s="100" t="str">
        <f>+'学校用（完全版）'!AC708</f>
        <v>※</v>
      </c>
      <c r="AD708" s="236" t="str">
        <f>+'学校用（完全版）'!AD708</f>
        <v>平成２８年度改訂　中学生の音楽鑑賞　第３巻　１年－３</v>
      </c>
      <c r="AE708" s="72" t="str">
        <f>+'学校用（完全版）'!AE708</f>
        <v>１年</v>
      </c>
      <c r="AF708" s="73">
        <f>+'学校用（完全版）'!AF708</f>
        <v>18000</v>
      </c>
      <c r="AG708" s="82">
        <f>+'学校用（完全版）'!AG708</f>
        <v>19440</v>
      </c>
      <c r="AH708" s="690"/>
      <c r="AI708" s="355">
        <f t="shared" si="16"/>
        <v>0</v>
      </c>
    </row>
    <row r="709" spans="1:35" s="6" customFormat="1" ht="23.1" customHeight="1" x14ac:dyDescent="0.15">
      <c r="A709" s="28"/>
      <c r="B709" s="28" t="s">
        <v>1136</v>
      </c>
      <c r="C709" s="28"/>
      <c r="D709" s="28"/>
      <c r="E709" s="28"/>
      <c r="F709" s="28"/>
      <c r="G709" s="28"/>
      <c r="H709" s="28"/>
      <c r="I709" s="28" t="s">
        <v>1136</v>
      </c>
      <c r="J709" s="28"/>
      <c r="K709" s="28"/>
      <c r="L709" s="28"/>
      <c r="M709" s="28"/>
      <c r="N709" s="28"/>
      <c r="O709" s="28" t="s">
        <v>1136</v>
      </c>
      <c r="P709" s="28"/>
      <c r="Q709" s="28"/>
      <c r="R709" s="28"/>
      <c r="S709" s="28" t="s">
        <v>1136</v>
      </c>
      <c r="T709" s="28"/>
      <c r="U709" s="170" t="str">
        <f>+'学校用（完全版）'!U709</f>
        <v>音楽</v>
      </c>
      <c r="V709" s="503" t="str">
        <f>+'学校用（完全版）'!V709</f>
        <v>教育芸術社</v>
      </c>
      <c r="W709" s="448" t="str">
        <f>+'学校用（完全版）'!W709</f>
        <v>●</v>
      </c>
      <c r="X709" s="81"/>
      <c r="Y709" s="425">
        <f>+'学校用（完全版）'!Y709</f>
        <v>0</v>
      </c>
      <c r="Z709" s="532" t="str">
        <f>+'学校用（完全版）'!Z709</f>
        <v>準拠</v>
      </c>
      <c r="AA709" s="67" t="str">
        <f>+'学校用（完全版）'!AA709</f>
        <v>新刊</v>
      </c>
      <c r="AB709" s="258" t="str">
        <f>+'学校用（完全版）'!AB709</f>
        <v>ＤＶＤ</v>
      </c>
      <c r="AC709" s="100" t="str">
        <f>+'学校用（完全版）'!AC709</f>
        <v>※</v>
      </c>
      <c r="AD709" s="236" t="str">
        <f>+'学校用（完全版）'!AD709</f>
        <v>平成２８年度改訂　中学生の音楽鑑賞　第４巻　２・３年上－１</v>
      </c>
      <c r="AE709" s="72" t="str">
        <f>+'学校用（完全版）'!AE709</f>
        <v>2.3年</v>
      </c>
      <c r="AF709" s="73">
        <f>+'学校用（完全版）'!AF709</f>
        <v>18000</v>
      </c>
      <c r="AG709" s="82">
        <f>+'学校用（完全版）'!AG709</f>
        <v>19440</v>
      </c>
      <c r="AH709" s="690"/>
      <c r="AI709" s="355">
        <f t="shared" si="16"/>
        <v>0</v>
      </c>
    </row>
    <row r="710" spans="1:35" s="6" customFormat="1" ht="23.1" customHeight="1" x14ac:dyDescent="0.15">
      <c r="A710" s="28"/>
      <c r="B710" s="28" t="s">
        <v>1136</v>
      </c>
      <c r="C710" s="28"/>
      <c r="D710" s="28"/>
      <c r="E710" s="28"/>
      <c r="F710" s="28"/>
      <c r="G710" s="28"/>
      <c r="H710" s="28"/>
      <c r="I710" s="28" t="s">
        <v>1136</v>
      </c>
      <c r="J710" s="28"/>
      <c r="K710" s="28"/>
      <c r="L710" s="28"/>
      <c r="M710" s="28"/>
      <c r="N710" s="28"/>
      <c r="O710" s="28" t="s">
        <v>1136</v>
      </c>
      <c r="P710" s="28"/>
      <c r="Q710" s="28"/>
      <c r="R710" s="28"/>
      <c r="S710" s="28" t="s">
        <v>1136</v>
      </c>
      <c r="T710" s="28"/>
      <c r="U710" s="170" t="str">
        <f>+'学校用（完全版）'!U710</f>
        <v>音楽</v>
      </c>
      <c r="V710" s="503" t="str">
        <f>+'学校用（完全版）'!V710</f>
        <v>教育芸術社</v>
      </c>
      <c r="W710" s="448" t="str">
        <f>+'学校用（完全版）'!W710</f>
        <v>●</v>
      </c>
      <c r="X710" s="81"/>
      <c r="Y710" s="425">
        <f>+'学校用（完全版）'!Y710</f>
        <v>0</v>
      </c>
      <c r="Z710" s="532" t="str">
        <f>+'学校用（完全版）'!Z710</f>
        <v>準拠</v>
      </c>
      <c r="AA710" s="67" t="str">
        <f>+'学校用（完全版）'!AA710</f>
        <v>新刊</v>
      </c>
      <c r="AB710" s="258" t="str">
        <f>+'学校用（完全版）'!AB710</f>
        <v>ＤＶＤ</v>
      </c>
      <c r="AC710" s="100" t="str">
        <f>+'学校用（完全版）'!AC710</f>
        <v>※</v>
      </c>
      <c r="AD710" s="236" t="str">
        <f>+'学校用（完全版）'!AD710</f>
        <v>平成２８年度改訂　中学生の音楽鑑賞　第５巻　２・３年上－２</v>
      </c>
      <c r="AE710" s="72" t="str">
        <f>+'学校用（完全版）'!AE710</f>
        <v>2.3年</v>
      </c>
      <c r="AF710" s="73">
        <f>+'学校用（完全版）'!AF710</f>
        <v>18000</v>
      </c>
      <c r="AG710" s="82">
        <f>+'学校用（完全版）'!AG710</f>
        <v>19440</v>
      </c>
      <c r="AH710" s="690"/>
      <c r="AI710" s="355">
        <f t="shared" si="16"/>
        <v>0</v>
      </c>
    </row>
    <row r="711" spans="1:35" s="6" customFormat="1" ht="23.1" customHeight="1" x14ac:dyDescent="0.15">
      <c r="A711" s="28"/>
      <c r="B711" s="28" t="s">
        <v>1136</v>
      </c>
      <c r="C711" s="28"/>
      <c r="D711" s="28"/>
      <c r="E711" s="28"/>
      <c r="F711" s="28"/>
      <c r="G711" s="28"/>
      <c r="H711" s="28"/>
      <c r="I711" s="28" t="s">
        <v>1136</v>
      </c>
      <c r="J711" s="28"/>
      <c r="K711" s="28"/>
      <c r="L711" s="28"/>
      <c r="M711" s="28"/>
      <c r="N711" s="28"/>
      <c r="O711" s="28" t="s">
        <v>1136</v>
      </c>
      <c r="P711" s="28"/>
      <c r="Q711" s="28"/>
      <c r="R711" s="28"/>
      <c r="S711" s="28" t="s">
        <v>1136</v>
      </c>
      <c r="T711" s="28"/>
      <c r="U711" s="170" t="str">
        <f>+'学校用（完全版）'!U711</f>
        <v>音楽</v>
      </c>
      <c r="V711" s="503" t="str">
        <f>+'学校用（完全版）'!V711</f>
        <v>教育芸術社</v>
      </c>
      <c r="W711" s="448" t="str">
        <f>+'学校用（完全版）'!W711</f>
        <v>●</v>
      </c>
      <c r="X711" s="81"/>
      <c r="Y711" s="425">
        <f>+'学校用（完全版）'!Y711</f>
        <v>0</v>
      </c>
      <c r="Z711" s="532" t="str">
        <f>+'学校用（完全版）'!Z711</f>
        <v>準拠</v>
      </c>
      <c r="AA711" s="67" t="str">
        <f>+'学校用（完全版）'!AA711</f>
        <v>新刊</v>
      </c>
      <c r="AB711" s="258" t="str">
        <f>+'学校用（完全版）'!AB711</f>
        <v>ＤＶＤ</v>
      </c>
      <c r="AC711" s="100" t="str">
        <f>+'学校用（完全版）'!AC711</f>
        <v>※</v>
      </c>
      <c r="AD711" s="236" t="str">
        <f>+'学校用（完全版）'!AD711</f>
        <v>平成２８年度改訂　中学生の音楽鑑賞　第６巻　２・３年上－３</v>
      </c>
      <c r="AE711" s="72" t="str">
        <f>+'学校用（完全版）'!AE711</f>
        <v>2.3年</v>
      </c>
      <c r="AF711" s="73">
        <f>+'学校用（完全版）'!AF711</f>
        <v>18000</v>
      </c>
      <c r="AG711" s="82">
        <f>+'学校用（完全版）'!AG711</f>
        <v>19440</v>
      </c>
      <c r="AH711" s="690"/>
      <c r="AI711" s="355">
        <f t="shared" si="16"/>
        <v>0</v>
      </c>
    </row>
    <row r="712" spans="1:35" s="6" customFormat="1" ht="23.1" customHeight="1" x14ac:dyDescent="0.15">
      <c r="A712" s="28"/>
      <c r="B712" s="28" t="s">
        <v>1136</v>
      </c>
      <c r="C712" s="28"/>
      <c r="D712" s="28"/>
      <c r="E712" s="28"/>
      <c r="F712" s="28"/>
      <c r="G712" s="28"/>
      <c r="H712" s="28"/>
      <c r="I712" s="28" t="s">
        <v>1136</v>
      </c>
      <c r="J712" s="28"/>
      <c r="K712" s="28"/>
      <c r="L712" s="28"/>
      <c r="M712" s="28"/>
      <c r="N712" s="28"/>
      <c r="O712" s="28" t="s">
        <v>1136</v>
      </c>
      <c r="P712" s="28"/>
      <c r="Q712" s="28"/>
      <c r="R712" s="28"/>
      <c r="S712" s="28" t="s">
        <v>1136</v>
      </c>
      <c r="T712" s="28"/>
      <c r="U712" s="170" t="str">
        <f>+'学校用（完全版）'!U712</f>
        <v>音楽</v>
      </c>
      <c r="V712" s="503" t="str">
        <f>+'学校用（完全版）'!V712</f>
        <v>教育芸術社</v>
      </c>
      <c r="W712" s="448" t="str">
        <f>+'学校用（完全版）'!W712</f>
        <v>●</v>
      </c>
      <c r="X712" s="81"/>
      <c r="Y712" s="425">
        <f>+'学校用（完全版）'!Y712</f>
        <v>0</v>
      </c>
      <c r="Z712" s="532" t="str">
        <f>+'学校用（完全版）'!Z712</f>
        <v>準拠</v>
      </c>
      <c r="AA712" s="67" t="str">
        <f>+'学校用（完全版）'!AA712</f>
        <v>新刊</v>
      </c>
      <c r="AB712" s="258" t="str">
        <f>+'学校用（完全版）'!AB712</f>
        <v>ＤＶＤ</v>
      </c>
      <c r="AC712" s="100" t="str">
        <f>+'学校用（完全版）'!AC712</f>
        <v>※</v>
      </c>
      <c r="AD712" s="236" t="str">
        <f>+'学校用（完全版）'!AD712</f>
        <v>平成２８年度改訂　中学生の音楽鑑賞　第７巻　２・３年上－４</v>
      </c>
      <c r="AE712" s="72" t="str">
        <f>+'学校用（完全版）'!AE712</f>
        <v>2.3年</v>
      </c>
      <c r="AF712" s="73">
        <f>+'学校用（完全版）'!AF712</f>
        <v>18000</v>
      </c>
      <c r="AG712" s="82">
        <f>+'学校用（完全版）'!AG712</f>
        <v>19440</v>
      </c>
      <c r="AH712" s="690"/>
      <c r="AI712" s="355">
        <f t="shared" si="16"/>
        <v>0</v>
      </c>
    </row>
    <row r="713" spans="1:35" s="6" customFormat="1" ht="23.1" customHeight="1" x14ac:dyDescent="0.15">
      <c r="A713" s="28"/>
      <c r="B713" s="28" t="s">
        <v>1136</v>
      </c>
      <c r="C713" s="28"/>
      <c r="D713" s="28"/>
      <c r="E713" s="28"/>
      <c r="F713" s="28"/>
      <c r="G713" s="28"/>
      <c r="H713" s="28"/>
      <c r="I713" s="28" t="s">
        <v>1136</v>
      </c>
      <c r="J713" s="28"/>
      <c r="K713" s="28"/>
      <c r="L713" s="28"/>
      <c r="M713" s="28"/>
      <c r="N713" s="28"/>
      <c r="O713" s="28" t="s">
        <v>1136</v>
      </c>
      <c r="P713" s="28"/>
      <c r="Q713" s="28"/>
      <c r="R713" s="28"/>
      <c r="S713" s="28" t="s">
        <v>1136</v>
      </c>
      <c r="T713" s="28"/>
      <c r="U713" s="170" t="str">
        <f>+'学校用（完全版）'!U713</f>
        <v>音楽</v>
      </c>
      <c r="V713" s="503" t="str">
        <f>+'学校用（完全版）'!V713</f>
        <v>教育芸術社</v>
      </c>
      <c r="W713" s="448" t="str">
        <f>+'学校用（完全版）'!W713</f>
        <v>●</v>
      </c>
      <c r="X713" s="81"/>
      <c r="Y713" s="425">
        <f>+'学校用（完全版）'!Y713</f>
        <v>0</v>
      </c>
      <c r="Z713" s="532" t="str">
        <f>+'学校用（完全版）'!Z713</f>
        <v>準拠</v>
      </c>
      <c r="AA713" s="67" t="str">
        <f>+'学校用（完全版）'!AA713</f>
        <v>新刊</v>
      </c>
      <c r="AB713" s="258" t="str">
        <f>+'学校用（完全版）'!AB713</f>
        <v>ＤＶＤ</v>
      </c>
      <c r="AC713" s="100" t="str">
        <f>+'学校用（完全版）'!AC713</f>
        <v>※</v>
      </c>
      <c r="AD713" s="236" t="str">
        <f>+'学校用（完全版）'!AD713</f>
        <v>平成２８年度改訂　中学生の音楽鑑賞　第８巻　２・３年上下共通</v>
      </c>
      <c r="AE713" s="72" t="str">
        <f>+'学校用（完全版）'!AE713</f>
        <v>2.3年</v>
      </c>
      <c r="AF713" s="73">
        <f>+'学校用（完全版）'!AF713</f>
        <v>18000</v>
      </c>
      <c r="AG713" s="82">
        <f>+'学校用（完全版）'!AG713</f>
        <v>19440</v>
      </c>
      <c r="AH713" s="690"/>
      <c r="AI713" s="355">
        <f t="shared" si="16"/>
        <v>0</v>
      </c>
    </row>
    <row r="714" spans="1:35" s="6" customFormat="1" ht="23.1" customHeight="1" x14ac:dyDescent="0.15">
      <c r="A714" s="28"/>
      <c r="B714" s="28" t="s">
        <v>1136</v>
      </c>
      <c r="C714" s="28"/>
      <c r="D714" s="28"/>
      <c r="E714" s="28"/>
      <c r="F714" s="28"/>
      <c r="G714" s="28"/>
      <c r="H714" s="28"/>
      <c r="I714" s="28" t="s">
        <v>1136</v>
      </c>
      <c r="J714" s="28"/>
      <c r="K714" s="28"/>
      <c r="L714" s="28"/>
      <c r="M714" s="28"/>
      <c r="N714" s="28"/>
      <c r="O714" s="28" t="s">
        <v>1136</v>
      </c>
      <c r="P714" s="28"/>
      <c r="Q714" s="28"/>
      <c r="R714" s="28"/>
      <c r="S714" s="28" t="s">
        <v>1136</v>
      </c>
      <c r="T714" s="28"/>
      <c r="U714" s="170" t="str">
        <f>+'学校用（完全版）'!U714</f>
        <v>音楽</v>
      </c>
      <c r="V714" s="503" t="str">
        <f>+'学校用（完全版）'!V714</f>
        <v>教育芸術社</v>
      </c>
      <c r="W714" s="448" t="str">
        <f>+'学校用（完全版）'!W714</f>
        <v>●</v>
      </c>
      <c r="X714" s="81"/>
      <c r="Y714" s="425">
        <f>+'学校用（完全版）'!Y714</f>
        <v>0</v>
      </c>
      <c r="Z714" s="532" t="str">
        <f>+'学校用（完全版）'!Z714</f>
        <v>準拠</v>
      </c>
      <c r="AA714" s="67" t="str">
        <f>+'学校用（完全版）'!AA714</f>
        <v>新刊</v>
      </c>
      <c r="AB714" s="258" t="str">
        <f>+'学校用（完全版）'!AB714</f>
        <v>ＤＶＤ</v>
      </c>
      <c r="AC714" s="100" t="str">
        <f>+'学校用（完全版）'!AC714</f>
        <v>※</v>
      </c>
      <c r="AD714" s="236" t="str">
        <f>+'学校用（完全版）'!AD714</f>
        <v>平成２８年度改訂　中学生の音楽鑑賞　第９巻　２・３年下－１</v>
      </c>
      <c r="AE714" s="72" t="str">
        <f>+'学校用（完全版）'!AE714</f>
        <v>2.3年</v>
      </c>
      <c r="AF714" s="73">
        <f>+'学校用（完全版）'!AF714</f>
        <v>18000</v>
      </c>
      <c r="AG714" s="82">
        <f>+'学校用（完全版）'!AG714</f>
        <v>19440</v>
      </c>
      <c r="AH714" s="690"/>
      <c r="AI714" s="355">
        <f t="shared" si="16"/>
        <v>0</v>
      </c>
    </row>
    <row r="715" spans="1:35" s="6" customFormat="1" ht="23.1" customHeight="1" x14ac:dyDescent="0.15">
      <c r="A715" s="28"/>
      <c r="B715" s="28" t="s">
        <v>1136</v>
      </c>
      <c r="C715" s="28"/>
      <c r="D715" s="28"/>
      <c r="E715" s="28"/>
      <c r="F715" s="28"/>
      <c r="G715" s="28"/>
      <c r="H715" s="28"/>
      <c r="I715" s="28" t="s">
        <v>1136</v>
      </c>
      <c r="J715" s="28"/>
      <c r="K715" s="28"/>
      <c r="L715" s="28"/>
      <c r="M715" s="28"/>
      <c r="N715" s="28"/>
      <c r="O715" s="28" t="s">
        <v>1136</v>
      </c>
      <c r="P715" s="28"/>
      <c r="Q715" s="28"/>
      <c r="R715" s="28"/>
      <c r="S715" s="28" t="s">
        <v>1136</v>
      </c>
      <c r="T715" s="28"/>
      <c r="U715" s="170" t="str">
        <f>+'学校用（完全版）'!U715</f>
        <v>音楽</v>
      </c>
      <c r="V715" s="503" t="str">
        <f>+'学校用（完全版）'!V715</f>
        <v>教育芸術社</v>
      </c>
      <c r="W715" s="448" t="str">
        <f>+'学校用（完全版）'!W715</f>
        <v>●</v>
      </c>
      <c r="X715" s="81"/>
      <c r="Y715" s="425">
        <f>+'学校用（完全版）'!Y715</f>
        <v>0</v>
      </c>
      <c r="Z715" s="532" t="str">
        <f>+'学校用（完全版）'!Z715</f>
        <v>準拠</v>
      </c>
      <c r="AA715" s="67" t="str">
        <f>+'学校用（完全版）'!AA715</f>
        <v>新刊</v>
      </c>
      <c r="AB715" s="258" t="str">
        <f>+'学校用（完全版）'!AB715</f>
        <v>ＤＶＤ</v>
      </c>
      <c r="AC715" s="100" t="str">
        <f>+'学校用（完全版）'!AC715</f>
        <v>※</v>
      </c>
      <c r="AD715" s="236" t="str">
        <f>+'学校用（完全版）'!AD715</f>
        <v>平成２８年度改訂　中学生の音楽鑑賞　第１０巻　２・３年下－２</v>
      </c>
      <c r="AE715" s="72" t="str">
        <f>+'学校用（完全版）'!AE715</f>
        <v>2.3年</v>
      </c>
      <c r="AF715" s="73">
        <f>+'学校用（完全版）'!AF715</f>
        <v>18000</v>
      </c>
      <c r="AG715" s="82">
        <f>+'学校用（完全版）'!AG715</f>
        <v>19440</v>
      </c>
      <c r="AH715" s="690"/>
      <c r="AI715" s="355">
        <f t="shared" si="16"/>
        <v>0</v>
      </c>
    </row>
    <row r="716" spans="1:35" s="6" customFormat="1" ht="23.1" customHeight="1" x14ac:dyDescent="0.15">
      <c r="A716" s="28"/>
      <c r="B716" s="28" t="s">
        <v>1136</v>
      </c>
      <c r="C716" s="28"/>
      <c r="D716" s="28"/>
      <c r="E716" s="28"/>
      <c r="F716" s="28"/>
      <c r="G716" s="28"/>
      <c r="H716" s="28"/>
      <c r="I716" s="28" t="s">
        <v>1136</v>
      </c>
      <c r="J716" s="28"/>
      <c r="K716" s="28"/>
      <c r="L716" s="28"/>
      <c r="M716" s="28"/>
      <c r="N716" s="28"/>
      <c r="O716" s="28" t="s">
        <v>1136</v>
      </c>
      <c r="P716" s="28"/>
      <c r="Q716" s="28"/>
      <c r="R716" s="28"/>
      <c r="S716" s="28" t="s">
        <v>1136</v>
      </c>
      <c r="T716" s="28"/>
      <c r="U716" s="170" t="str">
        <f>+'学校用（完全版）'!U716</f>
        <v>音楽</v>
      </c>
      <c r="V716" s="503" t="str">
        <f>+'学校用（完全版）'!V716</f>
        <v>教育芸術社</v>
      </c>
      <c r="W716" s="448" t="str">
        <f>+'学校用（完全版）'!W716</f>
        <v>●</v>
      </c>
      <c r="X716" s="81"/>
      <c r="Y716" s="425">
        <f>+'学校用（完全版）'!Y716</f>
        <v>0</v>
      </c>
      <c r="Z716" s="532" t="str">
        <f>+'学校用（完全版）'!Z716</f>
        <v>準拠</v>
      </c>
      <c r="AA716" s="67" t="str">
        <f>+'学校用（完全版）'!AA716</f>
        <v>新刊</v>
      </c>
      <c r="AB716" s="258" t="str">
        <f>+'学校用（完全版）'!AB716</f>
        <v>ＤＶＤ</v>
      </c>
      <c r="AC716" s="100" t="str">
        <f>+'学校用（完全版）'!AC716</f>
        <v>※</v>
      </c>
      <c r="AD716" s="236" t="str">
        <f>+'学校用（完全版）'!AD716</f>
        <v>平成２８年度改訂　中学生の音楽鑑賞　第１１巻　２・３年下－３　</v>
      </c>
      <c r="AE716" s="72" t="str">
        <f>+'学校用（完全版）'!AE716</f>
        <v>2.3年</v>
      </c>
      <c r="AF716" s="73">
        <f>+'学校用（完全版）'!AF716</f>
        <v>18000</v>
      </c>
      <c r="AG716" s="82">
        <f>+'学校用（完全版）'!AG716</f>
        <v>19440</v>
      </c>
      <c r="AH716" s="690"/>
      <c r="AI716" s="355">
        <f t="shared" si="16"/>
        <v>0</v>
      </c>
    </row>
    <row r="717" spans="1:35" s="6" customFormat="1" ht="23.1" customHeight="1" x14ac:dyDescent="0.15">
      <c r="A717" s="28"/>
      <c r="B717" s="28" t="s">
        <v>1136</v>
      </c>
      <c r="C717" s="28"/>
      <c r="D717" s="28"/>
      <c r="E717" s="28"/>
      <c r="F717" s="28"/>
      <c r="G717" s="28"/>
      <c r="H717" s="28"/>
      <c r="I717" s="28" t="s">
        <v>1136</v>
      </c>
      <c r="J717" s="28"/>
      <c r="K717" s="28"/>
      <c r="L717" s="28"/>
      <c r="M717" s="28"/>
      <c r="N717" s="28"/>
      <c r="O717" s="28" t="s">
        <v>1136</v>
      </c>
      <c r="P717" s="28"/>
      <c r="Q717" s="28"/>
      <c r="R717" s="28"/>
      <c r="S717" s="28" t="s">
        <v>1136</v>
      </c>
      <c r="T717" s="28"/>
      <c r="U717" s="170" t="str">
        <f>+'学校用（完全版）'!U717</f>
        <v>音楽</v>
      </c>
      <c r="V717" s="503" t="str">
        <f>+'学校用（完全版）'!V717</f>
        <v>教育芸術社</v>
      </c>
      <c r="W717" s="448" t="str">
        <f>+'学校用（完全版）'!W717</f>
        <v>●</v>
      </c>
      <c r="X717" s="81"/>
      <c r="Y717" s="425">
        <f>+'学校用（完全版）'!Y717</f>
        <v>0</v>
      </c>
      <c r="Z717" s="532" t="str">
        <f>+'学校用（完全版）'!Z717</f>
        <v>準拠</v>
      </c>
      <c r="AA717" s="67" t="str">
        <f>+'学校用（完全版）'!AA717</f>
        <v>新刊</v>
      </c>
      <c r="AB717" s="258" t="str">
        <f>+'学校用（完全版）'!AB717</f>
        <v>ＤＶＤ</v>
      </c>
      <c r="AC717" s="100" t="str">
        <f>+'学校用（完全版）'!AC717</f>
        <v>※</v>
      </c>
      <c r="AD717" s="236" t="str">
        <f>+'学校用（完全版）'!AD717</f>
        <v>平成２８年度改訂　中学生の音楽鑑賞　第１２巻　２・３年下－４</v>
      </c>
      <c r="AE717" s="72" t="str">
        <f>+'学校用（完全版）'!AE717</f>
        <v>2.3年</v>
      </c>
      <c r="AF717" s="73">
        <f>+'学校用（完全版）'!AF717</f>
        <v>18000</v>
      </c>
      <c r="AG717" s="82">
        <f>+'学校用（完全版）'!AG717</f>
        <v>19440</v>
      </c>
      <c r="AH717" s="690"/>
      <c r="AI717" s="355">
        <f t="shared" si="16"/>
        <v>0</v>
      </c>
    </row>
    <row r="718" spans="1:35" s="6" customFormat="1" ht="23.1" customHeight="1" x14ac:dyDescent="0.15">
      <c r="A718" s="28"/>
      <c r="B718" s="28" t="s">
        <v>1136</v>
      </c>
      <c r="C718" s="28"/>
      <c r="D718" s="28"/>
      <c r="E718" s="28"/>
      <c r="F718" s="28"/>
      <c r="G718" s="28"/>
      <c r="H718" s="28"/>
      <c r="I718" s="28" t="s">
        <v>1136</v>
      </c>
      <c r="J718" s="28"/>
      <c r="K718" s="28"/>
      <c r="L718" s="28"/>
      <c r="M718" s="28"/>
      <c r="N718" s="28"/>
      <c r="O718" s="28" t="s">
        <v>1136</v>
      </c>
      <c r="P718" s="28"/>
      <c r="Q718" s="28"/>
      <c r="R718" s="28"/>
      <c r="S718" s="28" t="s">
        <v>1136</v>
      </c>
      <c r="T718" s="28"/>
      <c r="U718" s="170" t="str">
        <f>+'学校用（完全版）'!U718</f>
        <v>音楽</v>
      </c>
      <c r="V718" s="503" t="str">
        <f>+'学校用（完全版）'!V718</f>
        <v>教育芸術社</v>
      </c>
      <c r="W718" s="448" t="str">
        <f>+'学校用（完全版）'!W718</f>
        <v>●</v>
      </c>
      <c r="X718" s="81"/>
      <c r="Y718" s="425">
        <f>+'学校用（完全版）'!Y718</f>
        <v>0</v>
      </c>
      <c r="Z718" s="532" t="str">
        <f>+'学校用（完全版）'!Z718</f>
        <v>準拠</v>
      </c>
      <c r="AA718" s="67" t="str">
        <f>+'学校用（完全版）'!AA718</f>
        <v>新刊</v>
      </c>
      <c r="AB718" s="258" t="str">
        <f>+'学校用（完全版）'!AB718</f>
        <v>ＤＶＤ</v>
      </c>
      <c r="AC718" s="100" t="str">
        <f>+'学校用（完全版）'!AC718</f>
        <v>※</v>
      </c>
      <c r="AD718" s="236" t="str">
        <f>+'学校用（完全版）'!AD718</f>
        <v>平成２８年度改訂　中学生の音楽鑑賞　第１３巻　器楽編１</v>
      </c>
      <c r="AE718" s="72" t="str">
        <f>+'学校用（完全版）'!AE718</f>
        <v>1.2.3年</v>
      </c>
      <c r="AF718" s="73">
        <f>+'学校用（完全版）'!AF718</f>
        <v>18000</v>
      </c>
      <c r="AG718" s="82">
        <f>+'学校用（完全版）'!AG718</f>
        <v>19440</v>
      </c>
      <c r="AH718" s="690"/>
      <c r="AI718" s="355">
        <f t="shared" si="16"/>
        <v>0</v>
      </c>
    </row>
    <row r="719" spans="1:35" s="6" customFormat="1" ht="23.1" customHeight="1" x14ac:dyDescent="0.15">
      <c r="A719" s="28"/>
      <c r="B719" s="28" t="s">
        <v>1136</v>
      </c>
      <c r="C719" s="28"/>
      <c r="D719" s="28"/>
      <c r="E719" s="28"/>
      <c r="F719" s="28"/>
      <c r="G719" s="28"/>
      <c r="H719" s="28"/>
      <c r="I719" s="28" t="s">
        <v>1136</v>
      </c>
      <c r="J719" s="28"/>
      <c r="K719" s="28"/>
      <c r="L719" s="28"/>
      <c r="M719" s="28"/>
      <c r="N719" s="28"/>
      <c r="O719" s="28" t="s">
        <v>1136</v>
      </c>
      <c r="P719" s="28"/>
      <c r="Q719" s="28"/>
      <c r="R719" s="28"/>
      <c r="S719" s="28" t="s">
        <v>1136</v>
      </c>
      <c r="T719" s="28"/>
      <c r="U719" s="170" t="str">
        <f>+'学校用（完全版）'!U719</f>
        <v>音楽</v>
      </c>
      <c r="V719" s="503" t="str">
        <f>+'学校用（完全版）'!V719</f>
        <v>教育芸術社</v>
      </c>
      <c r="W719" s="448" t="str">
        <f>+'学校用（完全版）'!W719</f>
        <v>●</v>
      </c>
      <c r="X719" s="81"/>
      <c r="Y719" s="425">
        <f>+'学校用（完全版）'!Y719</f>
        <v>0</v>
      </c>
      <c r="Z719" s="532" t="str">
        <f>+'学校用（完全版）'!Z719</f>
        <v>準拠</v>
      </c>
      <c r="AA719" s="67" t="str">
        <f>+'学校用（完全版）'!AA719</f>
        <v>新刊</v>
      </c>
      <c r="AB719" s="258" t="str">
        <f>+'学校用（完全版）'!AB719</f>
        <v>ＤＶＤ</v>
      </c>
      <c r="AC719" s="100" t="str">
        <f>+'学校用（完全版）'!AC719</f>
        <v>※</v>
      </c>
      <c r="AD719" s="236" t="str">
        <f>+'学校用（完全版）'!AD719</f>
        <v>平成２８年度改訂　中学生の音楽鑑賞　第１４巻　器楽編２</v>
      </c>
      <c r="AE719" s="72" t="str">
        <f>+'学校用（完全版）'!AE719</f>
        <v>1.2.3年</v>
      </c>
      <c r="AF719" s="73">
        <f>+'学校用（完全版）'!AF719</f>
        <v>18000</v>
      </c>
      <c r="AG719" s="82">
        <f>+'学校用（完全版）'!AG719</f>
        <v>19440</v>
      </c>
      <c r="AH719" s="690"/>
      <c r="AI719" s="355">
        <f t="shared" si="16"/>
        <v>0</v>
      </c>
    </row>
    <row r="720" spans="1:35" s="6" customFormat="1" ht="23.1" customHeight="1" x14ac:dyDescent="0.15">
      <c r="A720" s="28"/>
      <c r="B720" s="28" t="s">
        <v>1136</v>
      </c>
      <c r="C720" s="28"/>
      <c r="D720" s="28"/>
      <c r="E720" s="28"/>
      <c r="F720" s="28"/>
      <c r="G720" s="28"/>
      <c r="H720" s="28"/>
      <c r="I720" s="28" t="s">
        <v>1136</v>
      </c>
      <c r="J720" s="28"/>
      <c r="K720" s="28"/>
      <c r="L720" s="28"/>
      <c r="M720" s="28"/>
      <c r="N720" s="28"/>
      <c r="O720" s="28" t="s">
        <v>1136</v>
      </c>
      <c r="P720" s="28"/>
      <c r="Q720" s="28"/>
      <c r="R720" s="28"/>
      <c r="S720" s="28" t="s">
        <v>1136</v>
      </c>
      <c r="T720" s="28"/>
      <c r="U720" s="295" t="str">
        <f>+'学校用（完全版）'!U720</f>
        <v>音楽</v>
      </c>
      <c r="V720" s="504" t="str">
        <f>+'学校用（完全版）'!V720</f>
        <v>教育芸術社</v>
      </c>
      <c r="W720" s="455">
        <f>+'学校用（完全版）'!W720</f>
        <v>0</v>
      </c>
      <c r="X720" s="76"/>
      <c r="Y720" s="432">
        <f>+'学校用（完全版）'!Y720</f>
        <v>0</v>
      </c>
      <c r="Z720" s="530" t="str">
        <f>+'学校用（完全版）'!Z720</f>
        <v>準拠</v>
      </c>
      <c r="AA720" s="77" t="str">
        <f>+'学校用（完全版）'!AA720</f>
        <v>新刊</v>
      </c>
      <c r="AB720" s="259" t="str">
        <f>+'学校用（完全版）'!AB720</f>
        <v>ＤＶＤ</v>
      </c>
      <c r="AC720" s="84" t="str">
        <f>+'学校用（完全版）'!AC720</f>
        <v>※</v>
      </c>
      <c r="AD720" s="386" t="str">
        <f>+'学校用（完全版）'!AD720</f>
        <v>平成28年度改訂版 教育芸術社教科書準拠　「中学生の音楽鑑賞」14巻セット</v>
      </c>
      <c r="AE720" s="85" t="str">
        <f>+'学校用（完全版）'!AE720</f>
        <v>1.2.3年</v>
      </c>
      <c r="AF720" s="86">
        <f>+'学校用（完全版）'!AF720</f>
        <v>252000</v>
      </c>
      <c r="AG720" s="101">
        <f>+'学校用（完全版）'!AG720</f>
        <v>272160</v>
      </c>
      <c r="AH720" s="691"/>
      <c r="AI720" s="358">
        <f t="shared" si="16"/>
        <v>0</v>
      </c>
    </row>
    <row r="721" spans="1:35" s="6" customFormat="1" ht="23.1" customHeight="1" x14ac:dyDescent="0.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21" t="str">
        <f>+'学校用（完全版）'!U721</f>
        <v>音楽</v>
      </c>
      <c r="V721" s="473" t="str">
        <f>+'学校用（完全版）'!V721</f>
        <v>教育芸術社</v>
      </c>
      <c r="W721" s="451" t="str">
        <f>+'学校用（完全版）'!W721</f>
        <v>●</v>
      </c>
      <c r="X721" s="88"/>
      <c r="Y721" s="428">
        <f>+'学校用（完全版）'!Y721</f>
        <v>0</v>
      </c>
      <c r="Z721" s="484" t="str">
        <f>+'学校用（完全版）'!Z721</f>
        <v>標準</v>
      </c>
      <c r="AA721" s="62">
        <f>+'学校用（完全版）'!AA721</f>
        <v>0</v>
      </c>
      <c r="AB721" s="655" t="str">
        <f>+'学校用（完全版）'!AB721</f>
        <v>掛図・ボード・カード</v>
      </c>
      <c r="AC721" s="63" t="str">
        <f>+'学校用（完全版）'!AC721</f>
        <v/>
      </c>
      <c r="AD721" s="251" t="str">
        <f>+'学校用（完全版）'!AD721</f>
        <v>作曲家ポートレート集[肖像画・肖像写真]　基本セット</v>
      </c>
      <c r="AE721" s="68" t="str">
        <f>+'学校用（完全版）'!AE721</f>
        <v>1.2.3年</v>
      </c>
      <c r="AF721" s="65">
        <f>+'学校用（完全版）'!AF721</f>
        <v>10000</v>
      </c>
      <c r="AG721" s="149">
        <f>+'学校用（完全版）'!AG721</f>
        <v>10800</v>
      </c>
      <c r="AH721" s="692"/>
      <c r="AI721" s="354">
        <f>+AG721*AH721</f>
        <v>0</v>
      </c>
    </row>
    <row r="722" spans="1:35" s="6" customFormat="1" ht="23.1" customHeight="1" x14ac:dyDescent="0.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25" t="str">
        <f>+'学校用（完全版）'!U722</f>
        <v>音楽</v>
      </c>
      <c r="V722" s="505" t="str">
        <f>+'学校用（完全版）'!V722</f>
        <v>教育芸術社</v>
      </c>
      <c r="W722" s="449" t="str">
        <f>+'学校用（完全版）'!W722</f>
        <v>●</v>
      </c>
      <c r="X722" s="265"/>
      <c r="Y722" s="426">
        <f>+'学校用（完全版）'!Y722</f>
        <v>0</v>
      </c>
      <c r="Z722" s="528" t="str">
        <f>+'学校用（完全版）'!Z722</f>
        <v>標準</v>
      </c>
      <c r="AA722" s="123">
        <f>+'学校用（完全版）'!AA722</f>
        <v>0</v>
      </c>
      <c r="AB722" s="656" t="str">
        <f>+'学校用（完全版）'!AB722</f>
        <v>掛図・ボード・カード</v>
      </c>
      <c r="AC722" s="286" t="str">
        <f>+'学校用（完全版）'!AC722</f>
        <v/>
      </c>
      <c r="AD722" s="287" t="str">
        <f>+'学校用（完全版）'!AD722</f>
        <v>作曲家ポートレート集[肖像画・肖像写真]　　オプションセット</v>
      </c>
      <c r="AE722" s="22" t="str">
        <f>+'学校用（完全版）'!AE722</f>
        <v>1.2.3年</v>
      </c>
      <c r="AF722" s="114">
        <f>+'学校用（完全版）'!AF722</f>
        <v>4000</v>
      </c>
      <c r="AG722" s="288">
        <f>+'学校用（完全版）'!AG722</f>
        <v>4320</v>
      </c>
      <c r="AH722" s="693"/>
      <c r="AI722" s="356">
        <f>+AG722*AH722</f>
        <v>0</v>
      </c>
    </row>
    <row r="723" spans="1:35" s="6" customFormat="1" ht="23.1" customHeight="1" x14ac:dyDescent="0.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501" t="str">
        <f>+'学校用（完全版）'!U723</f>
        <v>音楽</v>
      </c>
      <c r="V723" s="502" t="str">
        <f>+'学校用（完全版）'!V723</f>
        <v>教育芸術社</v>
      </c>
      <c r="W723" s="452" t="str">
        <f>+'学校用（完全版）'!W723</f>
        <v>●</v>
      </c>
      <c r="X723" s="267"/>
      <c r="Y723" s="429">
        <f>+'学校用（完全版）'!Y723</f>
        <v>0</v>
      </c>
      <c r="Z723" s="529" t="str">
        <f>+'学校用（完全版）'!Z723</f>
        <v>標準</v>
      </c>
      <c r="AA723" s="104">
        <f>+'学校用（完全版）'!AA723</f>
        <v>0</v>
      </c>
      <c r="AB723" s="314" t="str">
        <f>+'学校用（完全版）'!AB723</f>
        <v>ＤＶＤ</v>
      </c>
      <c r="AC723" s="105" t="str">
        <f>+'学校用（完全版）'!AC723</f>
        <v/>
      </c>
      <c r="AD723" s="283" t="str">
        <f>+'学校用（完全版）'!AD723</f>
        <v>和楽器ガイドＤＶＤ　[和太鼓・筝・三味線・篠笛・尺八]</v>
      </c>
      <c r="AE723" s="106" t="str">
        <f>+'学校用（完全版）'!AE723</f>
        <v>1.2.3年</v>
      </c>
      <c r="AF723" s="107">
        <f>+'学校用（完全版）'!AF723</f>
        <v>14000</v>
      </c>
      <c r="AG723" s="284">
        <f>+'学校用（完全版）'!AG723</f>
        <v>15120.000000000002</v>
      </c>
      <c r="AH723" s="689"/>
      <c r="AI723" s="521">
        <f>+AG723*AH723</f>
        <v>0</v>
      </c>
    </row>
    <row r="724" spans="1:35" s="6" customFormat="1" ht="23.1" customHeight="1" x14ac:dyDescent="0.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170" t="str">
        <f>+'学校用（完全版）'!U724</f>
        <v>音楽</v>
      </c>
      <c r="V724" s="503" t="str">
        <f>+'学校用（完全版）'!V724</f>
        <v>教育芸術社</v>
      </c>
      <c r="W724" s="448" t="str">
        <f>+'学校用（完全版）'!W724</f>
        <v>●</v>
      </c>
      <c r="X724" s="81"/>
      <c r="Y724" s="425">
        <f>+'学校用（完全版）'!Y724</f>
        <v>0</v>
      </c>
      <c r="Z724" s="532" t="str">
        <f>+'学校用（完全版）'!Z724</f>
        <v>標準</v>
      </c>
      <c r="AA724" s="67">
        <f>+'学校用（完全版）'!AA724</f>
        <v>0</v>
      </c>
      <c r="AB724" s="256" t="str">
        <f>+'学校用（完全版）'!AB724</f>
        <v>ＤＶＤ</v>
      </c>
      <c r="AC724" s="90" t="str">
        <f>+'学校用（完全版）'!AC724</f>
        <v/>
      </c>
      <c r="AD724" s="237" t="str">
        <f>+'学校用（完全版）'!AD724</f>
        <v>音楽鑑賞ＤＶＤ　日本の伝統芸能編</v>
      </c>
      <c r="AE724" s="21" t="str">
        <f>+'学校用（完全版）'!AE724</f>
        <v>1.2.3年</v>
      </c>
      <c r="AF724" s="69">
        <f>+'学校用（完全版）'!AF724</f>
        <v>18000</v>
      </c>
      <c r="AG724" s="89">
        <f>+'学校用（完全版）'!AG724</f>
        <v>19440</v>
      </c>
      <c r="AH724" s="690"/>
      <c r="AI724" s="355">
        <f>+AG724*AH724</f>
        <v>0</v>
      </c>
    </row>
    <row r="725" spans="1:35" s="6" customFormat="1" ht="23.1" customHeight="1" x14ac:dyDescent="0.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388" t="str">
        <f>+'学校用（完全版）'!U725</f>
        <v>音楽</v>
      </c>
      <c r="V725" s="504" t="str">
        <f>+'学校用（完全版）'!V725</f>
        <v>教育芸術社</v>
      </c>
      <c r="W725" s="453" t="str">
        <f>+'学校用（完全版）'!W725</f>
        <v>●</v>
      </c>
      <c r="X725" s="83"/>
      <c r="Y725" s="430">
        <f>+'学校用（完全版）'!Y725</f>
        <v>0</v>
      </c>
      <c r="Z725" s="530" t="str">
        <f>+'学校用（完全版）'!Z725</f>
        <v>標準</v>
      </c>
      <c r="AA725" s="77">
        <f>+'学校用（完全版）'!AA725</f>
        <v>0</v>
      </c>
      <c r="AB725" s="315" t="str">
        <f>+'学校用（完全版）'!AB725</f>
        <v>ＤＶＤ</v>
      </c>
      <c r="AC725" s="103" t="str">
        <f>+'学校用（完全版）'!AC725</f>
        <v/>
      </c>
      <c r="AD725" s="285" t="str">
        <f>+'学校用（完全版）'!AD725</f>
        <v>橋本祥路～合唱の心を伝える～　中学校版</v>
      </c>
      <c r="AE725" s="25" t="str">
        <f>+'学校用（完全版）'!AE725</f>
        <v>1.2.3年</v>
      </c>
      <c r="AF725" s="78">
        <f>+'学校用（完全版）'!AF725</f>
        <v>3800</v>
      </c>
      <c r="AG725" s="91">
        <f>+'学校用（完全版）'!AG725</f>
        <v>4104</v>
      </c>
      <c r="AH725" s="691"/>
      <c r="AI725" s="358">
        <f>+AG725*AH725</f>
        <v>0</v>
      </c>
    </row>
    <row r="726" spans="1:35" s="6" customFormat="1" ht="23.1" customHeight="1" x14ac:dyDescent="0.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501" t="str">
        <f>+'学校用（完全版）'!U726</f>
        <v>音楽</v>
      </c>
      <c r="V726" s="502" t="str">
        <f>+'学校用（完全版）'!V726</f>
        <v>教育芸術社</v>
      </c>
      <c r="W726" s="452" t="str">
        <f>+'学校用（完全版）'!W726</f>
        <v>●</v>
      </c>
      <c r="X726" s="267"/>
      <c r="Y726" s="429">
        <f>+'学校用（完全版）'!Y726</f>
        <v>0</v>
      </c>
      <c r="Z726" s="529" t="str">
        <f>+'学校用（完全版）'!Z726</f>
        <v>標準</v>
      </c>
      <c r="AA726" s="104">
        <f>+'学校用（完全版）'!AA726</f>
        <v>0</v>
      </c>
      <c r="AB726" s="314" t="str">
        <f>+'学校用（完全版）'!AB726</f>
        <v>ＣＤ</v>
      </c>
      <c r="AC726" s="105" t="str">
        <f>+'学校用（完全版）'!AC726</f>
        <v/>
      </c>
      <c r="AD726" s="283" t="str">
        <f>+'学校用（完全版）'!AD726</f>
        <v>MY　ＳＯＮＧ　５訂版　CD　上巻</v>
      </c>
      <c r="AE726" s="106" t="str">
        <f>+'学校用（完全版）'!AE726</f>
        <v>1.2.3年</v>
      </c>
      <c r="AF726" s="107">
        <f>+'学校用（完全版）'!AF726</f>
        <v>7200</v>
      </c>
      <c r="AG726" s="284">
        <f>+'学校用（完全版）'!AG726</f>
        <v>7776.0000000000009</v>
      </c>
      <c r="AH726" s="689"/>
      <c r="AI726" s="521">
        <f t="shared" si="16"/>
        <v>0</v>
      </c>
    </row>
    <row r="727" spans="1:35" s="6" customFormat="1" ht="23.1" customHeight="1" x14ac:dyDescent="0.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388" t="str">
        <f>+'学校用（完全版）'!U727</f>
        <v>音楽</v>
      </c>
      <c r="V727" s="504" t="str">
        <f>+'学校用（完全版）'!V727</f>
        <v>教育芸術社</v>
      </c>
      <c r="W727" s="453" t="str">
        <f>+'学校用（完全版）'!W727</f>
        <v>●</v>
      </c>
      <c r="X727" s="83"/>
      <c r="Y727" s="430">
        <f>+'学校用（完全版）'!Y727</f>
        <v>0</v>
      </c>
      <c r="Z727" s="530" t="str">
        <f>+'学校用（完全版）'!Z727</f>
        <v>標準</v>
      </c>
      <c r="AA727" s="77">
        <f>+'学校用（完全版）'!AA727</f>
        <v>0</v>
      </c>
      <c r="AB727" s="315" t="str">
        <f>+'学校用（完全版）'!AB727</f>
        <v>ＣＤ</v>
      </c>
      <c r="AC727" s="103" t="str">
        <f>+'学校用（完全版）'!AC727</f>
        <v/>
      </c>
      <c r="AD727" s="285" t="str">
        <f>+'学校用（完全版）'!AD727</f>
        <v>MY　ＳＯＮＧ　５訂版　CD　下巻</v>
      </c>
      <c r="AE727" s="25" t="str">
        <f>+'学校用（完全版）'!AE727</f>
        <v>1.2.3年</v>
      </c>
      <c r="AF727" s="78">
        <f>+'学校用（完全版）'!AF727</f>
        <v>8000</v>
      </c>
      <c r="AG727" s="91">
        <f>+'学校用（完全版）'!AG727</f>
        <v>8640</v>
      </c>
      <c r="AH727" s="691"/>
      <c r="AI727" s="358">
        <f t="shared" si="16"/>
        <v>0</v>
      </c>
    </row>
    <row r="728" spans="1:35" s="6" customFormat="1" ht="23.1" customHeight="1" x14ac:dyDescent="0.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63" t="str">
        <f>+'学校用（完全版）'!U728</f>
        <v>音楽</v>
      </c>
      <c r="V728" s="473" t="str">
        <f>+'学校用（完全版）'!V728</f>
        <v>教育芸術社</v>
      </c>
      <c r="W728" s="451" t="str">
        <f>+'学校用（完全版）'!W728</f>
        <v>●</v>
      </c>
      <c r="X728" s="88"/>
      <c r="Y728" s="428">
        <f>+'学校用（完全版）'!Y728</f>
        <v>0</v>
      </c>
      <c r="Z728" s="484" t="str">
        <f>+'学校用（完全版）'!Z728</f>
        <v>標準</v>
      </c>
      <c r="AA728" s="62">
        <f>+'学校用（完全版）'!AA728</f>
        <v>0</v>
      </c>
      <c r="AB728" s="310" t="str">
        <f>+'学校用（完全版）'!AB728</f>
        <v>ＣＤ</v>
      </c>
      <c r="AC728" s="63" t="str">
        <f>+'学校用（完全版）'!AC728</f>
        <v/>
      </c>
      <c r="AD728" s="251" t="str">
        <f>+'学校用（完全版）'!AD728</f>
        <v>Ｎｅｗ　Ｃｈｏｒｕｓ　Ｆｒｉｅｎｄｓ　６訂版　CD　上巻</v>
      </c>
      <c r="AE728" s="68" t="str">
        <f>+'学校用（完全版）'!AE728</f>
        <v>1.2.3年</v>
      </c>
      <c r="AF728" s="65">
        <f>+'学校用（完全版）'!AF728</f>
        <v>7600</v>
      </c>
      <c r="AG728" s="149">
        <f>+'学校用（完全版）'!AG728</f>
        <v>8208</v>
      </c>
      <c r="AH728" s="692"/>
      <c r="AI728" s="354">
        <f t="shared" si="16"/>
        <v>0</v>
      </c>
    </row>
    <row r="729" spans="1:35" s="6" customFormat="1" ht="23.1" customHeight="1" x14ac:dyDescent="0.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64" t="str">
        <f>+'学校用（完全版）'!U729</f>
        <v>音楽</v>
      </c>
      <c r="V729" s="505" t="str">
        <f>+'学校用（完全版）'!V729</f>
        <v>教育芸術社</v>
      </c>
      <c r="W729" s="449" t="str">
        <f>+'学校用（完全版）'!W729</f>
        <v>●</v>
      </c>
      <c r="X729" s="265"/>
      <c r="Y729" s="426">
        <f>+'学校用（完全版）'!Y729</f>
        <v>0</v>
      </c>
      <c r="Z729" s="528" t="str">
        <f>+'学校用（完全版）'!Z729</f>
        <v>標準</v>
      </c>
      <c r="AA729" s="123">
        <f>+'学校用（完全版）'!AA729</f>
        <v>0</v>
      </c>
      <c r="AB729" s="311" t="str">
        <f>+'学校用（完全版）'!AB729</f>
        <v>ＣＤ</v>
      </c>
      <c r="AC729" s="286" t="str">
        <f>+'学校用（完全版）'!AC729</f>
        <v/>
      </c>
      <c r="AD729" s="287" t="str">
        <f>+'学校用（完全版）'!AD729</f>
        <v>Ｎｅｗ　Ｃｈｏｒｕｓ　Ｆｒｉｅｎｄｓ　６訂版　CD　下巻</v>
      </c>
      <c r="AE729" s="22" t="str">
        <f>+'学校用（完全版）'!AE729</f>
        <v>1.2.3年</v>
      </c>
      <c r="AF729" s="114">
        <f>+'学校用（完全版）'!AF729</f>
        <v>7600</v>
      </c>
      <c r="AG729" s="288">
        <f>+'学校用（完全版）'!AG729</f>
        <v>8208</v>
      </c>
      <c r="AH729" s="693"/>
      <c r="AI729" s="356">
        <f t="shared" si="16"/>
        <v>0</v>
      </c>
    </row>
    <row r="730" spans="1:35" s="6" customFormat="1" ht="23.1" customHeight="1" x14ac:dyDescent="0.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501" t="str">
        <f>+'学校用（完全版）'!U730</f>
        <v>音楽</v>
      </c>
      <c r="V730" s="502" t="str">
        <f>+'学校用（完全版）'!V730</f>
        <v>教育芸術社</v>
      </c>
      <c r="W730" s="452" t="str">
        <f>+'学校用（完全版）'!W730</f>
        <v>●</v>
      </c>
      <c r="X730" s="267"/>
      <c r="Y730" s="429">
        <f>+'学校用（完全版）'!Y730</f>
        <v>0</v>
      </c>
      <c r="Z730" s="529" t="str">
        <f>+'学校用（完全版）'!Z730</f>
        <v>標準</v>
      </c>
      <c r="AA730" s="104">
        <f>+'学校用（完全版）'!AA730</f>
        <v>0</v>
      </c>
      <c r="AB730" s="314" t="str">
        <f>+'学校用（完全版）'!AB730</f>
        <v>ＣＤ</v>
      </c>
      <c r="AC730" s="105" t="str">
        <f>+'学校用（完全版）'!AC730</f>
        <v/>
      </c>
      <c r="AD730" s="283" t="str">
        <f>+'学校用（完全版）'!AD730</f>
        <v>Ｓｕｐｅｒ　Ｃｈｏｒｕｓ　ＣＤ　上巻</v>
      </c>
      <c r="AE730" s="106" t="str">
        <f>+'学校用（完全版）'!AE730</f>
        <v>1.2.3年</v>
      </c>
      <c r="AF730" s="107">
        <f>+'学校用（完全版）'!AF730</f>
        <v>8400</v>
      </c>
      <c r="AG730" s="284">
        <f>+'学校用（完全版）'!AG730</f>
        <v>9072</v>
      </c>
      <c r="AH730" s="689"/>
      <c r="AI730" s="521">
        <f t="shared" si="16"/>
        <v>0</v>
      </c>
    </row>
    <row r="731" spans="1:35" s="6" customFormat="1" ht="23.1" customHeight="1" x14ac:dyDescent="0.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388" t="str">
        <f>+'学校用（完全版）'!U731</f>
        <v>音楽</v>
      </c>
      <c r="V731" s="504" t="str">
        <f>+'学校用（完全版）'!V731</f>
        <v>教育芸術社</v>
      </c>
      <c r="W731" s="453" t="str">
        <f>+'学校用（完全版）'!W731</f>
        <v>●</v>
      </c>
      <c r="X731" s="83"/>
      <c r="Y731" s="430">
        <f>+'学校用（完全版）'!Y731</f>
        <v>0</v>
      </c>
      <c r="Z731" s="530" t="str">
        <f>+'学校用（完全版）'!Z731</f>
        <v>標準</v>
      </c>
      <c r="AA731" s="77">
        <f>+'学校用（完全版）'!AA731</f>
        <v>0</v>
      </c>
      <c r="AB731" s="315" t="str">
        <f>+'学校用（完全版）'!AB731</f>
        <v>ＣＤ</v>
      </c>
      <c r="AC731" s="103" t="str">
        <f>+'学校用（完全版）'!AC731</f>
        <v/>
      </c>
      <c r="AD731" s="285" t="str">
        <f>+'学校用（完全版）'!AD731</f>
        <v>Ｓｕｐｅｒ　Ｃｈｏｒｕｓ　ＣＤ　下巻</v>
      </c>
      <c r="AE731" s="25" t="str">
        <f>+'学校用（完全版）'!AE731</f>
        <v>1.2.3年</v>
      </c>
      <c r="AF731" s="78">
        <f>+'学校用（完全版）'!AF731</f>
        <v>8400</v>
      </c>
      <c r="AG731" s="91">
        <f>+'学校用（完全版）'!AG731</f>
        <v>9072</v>
      </c>
      <c r="AH731" s="691"/>
      <c r="AI731" s="358">
        <f t="shared" si="16"/>
        <v>0</v>
      </c>
    </row>
    <row r="732" spans="1:35" s="6" customFormat="1" ht="23.1" customHeight="1" x14ac:dyDescent="0.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554" t="str">
        <f>+'学校用（完全版）'!U732</f>
        <v>音楽</v>
      </c>
      <c r="V732" s="547" t="str">
        <f>+'学校用（完全版）'!V732</f>
        <v>教育芸術社</v>
      </c>
      <c r="W732" s="450" t="str">
        <f>+'学校用（完全版）'!W732</f>
        <v>●</v>
      </c>
      <c r="X732" s="93"/>
      <c r="Y732" s="427">
        <f>+'学校用（完全版）'!Y732</f>
        <v>0</v>
      </c>
      <c r="Z732" s="550" t="str">
        <f>+'学校用（完全版）'!Z732</f>
        <v>標準</v>
      </c>
      <c r="AA732" s="95">
        <f>+'学校用（完全版）'!AA732</f>
        <v>0</v>
      </c>
      <c r="AB732" s="289" t="str">
        <f>+'学校用（完全版）'!AB732</f>
        <v>ＣＤ</v>
      </c>
      <c r="AC732" s="96" t="str">
        <f>+'学校用（完全版）'!AC732</f>
        <v/>
      </c>
      <c r="AD732" s="290" t="str">
        <f>+'学校用（完全版）'!AD732</f>
        <v>ＴＯＭＯＲＲＲＯＷ　４訂版</v>
      </c>
      <c r="AE732" s="94" t="str">
        <f>+'学校用（完全版）'!AE732</f>
        <v>1.2.3年</v>
      </c>
      <c r="AF732" s="97">
        <f>+'学校用（完全版）'!AF732</f>
        <v>13000</v>
      </c>
      <c r="AG732" s="335">
        <f>+'学校用（完全版）'!AG732</f>
        <v>14040.000000000002</v>
      </c>
      <c r="AH732" s="696"/>
      <c r="AI732" s="551">
        <f t="shared" si="16"/>
        <v>0</v>
      </c>
    </row>
    <row r="733" spans="1:35" s="6" customFormat="1" ht="23.1" customHeight="1" thickBo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63" t="str">
        <f>+'学校用（完全版）'!U733</f>
        <v>音楽</v>
      </c>
      <c r="V733" s="473" t="str">
        <f>+'学校用（完全版）'!V733</f>
        <v>教育芸術社</v>
      </c>
      <c r="W733" s="451" t="str">
        <f>+'学校用（完全版）'!W733</f>
        <v>●</v>
      </c>
      <c r="X733" s="88"/>
      <c r="Y733" s="428">
        <f>+'学校用（完全版）'!Y733</f>
        <v>0</v>
      </c>
      <c r="Z733" s="484" t="str">
        <f>+'学校用（完全版）'!Z733</f>
        <v>標準</v>
      </c>
      <c r="AA733" s="62">
        <f>+'学校用（完全版）'!AA733</f>
        <v>0</v>
      </c>
      <c r="AB733" s="310" t="str">
        <f>+'学校用（完全版）'!AB733</f>
        <v>ＣＤ</v>
      </c>
      <c r="AC733" s="63" t="str">
        <f>+'学校用（完全版）'!AC733</f>
        <v/>
      </c>
      <c r="AD733" s="251" t="str">
        <f>+'学校用（完全版）'!AD733</f>
        <v>Ｃｈｏｒｕｓ　ＯＮＴＡ　Ｖｏｌ.２２</v>
      </c>
      <c r="AE733" s="68" t="str">
        <f>+'学校用（完全版）'!AE733</f>
        <v>1.2.3年</v>
      </c>
      <c r="AF733" s="65">
        <f>+'学校用（完全版）'!AF733</f>
        <v>12000</v>
      </c>
      <c r="AG733" s="149">
        <f>+'学校用（完全版）'!AG733</f>
        <v>12960</v>
      </c>
      <c r="AH733" s="692"/>
      <c r="AI733" s="354">
        <f t="shared" si="16"/>
        <v>0</v>
      </c>
    </row>
    <row r="734" spans="1:35" s="6" customFormat="1" ht="23.1" customHeight="1" thickTop="1" thickBot="1" x14ac:dyDescent="0.2">
      <c r="A734" s="28"/>
      <c r="B734" s="28" t="s">
        <v>1136</v>
      </c>
      <c r="C734" s="28"/>
      <c r="D734" s="28"/>
      <c r="E734" s="28"/>
      <c r="F734" s="28"/>
      <c r="G734" s="28"/>
      <c r="H734" s="28"/>
      <c r="I734" s="28" t="s">
        <v>1136</v>
      </c>
      <c r="J734" s="28"/>
      <c r="K734" s="28"/>
      <c r="L734" s="28"/>
      <c r="M734" s="28"/>
      <c r="N734" s="28"/>
      <c r="O734" s="28" t="s">
        <v>1136</v>
      </c>
      <c r="P734" s="28"/>
      <c r="Q734" s="28"/>
      <c r="R734" s="28"/>
      <c r="S734" s="28" t="s">
        <v>1136</v>
      </c>
      <c r="T734" s="28"/>
      <c r="U734" s="293" t="str">
        <f>+'学校用（完全版）'!U734</f>
        <v>音楽</v>
      </c>
      <c r="V734" s="492" t="str">
        <f>+'学校用（完全版）'!V734</f>
        <v>教育芸術社</v>
      </c>
      <c r="W734" s="447" t="str">
        <f>+'学校用（完全版）'!W734</f>
        <v>●</v>
      </c>
      <c r="X734" s="294"/>
      <c r="Y734" s="424">
        <f>+'学校用（完全版）'!Y734</f>
        <v>0</v>
      </c>
      <c r="Z734" s="662">
        <f>+'学校用（完全版）'!Z734</f>
        <v>0</v>
      </c>
      <c r="AA734" s="663">
        <f>+'学校用（完全版）'!AA734</f>
        <v>0</v>
      </c>
      <c r="AB734" s="664">
        <f>+'学校用（完全版）'!AB734</f>
        <v>0</v>
      </c>
      <c r="AC734" s="665">
        <f>+'学校用（完全版）'!AC734</f>
        <v>0</v>
      </c>
      <c r="AD734" s="665">
        <f>+'学校用（完全版）'!AD734</f>
        <v>0</v>
      </c>
      <c r="AE734" s="665">
        <f>+'学校用（完全版）'!AE734</f>
        <v>0</v>
      </c>
      <c r="AF734" s="1503" t="str">
        <f>+'学校用（完全版）'!AF734</f>
        <v>音楽　教芸　計</v>
      </c>
      <c r="AG734" s="1504">
        <f>+'学校用（完全版）'!AG734</f>
        <v>0</v>
      </c>
      <c r="AH734" s="613">
        <f>SUM(AH688:AH733)</f>
        <v>0</v>
      </c>
      <c r="AI734" s="666">
        <f>SUM(AI688:AI733)</f>
        <v>0</v>
      </c>
    </row>
    <row r="735" spans="1:35" s="6" customFormat="1" ht="23.1" customHeight="1" x14ac:dyDescent="0.15">
      <c r="A735" s="28" t="s">
        <v>1136</v>
      </c>
      <c r="B735" s="28"/>
      <c r="C735" s="28"/>
      <c r="D735" s="28" t="s">
        <v>1136</v>
      </c>
      <c r="E735" s="28" t="s">
        <v>1136</v>
      </c>
      <c r="F735" s="28" t="s">
        <v>1136</v>
      </c>
      <c r="G735" s="28" t="s">
        <v>1136</v>
      </c>
      <c r="H735" s="28" t="s">
        <v>1136</v>
      </c>
      <c r="I735" s="28"/>
      <c r="J735" s="28" t="s">
        <v>1136</v>
      </c>
      <c r="K735" s="28" t="s">
        <v>1136</v>
      </c>
      <c r="L735" s="28" t="s">
        <v>1136</v>
      </c>
      <c r="M735" s="28" t="s">
        <v>1136</v>
      </c>
      <c r="N735" s="28" t="s">
        <v>1136</v>
      </c>
      <c r="O735" s="28"/>
      <c r="P735" s="28" t="s">
        <v>1136</v>
      </c>
      <c r="Q735" s="28" t="s">
        <v>1136</v>
      </c>
      <c r="R735" s="28" t="s">
        <v>1136</v>
      </c>
      <c r="S735" s="28"/>
      <c r="T735" s="28"/>
      <c r="U735" s="225" t="str">
        <f>+'学校用（完全版）'!U735</f>
        <v>器楽</v>
      </c>
      <c r="V735" s="505" t="str">
        <f>+'学校用（完全版）'!V735</f>
        <v>教育出版</v>
      </c>
      <c r="W735" s="446">
        <f>+'学校用（完全版）'!W735</f>
        <v>0</v>
      </c>
      <c r="X735" s="122"/>
      <c r="Y735" s="423">
        <f>+'学校用（完全版）'!Y735</f>
        <v>0</v>
      </c>
      <c r="Z735" s="525">
        <f>+'学校用（完全版）'!Z735</f>
        <v>0</v>
      </c>
      <c r="AA735" s="203" t="str">
        <f>+'学校用（完全版）'!AA735</f>
        <v>新刊</v>
      </c>
      <c r="AB735" s="305" t="str">
        <f>+'学校用（完全版）'!AB735</f>
        <v>教科書</v>
      </c>
      <c r="AC735" s="204" t="str">
        <f>+'学校用（完全版）'!AC735</f>
        <v>○</v>
      </c>
      <c r="AD735" s="243" t="str">
        <f>+'学校用（完全版）'!AD735</f>
        <v>中学器楽　音楽のおくりもの　</v>
      </c>
      <c r="AE735" s="205" t="str">
        <f>+'学校用（完全版）'!AE735</f>
        <v>1.2.3年</v>
      </c>
      <c r="AF735" s="206">
        <f>+'学校用（完全版）'!AF735</f>
        <v>271</v>
      </c>
      <c r="AG735" s="262">
        <f>+'学校用（完全版）'!AG735</f>
        <v>271</v>
      </c>
      <c r="AH735" s="684"/>
      <c r="AI735" s="352">
        <f>+AG735*AH735</f>
        <v>0</v>
      </c>
    </row>
    <row r="736" spans="1:35" s="6" customFormat="1" ht="23.1" customHeight="1" x14ac:dyDescent="0.15">
      <c r="A736" s="28" t="s">
        <v>1136</v>
      </c>
      <c r="B736" s="28"/>
      <c r="C736" s="28"/>
      <c r="D736" s="28" t="s">
        <v>1136</v>
      </c>
      <c r="E736" s="28" t="s">
        <v>1136</v>
      </c>
      <c r="F736" s="28" t="s">
        <v>1136</v>
      </c>
      <c r="G736" s="28" t="s">
        <v>1136</v>
      </c>
      <c r="H736" s="28" t="s">
        <v>1136</v>
      </c>
      <c r="I736" s="28"/>
      <c r="J736" s="28" t="s">
        <v>1136</v>
      </c>
      <c r="K736" s="28" t="s">
        <v>1136</v>
      </c>
      <c r="L736" s="28" t="s">
        <v>1136</v>
      </c>
      <c r="M736" s="28" t="s">
        <v>1136</v>
      </c>
      <c r="N736" s="28" t="s">
        <v>1136</v>
      </c>
      <c r="O736" s="28"/>
      <c r="P736" s="28" t="s">
        <v>1136</v>
      </c>
      <c r="Q736" s="28" t="s">
        <v>1136</v>
      </c>
      <c r="R736" s="28" t="s">
        <v>1136</v>
      </c>
      <c r="S736" s="28"/>
      <c r="T736" s="28"/>
      <c r="U736" s="546" t="str">
        <f>+'学校用（完全版）'!U736</f>
        <v>器楽</v>
      </c>
      <c r="V736" s="547" t="str">
        <f>+'学校用（完全版）'!V736</f>
        <v>教育出版</v>
      </c>
      <c r="W736" s="443">
        <f>+'学校用（完全版）'!W736</f>
        <v>0</v>
      </c>
      <c r="X736" s="92"/>
      <c r="Y736" s="420">
        <f>+'学校用（完全版）'!Y736</f>
        <v>0</v>
      </c>
      <c r="Z736" s="557">
        <f>+'学校用（完全版）'!Z736</f>
        <v>0</v>
      </c>
      <c r="AA736" s="271" t="str">
        <f>+'学校用（完全版）'!AA736</f>
        <v>新刊</v>
      </c>
      <c r="AB736" s="312" t="str">
        <f>+'学校用（完全版）'!AB736</f>
        <v>指導書</v>
      </c>
      <c r="AC736" s="229" t="str">
        <f>+'学校用（完全版）'!AC736</f>
        <v>○</v>
      </c>
      <c r="AD736" s="272" t="str">
        <f>+'学校用（完全版）'!AD736</f>
        <v>中学器楽　音楽のおくりもの　教師用指導書　＜セット＞</v>
      </c>
      <c r="AE736" s="273" t="str">
        <f>+'学校用（完全版）'!AE736</f>
        <v>1.2.3年</v>
      </c>
      <c r="AF736" s="274">
        <f>+'学校用（完全版）'!AF736</f>
        <v>18000</v>
      </c>
      <c r="AG736" s="296">
        <f>+'学校用（完全版）'!AG736</f>
        <v>19440</v>
      </c>
      <c r="AH736" s="685"/>
      <c r="AI736" s="515">
        <f>+AG736*AH736</f>
        <v>0</v>
      </c>
    </row>
    <row r="737" spans="1:35" s="6" customFormat="1" ht="23.1" customHeight="1" thickBot="1" x14ac:dyDescent="0.2">
      <c r="A737" s="28" t="s">
        <v>1136</v>
      </c>
      <c r="B737" s="28"/>
      <c r="C737" s="28"/>
      <c r="D737" s="28" t="s">
        <v>1136</v>
      </c>
      <c r="E737" s="28" t="s">
        <v>1136</v>
      </c>
      <c r="F737" s="28" t="s">
        <v>1136</v>
      </c>
      <c r="G737" s="28" t="s">
        <v>1136</v>
      </c>
      <c r="H737" s="28" t="s">
        <v>1136</v>
      </c>
      <c r="I737" s="28"/>
      <c r="J737" s="28" t="s">
        <v>1136</v>
      </c>
      <c r="K737" s="28" t="s">
        <v>1136</v>
      </c>
      <c r="L737" s="28" t="s">
        <v>1136</v>
      </c>
      <c r="M737" s="28" t="s">
        <v>1136</v>
      </c>
      <c r="N737" s="28" t="s">
        <v>1136</v>
      </c>
      <c r="O737" s="28"/>
      <c r="P737" s="28" t="s">
        <v>1136</v>
      </c>
      <c r="Q737" s="28" t="s">
        <v>1136</v>
      </c>
      <c r="R737" s="28" t="s">
        <v>1136</v>
      </c>
      <c r="S737" s="28"/>
      <c r="T737" s="28"/>
      <c r="U737" s="169" t="str">
        <f>+'学校用（完全版）'!U737</f>
        <v>器楽</v>
      </c>
      <c r="V737" s="503" t="str">
        <f>+'学校用（完全版）'!V737</f>
        <v>教育出版</v>
      </c>
      <c r="W737" s="448" t="str">
        <f>+'学校用（完全版）'!W737</f>
        <v>●</v>
      </c>
      <c r="X737" s="81"/>
      <c r="Y737" s="425" t="str">
        <f>+'学校用（完全版）'!Y737</f>
        <v>●</v>
      </c>
      <c r="Z737" s="532" t="str">
        <f>+'学校用（完全版）'!Z737</f>
        <v>準拠</v>
      </c>
      <c r="AA737" s="67" t="str">
        <f>+'学校用（完全版）'!AA737</f>
        <v>新刊</v>
      </c>
      <c r="AB737" s="258" t="str">
        <f>+'学校用（完全版）'!AB737</f>
        <v>デジタル　　　　　　　　　　　　教科書</v>
      </c>
      <c r="AC737" s="100" t="str">
        <f>+'学校用（完全版）'!AC737</f>
        <v>※</v>
      </c>
      <c r="AD737" s="236" t="str">
        <f>+'学校用（完全版）'!AD737</f>
        <v>中学器楽　デジタル教科書　音楽のおくりもの</v>
      </c>
      <c r="AE737" s="72" t="str">
        <f>+'学校用（完全版）'!AE737</f>
        <v>1.2.3年</v>
      </c>
      <c r="AF737" s="127">
        <f>+'学校用（完全版）'!AF737</f>
        <v>76000</v>
      </c>
      <c r="AG737" s="128">
        <f>+'学校用（完全版）'!AG737</f>
        <v>82080</v>
      </c>
      <c r="AH737" s="690"/>
      <c r="AI737" s="355">
        <f>+AG737*AH737</f>
        <v>0</v>
      </c>
    </row>
    <row r="738" spans="1:35" s="6" customFormat="1" ht="23.1" customHeight="1" thickTop="1" thickBot="1" x14ac:dyDescent="0.2">
      <c r="A738" s="28" t="s">
        <v>1136</v>
      </c>
      <c r="B738" s="28"/>
      <c r="C738" s="28"/>
      <c r="D738" s="28" t="s">
        <v>1136</v>
      </c>
      <c r="E738" s="28" t="s">
        <v>1136</v>
      </c>
      <c r="F738" s="28" t="s">
        <v>1136</v>
      </c>
      <c r="G738" s="28" t="s">
        <v>1136</v>
      </c>
      <c r="H738" s="28" t="s">
        <v>1136</v>
      </c>
      <c r="I738" s="28"/>
      <c r="J738" s="28" t="s">
        <v>1136</v>
      </c>
      <c r="K738" s="28" t="s">
        <v>1136</v>
      </c>
      <c r="L738" s="28" t="s">
        <v>1136</v>
      </c>
      <c r="M738" s="28" t="s">
        <v>1136</v>
      </c>
      <c r="N738" s="28" t="s">
        <v>1136</v>
      </c>
      <c r="O738" s="28"/>
      <c r="P738" s="28" t="s">
        <v>1136</v>
      </c>
      <c r="Q738" s="28" t="s">
        <v>1136</v>
      </c>
      <c r="R738" s="28" t="s">
        <v>1136</v>
      </c>
      <c r="S738" s="28"/>
      <c r="T738" s="28"/>
      <c r="U738" s="293" t="str">
        <f>+'学校用（完全版）'!U738</f>
        <v>器楽</v>
      </c>
      <c r="V738" s="492" t="str">
        <f>+'学校用（完全版）'!V738</f>
        <v>教育出版</v>
      </c>
      <c r="W738" s="700" t="str">
        <f>+'学校用（完全版）'!W738</f>
        <v>●</v>
      </c>
      <c r="X738" s="668"/>
      <c r="Y738" s="701">
        <f>+'学校用（完全版）'!Y738</f>
        <v>0</v>
      </c>
      <c r="Z738" s="662">
        <f>+'学校用（完全版）'!Z738</f>
        <v>0</v>
      </c>
      <c r="AA738" s="663">
        <f>+'学校用（完全版）'!AA738</f>
        <v>0</v>
      </c>
      <c r="AB738" s="664">
        <f>+'学校用（完全版）'!AB738</f>
        <v>0</v>
      </c>
      <c r="AC738" s="665">
        <f>+'学校用（完全版）'!AC738</f>
        <v>0</v>
      </c>
      <c r="AD738" s="665">
        <f>+'学校用（完全版）'!AD738</f>
        <v>0</v>
      </c>
      <c r="AE738" s="665">
        <f>+'学校用（完全版）'!AE738</f>
        <v>0</v>
      </c>
      <c r="AF738" s="1503" t="str">
        <f>+'学校用（完全版）'!AF738</f>
        <v>器楽　教出　計</v>
      </c>
      <c r="AG738" s="1504">
        <f>+'学校用（完全版）'!AG738</f>
        <v>0</v>
      </c>
      <c r="AH738" s="613">
        <f>SUM(AH735:AH737)</f>
        <v>0</v>
      </c>
      <c r="AI738" s="666">
        <f>SUM(AI735:AI737)</f>
        <v>0</v>
      </c>
    </row>
    <row r="739" spans="1:35" s="6" customFormat="1" ht="23.1" customHeight="1" x14ac:dyDescent="0.15">
      <c r="A739" s="28"/>
      <c r="B739" s="28" t="s">
        <v>1136</v>
      </c>
      <c r="C739" s="28" t="s">
        <v>1136</v>
      </c>
      <c r="D739" s="28"/>
      <c r="E739" s="28"/>
      <c r="F739" s="28"/>
      <c r="G739" s="28"/>
      <c r="H739" s="28"/>
      <c r="I739" s="28" t="s">
        <v>1136</v>
      </c>
      <c r="J739" s="28"/>
      <c r="K739" s="28"/>
      <c r="L739" s="28"/>
      <c r="M739" s="28"/>
      <c r="N739" s="28"/>
      <c r="O739" s="28" t="s">
        <v>1136</v>
      </c>
      <c r="P739" s="28"/>
      <c r="Q739" s="28"/>
      <c r="R739" s="28"/>
      <c r="S739" s="28" t="s">
        <v>1136</v>
      </c>
      <c r="T739" s="28" t="s">
        <v>1136</v>
      </c>
      <c r="U739" s="225" t="str">
        <f>+'学校用（完全版）'!U739</f>
        <v>器楽</v>
      </c>
      <c r="V739" s="505" t="str">
        <f>+'学校用（完全版）'!V739</f>
        <v>教育芸術社</v>
      </c>
      <c r="W739" s="446">
        <f>+'学校用（完全版）'!W739</f>
        <v>0</v>
      </c>
      <c r="X739" s="122"/>
      <c r="Y739" s="423">
        <f>+'学校用（完全版）'!Y739</f>
        <v>0</v>
      </c>
      <c r="Z739" s="525">
        <f>+'学校用（完全版）'!Z739</f>
        <v>0</v>
      </c>
      <c r="AA739" s="203" t="str">
        <f>+'学校用（完全版）'!AA739</f>
        <v>新刊</v>
      </c>
      <c r="AB739" s="305" t="str">
        <f>+'学校用（完全版）'!AB739</f>
        <v>教科書</v>
      </c>
      <c r="AC739" s="204" t="str">
        <f>+'学校用（完全版）'!AC739</f>
        <v>○</v>
      </c>
      <c r="AD739" s="243" t="str">
        <f>+'学校用（完全版）'!AD739</f>
        <v>中学生の器楽</v>
      </c>
      <c r="AE739" s="205" t="str">
        <f>+'学校用（完全版）'!AE739</f>
        <v>1.2.3年</v>
      </c>
      <c r="AF739" s="206">
        <f>+'学校用（完全版）'!AF739</f>
        <v>271</v>
      </c>
      <c r="AG739" s="262">
        <f>+'学校用（完全版）'!AG739</f>
        <v>271</v>
      </c>
      <c r="AH739" s="684"/>
      <c r="AI739" s="352">
        <f t="shared" ref="AI739:AI744" si="17">+AG739*AH739</f>
        <v>0</v>
      </c>
    </row>
    <row r="740" spans="1:35" s="6" customFormat="1" ht="23.1" customHeight="1" x14ac:dyDescent="0.15">
      <c r="A740" s="28"/>
      <c r="B740" s="28" t="s">
        <v>1136</v>
      </c>
      <c r="C740" s="28" t="s">
        <v>1136</v>
      </c>
      <c r="D740" s="28"/>
      <c r="E740" s="28"/>
      <c r="F740" s="28"/>
      <c r="G740" s="28"/>
      <c r="H740" s="28"/>
      <c r="I740" s="28" t="s">
        <v>1136</v>
      </c>
      <c r="J740" s="28"/>
      <c r="K740" s="28"/>
      <c r="L740" s="28"/>
      <c r="M740" s="28"/>
      <c r="N740" s="28"/>
      <c r="O740" s="28" t="s">
        <v>1136</v>
      </c>
      <c r="P740" s="28"/>
      <c r="Q740" s="28"/>
      <c r="R740" s="28"/>
      <c r="S740" s="28" t="s">
        <v>1136</v>
      </c>
      <c r="T740" s="28" t="s">
        <v>1136</v>
      </c>
      <c r="U740" s="546" t="str">
        <f>+'学校用（完全版）'!U740</f>
        <v>器楽</v>
      </c>
      <c r="V740" s="547" t="str">
        <f>+'学校用（完全版）'!V740</f>
        <v>教育芸術社</v>
      </c>
      <c r="W740" s="443">
        <f>+'学校用（完全版）'!W740</f>
        <v>0</v>
      </c>
      <c r="X740" s="92"/>
      <c r="Y740" s="420">
        <f>+'学校用（完全版）'!Y740</f>
        <v>0</v>
      </c>
      <c r="Z740" s="557">
        <f>+'学校用（完全版）'!Z740</f>
        <v>0</v>
      </c>
      <c r="AA740" s="271" t="str">
        <f>+'学校用（完全版）'!AA740</f>
        <v>新刊</v>
      </c>
      <c r="AB740" s="312" t="str">
        <f>+'学校用（完全版）'!AB740</f>
        <v>指導書</v>
      </c>
      <c r="AC740" s="229" t="str">
        <f>+'学校用（完全版）'!AC740</f>
        <v>○</v>
      </c>
      <c r="AD740" s="272" t="str">
        <f>+'学校用（完全版）'!AD740</f>
        <v>中学生の器楽　指導書　＜セット＞</v>
      </c>
      <c r="AE740" s="273" t="str">
        <f>+'学校用（完全版）'!AE740</f>
        <v>1.2.3年</v>
      </c>
      <c r="AF740" s="274">
        <f>+'学校用（完全版）'!AF740</f>
        <v>13400</v>
      </c>
      <c r="AG740" s="296">
        <f>+'学校用（完全版）'!AG740</f>
        <v>14472.000000000002</v>
      </c>
      <c r="AH740" s="685"/>
      <c r="AI740" s="515">
        <f t="shared" si="17"/>
        <v>0</v>
      </c>
    </row>
    <row r="741" spans="1:35" s="6" customFormat="1" ht="23.1" customHeight="1" x14ac:dyDescent="0.15">
      <c r="A741" s="28"/>
      <c r="B741" s="28" t="s">
        <v>1136</v>
      </c>
      <c r="C741" s="28" t="s">
        <v>1136</v>
      </c>
      <c r="D741" s="28"/>
      <c r="E741" s="28"/>
      <c r="F741" s="28"/>
      <c r="G741" s="28"/>
      <c r="H741" s="28"/>
      <c r="I741" s="28" t="s">
        <v>1136</v>
      </c>
      <c r="J741" s="28"/>
      <c r="K741" s="28"/>
      <c r="L741" s="28"/>
      <c r="M741" s="28"/>
      <c r="N741" s="28"/>
      <c r="O741" s="28" t="s">
        <v>1136</v>
      </c>
      <c r="P741" s="28"/>
      <c r="Q741" s="28"/>
      <c r="R741" s="28"/>
      <c r="S741" s="28" t="s">
        <v>1136</v>
      </c>
      <c r="T741" s="28" t="s">
        <v>1136</v>
      </c>
      <c r="U741" s="545" t="str">
        <f>+'学校用（完全版）'!U741</f>
        <v>器楽</v>
      </c>
      <c r="V741" s="502" t="str">
        <f>+'学校用（完全版）'!V741</f>
        <v>教育芸術社</v>
      </c>
      <c r="W741" s="452" t="str">
        <f>+'学校用（完全版）'!W741</f>
        <v>●</v>
      </c>
      <c r="X741" s="267"/>
      <c r="Y741" s="429" t="str">
        <f>+'学校用（完全版）'!Y741</f>
        <v>●</v>
      </c>
      <c r="Z741" s="529" t="str">
        <f>+'学校用（完全版）'!Z741</f>
        <v>準拠</v>
      </c>
      <c r="AA741" s="104" t="str">
        <f>+'学校用（完全版）'!AA741</f>
        <v>新刊</v>
      </c>
      <c r="AB741" s="257" t="str">
        <f>+'学校用（完全版）'!AB741</f>
        <v>デジタル　　　　　　　　　　　　教科書</v>
      </c>
      <c r="AC741" s="211" t="str">
        <f>+'学校用（完全版）'!AC741</f>
        <v>※</v>
      </c>
      <c r="AD741" s="246" t="str">
        <f>+'学校用（完全版）'!AD741</f>
        <v>音楽デジタル教科書　中学生の器楽　指導者用　DVD-ROM版　４年間ﾗｲｾﾝｽ</v>
      </c>
      <c r="AE741" s="222" t="str">
        <f>+'学校用（完全版）'!AE741</f>
        <v>1.2.3年</v>
      </c>
      <c r="AF741" s="223">
        <f>+'学校用（完全版）'!AF741</f>
        <v>60000</v>
      </c>
      <c r="AG741" s="268">
        <f>+'学校用（完全版）'!AG741</f>
        <v>64800.000000000007</v>
      </c>
      <c r="AH741" s="689"/>
      <c r="AI741" s="521">
        <f t="shared" si="17"/>
        <v>0</v>
      </c>
    </row>
    <row r="742" spans="1:35" s="6" customFormat="1" ht="23.1" customHeight="1" x14ac:dyDescent="0.15">
      <c r="A742" s="28"/>
      <c r="B742" s="28" t="s">
        <v>1136</v>
      </c>
      <c r="C742" s="28" t="s">
        <v>1136</v>
      </c>
      <c r="D742" s="28"/>
      <c r="E742" s="28"/>
      <c r="F742" s="28"/>
      <c r="G742" s="28"/>
      <c r="H742" s="28"/>
      <c r="I742" s="28" t="s">
        <v>1136</v>
      </c>
      <c r="J742" s="28"/>
      <c r="K742" s="28"/>
      <c r="L742" s="28"/>
      <c r="M742" s="28"/>
      <c r="N742" s="28"/>
      <c r="O742" s="28" t="s">
        <v>1136</v>
      </c>
      <c r="P742" s="28"/>
      <c r="Q742" s="28"/>
      <c r="R742" s="28"/>
      <c r="S742" s="28" t="s">
        <v>1136</v>
      </c>
      <c r="T742" s="28" t="s">
        <v>1136</v>
      </c>
      <c r="U742" s="295" t="str">
        <f>+'学校用（完全版）'!U742</f>
        <v>器楽</v>
      </c>
      <c r="V742" s="504" t="str">
        <f>+'学校用（完全版）'!V742</f>
        <v>教育芸術社</v>
      </c>
      <c r="W742" s="453" t="str">
        <f>+'学校用（完全版）'!W742</f>
        <v>●</v>
      </c>
      <c r="X742" s="83"/>
      <c r="Y742" s="430" t="str">
        <f>+'学校用（完全版）'!Y742</f>
        <v>●</v>
      </c>
      <c r="Z742" s="530" t="str">
        <f>+'学校用（完全版）'!Z742</f>
        <v>準拠</v>
      </c>
      <c r="AA742" s="77" t="str">
        <f>+'学校用（完全版）'!AA742</f>
        <v>新刊</v>
      </c>
      <c r="AB742" s="259" t="str">
        <f>+'学校用（完全版）'!AB742</f>
        <v>デジタル　　　　　　　　　　　　教科書</v>
      </c>
      <c r="AC742" s="84" t="str">
        <f>+'学校用（完全版）'!AC742</f>
        <v>※</v>
      </c>
      <c r="AD742" s="247" t="str">
        <f>+'学校用（完全版）'!AD742</f>
        <v>音楽デジタル教科書　中学生の器楽　指導者用　DVD-ROM版　１年間ﾗｲｾﾝｽ</v>
      </c>
      <c r="AE742" s="85" t="str">
        <f>+'学校用（完全版）'!AE742</f>
        <v>1.2.3年</v>
      </c>
      <c r="AF742" s="86">
        <f>+'学校用（完全版）'!AF742</f>
        <v>20000</v>
      </c>
      <c r="AG742" s="87">
        <f>+'学校用（完全版）'!AG742</f>
        <v>21600</v>
      </c>
      <c r="AH742" s="691"/>
      <c r="AI742" s="358">
        <f t="shared" si="17"/>
        <v>0</v>
      </c>
    </row>
    <row r="743" spans="1:35" s="6" customFormat="1" ht="23.1" customHeight="1" x14ac:dyDescent="0.15">
      <c r="A743" s="28"/>
      <c r="B743" s="28" t="s">
        <v>1136</v>
      </c>
      <c r="C743" s="28" t="s">
        <v>1136</v>
      </c>
      <c r="D743" s="28"/>
      <c r="E743" s="28"/>
      <c r="F743" s="28"/>
      <c r="G743" s="28"/>
      <c r="H743" s="28"/>
      <c r="I743" s="28" t="s">
        <v>1136</v>
      </c>
      <c r="J743" s="28"/>
      <c r="K743" s="28"/>
      <c r="L743" s="28"/>
      <c r="M743" s="28"/>
      <c r="N743" s="28"/>
      <c r="O743" s="28" t="s">
        <v>1136</v>
      </c>
      <c r="P743" s="28"/>
      <c r="Q743" s="28"/>
      <c r="R743" s="28"/>
      <c r="S743" s="28" t="s">
        <v>1136</v>
      </c>
      <c r="T743" s="28" t="s">
        <v>1136</v>
      </c>
      <c r="U743" s="221" t="str">
        <f>+'学校用（完全版）'!U743</f>
        <v>器楽</v>
      </c>
      <c r="V743" s="473" t="str">
        <f>+'学校用（完全版）'!V743</f>
        <v>教育芸術社</v>
      </c>
      <c r="W743" s="451" t="str">
        <f>+'学校用（完全版）'!W743</f>
        <v>●</v>
      </c>
      <c r="X743" s="88"/>
      <c r="Y743" s="428" t="str">
        <f>+'学校用（完全版）'!Y743</f>
        <v>●</v>
      </c>
      <c r="Z743" s="484" t="str">
        <f>+'学校用（完全版）'!Z743</f>
        <v>準拠</v>
      </c>
      <c r="AA743" s="62" t="str">
        <f>+'学校用（完全版）'!AA743</f>
        <v>新刊</v>
      </c>
      <c r="AB743" s="260" t="str">
        <f>+'学校用（完全版）'!AB743</f>
        <v>デジタル　　　　　　　　　　　　教科書</v>
      </c>
      <c r="AC743" s="71" t="str">
        <f>+'学校用（完全版）'!AC743</f>
        <v>※</v>
      </c>
      <c r="AD743" s="248" t="str">
        <f>+'学校用（完全版）'!AD743</f>
        <v>音楽デジタル教科書　中学生の器楽　指導者用　ダウンロード版　４年間ﾗｲｾﾝｽ</v>
      </c>
      <c r="AE743" s="75" t="str">
        <f>+'学校用（完全版）'!AE743</f>
        <v>1.2.3年</v>
      </c>
      <c r="AF743" s="98">
        <f>+'学校用（完全版）'!AF743</f>
        <v>60000</v>
      </c>
      <c r="AG743" s="117">
        <f>+'学校用（完全版）'!AG743</f>
        <v>64800.000000000007</v>
      </c>
      <c r="AH743" s="692"/>
      <c r="AI743" s="354">
        <f t="shared" si="17"/>
        <v>0</v>
      </c>
    </row>
    <row r="744" spans="1:35" s="6" customFormat="1" ht="23.1" customHeight="1" thickBot="1" x14ac:dyDescent="0.2">
      <c r="A744" s="28"/>
      <c r="B744" s="28" t="s">
        <v>1136</v>
      </c>
      <c r="C744" s="28" t="s">
        <v>1136</v>
      </c>
      <c r="D744" s="28"/>
      <c r="E744" s="28"/>
      <c r="F744" s="28"/>
      <c r="G744" s="28"/>
      <c r="H744" s="28"/>
      <c r="I744" s="28" t="s">
        <v>1136</v>
      </c>
      <c r="J744" s="28"/>
      <c r="K744" s="28"/>
      <c r="L744" s="28"/>
      <c r="M744" s="28"/>
      <c r="N744" s="28"/>
      <c r="O744" s="28" t="s">
        <v>1136</v>
      </c>
      <c r="P744" s="28"/>
      <c r="Q744" s="28"/>
      <c r="R744" s="28"/>
      <c r="S744" s="28" t="s">
        <v>1136</v>
      </c>
      <c r="T744" s="28" t="s">
        <v>1136</v>
      </c>
      <c r="U744" s="169" t="str">
        <f>+'学校用（完全版）'!U744</f>
        <v>器楽</v>
      </c>
      <c r="V744" s="503" t="str">
        <f>+'学校用（完全版）'!V744</f>
        <v>教育芸術社</v>
      </c>
      <c r="W744" s="448" t="str">
        <f>+'学校用（完全版）'!W744</f>
        <v>●</v>
      </c>
      <c r="X744" s="81"/>
      <c r="Y744" s="425" t="str">
        <f>+'学校用（完全版）'!Y744</f>
        <v>●</v>
      </c>
      <c r="Z744" s="532" t="str">
        <f>+'学校用（完全版）'!Z744</f>
        <v>準拠</v>
      </c>
      <c r="AA744" s="67" t="str">
        <f>+'学校用（完全版）'!AA744</f>
        <v>新刊</v>
      </c>
      <c r="AB744" s="258" t="str">
        <f>+'学校用（完全版）'!AB744</f>
        <v>デジタル　　　　　　　　　　　　教科書</v>
      </c>
      <c r="AC744" s="100" t="str">
        <f>+'学校用（完全版）'!AC744</f>
        <v>※</v>
      </c>
      <c r="AD744" s="236" t="str">
        <f>+'学校用（完全版）'!AD744</f>
        <v>音楽デジタル教科書　中学生の器楽　指導者用　ダウンロード版　１年間ﾗｲｾﾝｽ</v>
      </c>
      <c r="AE744" s="72" t="str">
        <f>+'学校用（完全版）'!AE744</f>
        <v>1.2.3年</v>
      </c>
      <c r="AF744" s="73">
        <f>+'学校用（完全版）'!AF744</f>
        <v>20000</v>
      </c>
      <c r="AG744" s="82">
        <f>+'学校用（完全版）'!AG744</f>
        <v>21600</v>
      </c>
      <c r="AH744" s="690"/>
      <c r="AI744" s="355">
        <f t="shared" si="17"/>
        <v>0</v>
      </c>
    </row>
    <row r="745" spans="1:35" s="6" customFormat="1" ht="23.1" customHeight="1" thickTop="1" thickBot="1" x14ac:dyDescent="0.2">
      <c r="A745" s="28"/>
      <c r="B745" s="28" t="s">
        <v>1136</v>
      </c>
      <c r="C745" s="28" t="s">
        <v>1136</v>
      </c>
      <c r="D745" s="28"/>
      <c r="E745" s="28"/>
      <c r="F745" s="28"/>
      <c r="G745" s="28"/>
      <c r="H745" s="28"/>
      <c r="I745" s="28" t="s">
        <v>1136</v>
      </c>
      <c r="J745" s="28"/>
      <c r="K745" s="28"/>
      <c r="L745" s="28"/>
      <c r="M745" s="28"/>
      <c r="N745" s="28"/>
      <c r="O745" s="28" t="s">
        <v>1136</v>
      </c>
      <c r="P745" s="28"/>
      <c r="Q745" s="28"/>
      <c r="R745" s="28"/>
      <c r="S745" s="28" t="s">
        <v>1136</v>
      </c>
      <c r="T745" s="28" t="s">
        <v>1136</v>
      </c>
      <c r="U745" s="293" t="str">
        <f>+'学校用（完全版）'!U745</f>
        <v>器楽</v>
      </c>
      <c r="V745" s="492" t="str">
        <f>+'学校用（完全版）'!V745</f>
        <v>教育芸術社</v>
      </c>
      <c r="W745" s="447" t="str">
        <f>+'学校用（完全版）'!W745</f>
        <v>●</v>
      </c>
      <c r="X745" s="294"/>
      <c r="Y745" s="424">
        <f>+'学校用（完全版）'!Y745</f>
        <v>0</v>
      </c>
      <c r="Z745" s="662">
        <f>+'学校用（完全版）'!Z745</f>
        <v>0</v>
      </c>
      <c r="AA745" s="663">
        <f>+'学校用（完全版）'!AA745</f>
        <v>0</v>
      </c>
      <c r="AB745" s="664">
        <f>+'学校用（完全版）'!AB745</f>
        <v>0</v>
      </c>
      <c r="AC745" s="665">
        <f>+'学校用（完全版）'!AC745</f>
        <v>0</v>
      </c>
      <c r="AD745" s="665">
        <f>+'学校用（完全版）'!AD745</f>
        <v>0</v>
      </c>
      <c r="AE745" s="665">
        <f>+'学校用（完全版）'!AE745</f>
        <v>0</v>
      </c>
      <c r="AF745" s="1503" t="str">
        <f>+'学校用（完全版）'!AF745</f>
        <v>器楽　教芸　計</v>
      </c>
      <c r="AG745" s="1504">
        <f>+'学校用（完全版）'!AG745</f>
        <v>0</v>
      </c>
      <c r="AH745" s="613">
        <f>SUM(AH739:AH744)</f>
        <v>0</v>
      </c>
      <c r="AI745" s="666">
        <f>SUM(AI739:AI744)</f>
        <v>0</v>
      </c>
    </row>
    <row r="746" spans="1:35" s="6" customFormat="1" ht="23.1" customHeight="1" x14ac:dyDescent="0.15">
      <c r="A746" s="28" t="s">
        <v>1136</v>
      </c>
      <c r="B746" s="28" t="s">
        <v>1136</v>
      </c>
      <c r="C746" s="28" t="s">
        <v>1136</v>
      </c>
      <c r="D746" s="28" t="s">
        <v>1136</v>
      </c>
      <c r="E746" s="28" t="s">
        <v>1136</v>
      </c>
      <c r="F746" s="28" t="s">
        <v>1136</v>
      </c>
      <c r="G746" s="28" t="s">
        <v>1136</v>
      </c>
      <c r="H746" s="28" t="s">
        <v>1136</v>
      </c>
      <c r="I746" s="28" t="s">
        <v>1136</v>
      </c>
      <c r="J746" s="28" t="s">
        <v>1136</v>
      </c>
      <c r="K746" s="28" t="s">
        <v>1136</v>
      </c>
      <c r="L746" s="28" t="s">
        <v>1136</v>
      </c>
      <c r="M746" s="28" t="s">
        <v>1136</v>
      </c>
      <c r="N746" s="28" t="s">
        <v>1136</v>
      </c>
      <c r="O746" s="28" t="s">
        <v>1136</v>
      </c>
      <c r="P746" s="28" t="s">
        <v>1136</v>
      </c>
      <c r="Q746" s="28" t="s">
        <v>1136</v>
      </c>
      <c r="R746" s="28" t="s">
        <v>1136</v>
      </c>
      <c r="S746" s="28" t="s">
        <v>1136</v>
      </c>
      <c r="T746" s="28" t="s">
        <v>1136</v>
      </c>
      <c r="U746" s="169" t="str">
        <f>+'学校用（完全版）'!U746</f>
        <v>音楽</v>
      </c>
      <c r="V746" s="503" t="str">
        <f>+'学校用（完全版）'!V746</f>
        <v>教育図書</v>
      </c>
      <c r="W746" s="445">
        <f>+'学校用（完全版）'!W746</f>
        <v>0</v>
      </c>
      <c r="X746" s="66"/>
      <c r="Y746" s="422">
        <f>+'学校用（完全版）'!Y746</f>
        <v>0</v>
      </c>
      <c r="Z746" s="532" t="str">
        <f>+'学校用（完全版）'!Z746</f>
        <v>標準</v>
      </c>
      <c r="AA746" s="67" t="str">
        <f>+'学校用（完全版）'!AA746</f>
        <v>新刊</v>
      </c>
      <c r="AB746" s="256" t="str">
        <f>+'学校用（完全版）'!AB746</f>
        <v>ＤＶＤ</v>
      </c>
      <c r="AC746" s="90">
        <f>+'学校用（完全版）'!AC746</f>
        <v>0</v>
      </c>
      <c r="AD746" s="237" t="str">
        <f>+'学校用（完全版）'!AD746</f>
        <v>合唱を10倍楽しむ基礎知識　ファーストステップ編</v>
      </c>
      <c r="AE746" s="21" t="str">
        <f>+'学校用（完全版）'!AE746</f>
        <v>1.2.3年</v>
      </c>
      <c r="AF746" s="69">
        <f>+'学校用（完全版）'!AF746</f>
        <v>24000</v>
      </c>
      <c r="AG746" s="70">
        <f>+'学校用（完全版）'!AG746</f>
        <v>25920</v>
      </c>
      <c r="AH746" s="690"/>
      <c r="AI746" s="355">
        <f t="shared" ref="AI746:AI809" si="18">+AG746*AH746</f>
        <v>0</v>
      </c>
    </row>
    <row r="747" spans="1:35" s="6" customFormat="1" ht="23.1" customHeight="1" x14ac:dyDescent="0.15">
      <c r="A747" s="28" t="s">
        <v>1136</v>
      </c>
      <c r="B747" s="28" t="s">
        <v>1136</v>
      </c>
      <c r="C747" s="28" t="s">
        <v>1136</v>
      </c>
      <c r="D747" s="28" t="s">
        <v>1136</v>
      </c>
      <c r="E747" s="28" t="s">
        <v>1136</v>
      </c>
      <c r="F747" s="28" t="s">
        <v>1136</v>
      </c>
      <c r="G747" s="28" t="s">
        <v>1136</v>
      </c>
      <c r="H747" s="28" t="s">
        <v>1136</v>
      </c>
      <c r="I747" s="28" t="s">
        <v>1136</v>
      </c>
      <c r="J747" s="28" t="s">
        <v>1136</v>
      </c>
      <c r="K747" s="28" t="s">
        <v>1136</v>
      </c>
      <c r="L747" s="28" t="s">
        <v>1136</v>
      </c>
      <c r="M747" s="28" t="s">
        <v>1136</v>
      </c>
      <c r="N747" s="28" t="s">
        <v>1136</v>
      </c>
      <c r="O747" s="28" t="s">
        <v>1136</v>
      </c>
      <c r="P747" s="28" t="s">
        <v>1136</v>
      </c>
      <c r="Q747" s="28" t="s">
        <v>1136</v>
      </c>
      <c r="R747" s="28" t="s">
        <v>1136</v>
      </c>
      <c r="S747" s="28" t="s">
        <v>1136</v>
      </c>
      <c r="T747" s="28" t="s">
        <v>1136</v>
      </c>
      <c r="U747" s="169" t="str">
        <f>+'学校用（完全版）'!U747</f>
        <v>音楽</v>
      </c>
      <c r="V747" s="503" t="str">
        <f>+'学校用（完全版）'!V747</f>
        <v>教育図書</v>
      </c>
      <c r="W747" s="445">
        <f>+'学校用（完全版）'!W747</f>
        <v>0</v>
      </c>
      <c r="X747" s="66"/>
      <c r="Y747" s="422">
        <f>+'学校用（完全版）'!Y747</f>
        <v>0</v>
      </c>
      <c r="Z747" s="532" t="str">
        <f>+'学校用（完全版）'!Z747</f>
        <v>標準</v>
      </c>
      <c r="AA747" s="67" t="str">
        <f>+'学校用（完全版）'!AA747</f>
        <v>新刊</v>
      </c>
      <c r="AB747" s="256" t="str">
        <f>+'学校用（完全版）'!AB747</f>
        <v>ＤＶＤ</v>
      </c>
      <c r="AC747" s="90">
        <f>+'学校用（完全版）'!AC747</f>
        <v>0</v>
      </c>
      <c r="AD747" s="237" t="str">
        <f>+'学校用（完全版）'!AD747</f>
        <v>合唱を10倍楽しむ基礎知識　セカンドステップ編</v>
      </c>
      <c r="AE747" s="21" t="str">
        <f>+'学校用（完全版）'!AE747</f>
        <v>1.2.3年</v>
      </c>
      <c r="AF747" s="69">
        <f>+'学校用（完全版）'!AF747</f>
        <v>24000</v>
      </c>
      <c r="AG747" s="70">
        <f>+'学校用（完全版）'!AG747</f>
        <v>25920</v>
      </c>
      <c r="AH747" s="690"/>
      <c r="AI747" s="355">
        <f t="shared" si="18"/>
        <v>0</v>
      </c>
    </row>
    <row r="748" spans="1:35" s="6" customFormat="1" ht="23.1" customHeight="1" x14ac:dyDescent="0.15">
      <c r="A748" s="28" t="s">
        <v>1136</v>
      </c>
      <c r="B748" s="28" t="s">
        <v>1136</v>
      </c>
      <c r="C748" s="28" t="s">
        <v>1136</v>
      </c>
      <c r="D748" s="28" t="s">
        <v>1136</v>
      </c>
      <c r="E748" s="28" t="s">
        <v>1136</v>
      </c>
      <c r="F748" s="28" t="s">
        <v>1136</v>
      </c>
      <c r="G748" s="28" t="s">
        <v>1136</v>
      </c>
      <c r="H748" s="28" t="s">
        <v>1136</v>
      </c>
      <c r="I748" s="28" t="s">
        <v>1136</v>
      </c>
      <c r="J748" s="28" t="s">
        <v>1136</v>
      </c>
      <c r="K748" s="28" t="s">
        <v>1136</v>
      </c>
      <c r="L748" s="28" t="s">
        <v>1136</v>
      </c>
      <c r="M748" s="28" t="s">
        <v>1136</v>
      </c>
      <c r="N748" s="28" t="s">
        <v>1136</v>
      </c>
      <c r="O748" s="28" t="s">
        <v>1136</v>
      </c>
      <c r="P748" s="28" t="s">
        <v>1136</v>
      </c>
      <c r="Q748" s="28" t="s">
        <v>1136</v>
      </c>
      <c r="R748" s="28" t="s">
        <v>1136</v>
      </c>
      <c r="S748" s="28" t="s">
        <v>1136</v>
      </c>
      <c r="T748" s="28" t="s">
        <v>1136</v>
      </c>
      <c r="U748" s="169" t="str">
        <f>+'学校用（完全版）'!U748</f>
        <v>音楽</v>
      </c>
      <c r="V748" s="503" t="str">
        <f>+'学校用（完全版）'!V748</f>
        <v>教育図書</v>
      </c>
      <c r="W748" s="445">
        <f>+'学校用（完全版）'!W748</f>
        <v>0</v>
      </c>
      <c r="X748" s="66"/>
      <c r="Y748" s="422">
        <f>+'学校用（完全版）'!Y748</f>
        <v>0</v>
      </c>
      <c r="Z748" s="532" t="str">
        <f>+'学校用（完全版）'!Z748</f>
        <v>標準</v>
      </c>
      <c r="AA748" s="67" t="str">
        <f>+'学校用（完全版）'!AA748</f>
        <v>新刊</v>
      </c>
      <c r="AB748" s="256" t="str">
        <f>+'学校用（完全版）'!AB748</f>
        <v>ＤＶＤ</v>
      </c>
      <c r="AC748" s="90">
        <f>+'学校用（完全版）'!AC748</f>
        <v>0</v>
      </c>
      <c r="AD748" s="237" t="str">
        <f>+'学校用（完全版）'!AD748</f>
        <v>合唱を10倍楽しむ基礎知識　オーケストラ編第１巻　楽器紹介編</v>
      </c>
      <c r="AE748" s="21" t="str">
        <f>+'学校用（完全版）'!AE748</f>
        <v>1.2.3年</v>
      </c>
      <c r="AF748" s="69">
        <f>+'学校用（完全版）'!AF748</f>
        <v>24000</v>
      </c>
      <c r="AG748" s="70">
        <f>+'学校用（完全版）'!AG748</f>
        <v>25920</v>
      </c>
      <c r="AH748" s="690"/>
      <c r="AI748" s="355">
        <f t="shared" si="18"/>
        <v>0</v>
      </c>
    </row>
    <row r="749" spans="1:35" s="6" customFormat="1" ht="23.1" customHeight="1" x14ac:dyDescent="0.15">
      <c r="A749" s="28" t="s">
        <v>1136</v>
      </c>
      <c r="B749" s="28" t="s">
        <v>1136</v>
      </c>
      <c r="C749" s="28" t="s">
        <v>1136</v>
      </c>
      <c r="D749" s="28" t="s">
        <v>1136</v>
      </c>
      <c r="E749" s="28" t="s">
        <v>1136</v>
      </c>
      <c r="F749" s="28" t="s">
        <v>1136</v>
      </c>
      <c r="G749" s="28" t="s">
        <v>1136</v>
      </c>
      <c r="H749" s="28" t="s">
        <v>1136</v>
      </c>
      <c r="I749" s="28" t="s">
        <v>1136</v>
      </c>
      <c r="J749" s="28" t="s">
        <v>1136</v>
      </c>
      <c r="K749" s="28" t="s">
        <v>1136</v>
      </c>
      <c r="L749" s="28" t="s">
        <v>1136</v>
      </c>
      <c r="M749" s="28" t="s">
        <v>1136</v>
      </c>
      <c r="N749" s="28" t="s">
        <v>1136</v>
      </c>
      <c r="O749" s="28" t="s">
        <v>1136</v>
      </c>
      <c r="P749" s="28" t="s">
        <v>1136</v>
      </c>
      <c r="Q749" s="28" t="s">
        <v>1136</v>
      </c>
      <c r="R749" s="28" t="s">
        <v>1136</v>
      </c>
      <c r="S749" s="28" t="s">
        <v>1136</v>
      </c>
      <c r="T749" s="28" t="s">
        <v>1136</v>
      </c>
      <c r="U749" s="169" t="str">
        <f>+'学校用（完全版）'!U749</f>
        <v>音楽</v>
      </c>
      <c r="V749" s="503" t="str">
        <f>+'学校用（完全版）'!V749</f>
        <v>教育図書</v>
      </c>
      <c r="W749" s="445">
        <f>+'学校用（完全版）'!W749</f>
        <v>0</v>
      </c>
      <c r="X749" s="66"/>
      <c r="Y749" s="422">
        <f>+'学校用（完全版）'!Y749</f>
        <v>0</v>
      </c>
      <c r="Z749" s="532" t="str">
        <f>+'学校用（完全版）'!Z749</f>
        <v>標準</v>
      </c>
      <c r="AA749" s="67" t="str">
        <f>+'学校用（完全版）'!AA749</f>
        <v>新刊</v>
      </c>
      <c r="AB749" s="256" t="str">
        <f>+'学校用（完全版）'!AB749</f>
        <v>ＤＶＤ</v>
      </c>
      <c r="AC749" s="90">
        <f>+'学校用（完全版）'!AC749</f>
        <v>0</v>
      </c>
      <c r="AD749" s="237" t="str">
        <f>+'学校用（完全版）'!AD749</f>
        <v>合唱を10倍楽しむ基礎知識　オーケストラ編第２巻　オーケストラサウンド編</v>
      </c>
      <c r="AE749" s="21" t="str">
        <f>+'学校用（完全版）'!AE749</f>
        <v>1.2.3年</v>
      </c>
      <c r="AF749" s="69">
        <f>+'学校用（完全版）'!AF749</f>
        <v>24000</v>
      </c>
      <c r="AG749" s="70">
        <f>+'学校用（完全版）'!AG749</f>
        <v>25920</v>
      </c>
      <c r="AH749" s="690"/>
      <c r="AI749" s="355">
        <f t="shared" si="18"/>
        <v>0</v>
      </c>
    </row>
    <row r="750" spans="1:35" s="6" customFormat="1" ht="23.1" customHeight="1" x14ac:dyDescent="0.15">
      <c r="A750" s="28" t="s">
        <v>1136</v>
      </c>
      <c r="B750" s="28" t="s">
        <v>1136</v>
      </c>
      <c r="C750" s="28" t="s">
        <v>1136</v>
      </c>
      <c r="D750" s="28" t="s">
        <v>1136</v>
      </c>
      <c r="E750" s="28" t="s">
        <v>1136</v>
      </c>
      <c r="F750" s="28" t="s">
        <v>1136</v>
      </c>
      <c r="G750" s="28" t="s">
        <v>1136</v>
      </c>
      <c r="H750" s="28" t="s">
        <v>1136</v>
      </c>
      <c r="I750" s="28" t="s">
        <v>1136</v>
      </c>
      <c r="J750" s="28" t="s">
        <v>1136</v>
      </c>
      <c r="K750" s="28" t="s">
        <v>1136</v>
      </c>
      <c r="L750" s="28" t="s">
        <v>1136</v>
      </c>
      <c r="M750" s="28" t="s">
        <v>1136</v>
      </c>
      <c r="N750" s="28" t="s">
        <v>1136</v>
      </c>
      <c r="O750" s="28" t="s">
        <v>1136</v>
      </c>
      <c r="P750" s="28" t="s">
        <v>1136</v>
      </c>
      <c r="Q750" s="28" t="s">
        <v>1136</v>
      </c>
      <c r="R750" s="28" t="s">
        <v>1136</v>
      </c>
      <c r="S750" s="28" t="s">
        <v>1136</v>
      </c>
      <c r="T750" s="28" t="s">
        <v>1136</v>
      </c>
      <c r="U750" s="169" t="str">
        <f>+'学校用（完全版）'!U750</f>
        <v>音楽</v>
      </c>
      <c r="V750" s="503" t="str">
        <f>+'学校用（完全版）'!V750</f>
        <v>教育図書</v>
      </c>
      <c r="W750" s="445">
        <f>+'学校用（完全版）'!W750</f>
        <v>0</v>
      </c>
      <c r="X750" s="66"/>
      <c r="Y750" s="422">
        <f>+'学校用（完全版）'!Y750</f>
        <v>0</v>
      </c>
      <c r="Z750" s="532" t="str">
        <f>+'学校用（完全版）'!Z750</f>
        <v>標準</v>
      </c>
      <c r="AA750" s="67" t="str">
        <f>+'学校用（完全版）'!AA750</f>
        <v>新刊</v>
      </c>
      <c r="AB750" s="256" t="str">
        <f>+'学校用（完全版）'!AB750</f>
        <v>ＤＶＤ</v>
      </c>
      <c r="AC750" s="90">
        <f>+'学校用（完全版）'!AC750</f>
        <v>0</v>
      </c>
      <c r="AD750" s="237" t="str">
        <f>+'学校用（完全版）'!AD750</f>
        <v>合唱を10倍楽しむ基礎知識　邦楽編第１巻　楽器紹介編</v>
      </c>
      <c r="AE750" s="21" t="str">
        <f>+'学校用（完全版）'!AE750</f>
        <v>1.2.3年</v>
      </c>
      <c r="AF750" s="69">
        <f>+'学校用（完全版）'!AF750</f>
        <v>24000</v>
      </c>
      <c r="AG750" s="70">
        <f>+'学校用（完全版）'!AG750</f>
        <v>25920</v>
      </c>
      <c r="AH750" s="690"/>
      <c r="AI750" s="355">
        <f t="shared" si="18"/>
        <v>0</v>
      </c>
    </row>
    <row r="751" spans="1:35" s="6" customFormat="1" ht="23.1" customHeight="1" x14ac:dyDescent="0.15">
      <c r="A751" s="28" t="s">
        <v>1136</v>
      </c>
      <c r="B751" s="28" t="s">
        <v>1136</v>
      </c>
      <c r="C751" s="28" t="s">
        <v>1136</v>
      </c>
      <c r="D751" s="28" t="s">
        <v>1136</v>
      </c>
      <c r="E751" s="28" t="s">
        <v>1136</v>
      </c>
      <c r="F751" s="28" t="s">
        <v>1136</v>
      </c>
      <c r="G751" s="28" t="s">
        <v>1136</v>
      </c>
      <c r="H751" s="28" t="s">
        <v>1136</v>
      </c>
      <c r="I751" s="28" t="s">
        <v>1136</v>
      </c>
      <c r="J751" s="28" t="s">
        <v>1136</v>
      </c>
      <c r="K751" s="28" t="s">
        <v>1136</v>
      </c>
      <c r="L751" s="28" t="s">
        <v>1136</v>
      </c>
      <c r="M751" s="28" t="s">
        <v>1136</v>
      </c>
      <c r="N751" s="28" t="s">
        <v>1136</v>
      </c>
      <c r="O751" s="28" t="s">
        <v>1136</v>
      </c>
      <c r="P751" s="28" t="s">
        <v>1136</v>
      </c>
      <c r="Q751" s="28" t="s">
        <v>1136</v>
      </c>
      <c r="R751" s="28" t="s">
        <v>1136</v>
      </c>
      <c r="S751" s="28" t="s">
        <v>1136</v>
      </c>
      <c r="T751" s="28" t="s">
        <v>1136</v>
      </c>
      <c r="U751" s="295" t="str">
        <f>+'学校用（完全版）'!U751</f>
        <v>音楽</v>
      </c>
      <c r="V751" s="504" t="str">
        <f>+'学校用（完全版）'!V751</f>
        <v>教育図書</v>
      </c>
      <c r="W751" s="455">
        <f>+'学校用（完全版）'!W751</f>
        <v>0</v>
      </c>
      <c r="X751" s="76"/>
      <c r="Y751" s="432">
        <f>+'学校用（完全版）'!Y751</f>
        <v>0</v>
      </c>
      <c r="Z751" s="530" t="str">
        <f>+'学校用（完全版）'!Z751</f>
        <v>標準</v>
      </c>
      <c r="AA751" s="77" t="str">
        <f>+'学校用（完全版）'!AA751</f>
        <v>新刊</v>
      </c>
      <c r="AB751" s="315" t="str">
        <f>+'学校用（完全版）'!AB751</f>
        <v>ＤＶＤ</v>
      </c>
      <c r="AC751" s="103">
        <f>+'学校用（完全版）'!AC751</f>
        <v>0</v>
      </c>
      <c r="AD751" s="285" t="str">
        <f>+'学校用（完全版）'!AD751</f>
        <v>合唱を10倍楽しむ基礎知識　邦楽編第２巻　邦楽アンサンブル編</v>
      </c>
      <c r="AE751" s="25" t="str">
        <f>+'学校用（完全版）'!AE751</f>
        <v>1.2.3年</v>
      </c>
      <c r="AF751" s="78">
        <f>+'学校用（完全版）'!AF751</f>
        <v>24000</v>
      </c>
      <c r="AG751" s="79">
        <f>+'学校用（完全版）'!AG751</f>
        <v>25920</v>
      </c>
      <c r="AH751" s="691"/>
      <c r="AI751" s="358">
        <f t="shared" si="18"/>
        <v>0</v>
      </c>
    </row>
    <row r="752" spans="1:35" s="6" customFormat="1" ht="23.1" customHeight="1" x14ac:dyDescent="0.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21" t="str">
        <f>+'学校用（完全版）'!U752</f>
        <v>音楽</v>
      </c>
      <c r="V752" s="473" t="str">
        <f>+'学校用（完全版）'!V752</f>
        <v>コロムビア</v>
      </c>
      <c r="W752" s="444">
        <f>+'学校用（完全版）'!W752</f>
        <v>0</v>
      </c>
      <c r="X752" s="61"/>
      <c r="Y752" s="421">
        <f>+'学校用（完全版）'!Y752</f>
        <v>0</v>
      </c>
      <c r="Z752" s="484" t="str">
        <f>+'学校用（完全版）'!Z752</f>
        <v>標準</v>
      </c>
      <c r="AA752" s="62">
        <f>+'学校用（完全版）'!AA752</f>
        <v>0</v>
      </c>
      <c r="AB752" s="310" t="str">
        <f>+'学校用（完全版）'!AB752</f>
        <v>ＣＤ</v>
      </c>
      <c r="AC752" s="63" t="str">
        <f>+'学校用（完全版）'!AC752</f>
        <v/>
      </c>
      <c r="AD752" s="251" t="str">
        <f>+'学校用（完全版）'!AD752</f>
        <v>■音楽をつくる・音楽をきく　ＣＤ3枚組</v>
      </c>
      <c r="AE752" s="68" t="str">
        <f>+'学校用（完全版）'!AE752</f>
        <v>1.2.3年</v>
      </c>
      <c r="AF752" s="65">
        <f>+'学校用（完全版）'!AF752</f>
        <v>9000</v>
      </c>
      <c r="AG752" s="102">
        <f>+'学校用（完全版）'!AG752</f>
        <v>9720</v>
      </c>
      <c r="AH752" s="692"/>
      <c r="AI752" s="354">
        <f t="shared" si="18"/>
        <v>0</v>
      </c>
    </row>
    <row r="753" spans="1:35" s="6" customFormat="1" ht="23.1" customHeight="1" x14ac:dyDescent="0.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169" t="str">
        <f>+'学校用（完全版）'!U753</f>
        <v>音楽</v>
      </c>
      <c r="V753" s="503" t="str">
        <f>+'学校用（完全版）'!V753</f>
        <v>コロムビア</v>
      </c>
      <c r="W753" s="445">
        <f>+'学校用（完全版）'!W753</f>
        <v>0</v>
      </c>
      <c r="X753" s="66"/>
      <c r="Y753" s="422">
        <f>+'学校用（完全版）'!Y753</f>
        <v>0</v>
      </c>
      <c r="Z753" s="532" t="str">
        <f>+'学校用（完全版）'!Z753</f>
        <v>標準</v>
      </c>
      <c r="AA753" s="67">
        <f>+'学校用（完全版）'!AA753</f>
        <v>0</v>
      </c>
      <c r="AB753" s="256" t="str">
        <f>+'学校用（完全版）'!AB753</f>
        <v>ＣＤ</v>
      </c>
      <c r="AC753" s="90" t="str">
        <f>+'学校用（完全版）'!AC753</f>
        <v/>
      </c>
      <c r="AD753" s="237" t="str">
        <f>+'学校用（完全版）'!AD753</f>
        <v>■中学校行事・放送用音楽集ＣＤ　全6巻</v>
      </c>
      <c r="AE753" s="21" t="str">
        <f>+'学校用（完全版）'!AE753</f>
        <v>1.2.3年</v>
      </c>
      <c r="AF753" s="69">
        <f>+'学校用（完全版）'!AF753</f>
        <v>36000</v>
      </c>
      <c r="AG753" s="70">
        <f>+'学校用（完全版）'!AG753</f>
        <v>38880</v>
      </c>
      <c r="AH753" s="690"/>
      <c r="AI753" s="355">
        <f t="shared" si="18"/>
        <v>0</v>
      </c>
    </row>
    <row r="754" spans="1:35" s="6" customFormat="1" ht="23.1" customHeight="1" x14ac:dyDescent="0.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169" t="str">
        <f>+'学校用（完全版）'!U754</f>
        <v>音楽</v>
      </c>
      <c r="V754" s="503" t="str">
        <f>+'学校用（完全版）'!V754</f>
        <v>コロムビア</v>
      </c>
      <c r="W754" s="445">
        <f>+'学校用（完全版）'!W754</f>
        <v>0</v>
      </c>
      <c r="X754" s="66"/>
      <c r="Y754" s="422">
        <f>+'学校用（完全版）'!Y754</f>
        <v>0</v>
      </c>
      <c r="Z754" s="532" t="str">
        <f>+'学校用（完全版）'!Z754</f>
        <v>標準</v>
      </c>
      <c r="AA754" s="67">
        <f>+'学校用（完全版）'!AA754</f>
        <v>0</v>
      </c>
      <c r="AB754" s="256" t="str">
        <f>+'学校用（完全版）'!AB754</f>
        <v>ＣＤ</v>
      </c>
      <c r="AC754" s="90" t="str">
        <f>+'学校用（完全版）'!AC754</f>
        <v/>
      </c>
      <c r="AD754" s="237" t="str">
        <f>+'学校用（完全版）'!AD754</f>
        <v>1.朝の放送 ／ 日本の旋律・自然音</v>
      </c>
      <c r="AE754" s="21" t="str">
        <f>+'学校用（完全版）'!AE754</f>
        <v>1.2.3年</v>
      </c>
      <c r="AF754" s="69">
        <f>+'学校用（完全版）'!AF754</f>
        <v>6000</v>
      </c>
      <c r="AG754" s="70">
        <f>+'学校用（完全版）'!AG754</f>
        <v>6480</v>
      </c>
      <c r="AH754" s="690"/>
      <c r="AI754" s="355">
        <f t="shared" si="18"/>
        <v>0</v>
      </c>
    </row>
    <row r="755" spans="1:35" s="6" customFormat="1" ht="23.1" customHeight="1" x14ac:dyDescent="0.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169" t="str">
        <f>+'学校用（完全版）'!U755</f>
        <v>音楽</v>
      </c>
      <c r="V755" s="503" t="str">
        <f>+'学校用（完全版）'!V755</f>
        <v>コロムビア</v>
      </c>
      <c r="W755" s="445">
        <f>+'学校用（完全版）'!W755</f>
        <v>0</v>
      </c>
      <c r="X755" s="66"/>
      <c r="Y755" s="422">
        <f>+'学校用（完全版）'!Y755</f>
        <v>0</v>
      </c>
      <c r="Z755" s="532" t="str">
        <f>+'学校用（完全版）'!Z755</f>
        <v>標準</v>
      </c>
      <c r="AA755" s="67">
        <f>+'学校用（完全版）'!AA755</f>
        <v>0</v>
      </c>
      <c r="AB755" s="256" t="str">
        <f>+'学校用（完全版）'!AB755</f>
        <v>ＣＤ</v>
      </c>
      <c r="AC755" s="90" t="str">
        <f>+'学校用（完全版）'!AC755</f>
        <v/>
      </c>
      <c r="AD755" s="237" t="str">
        <f>+'学校用（完全版）'!AD755</f>
        <v>2.昼の放送</v>
      </c>
      <c r="AE755" s="21" t="str">
        <f>+'学校用（完全版）'!AE755</f>
        <v>1.2.3年</v>
      </c>
      <c r="AF755" s="69">
        <f>+'学校用（完全版）'!AF755</f>
        <v>6000</v>
      </c>
      <c r="AG755" s="70">
        <f>+'学校用（完全版）'!AG755</f>
        <v>6480</v>
      </c>
      <c r="AH755" s="690"/>
      <c r="AI755" s="355">
        <f t="shared" si="18"/>
        <v>0</v>
      </c>
    </row>
    <row r="756" spans="1:35" s="6" customFormat="1" ht="23.1" customHeight="1" x14ac:dyDescent="0.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169" t="str">
        <f>+'学校用（完全版）'!U756</f>
        <v>音楽</v>
      </c>
      <c r="V756" s="503" t="str">
        <f>+'学校用（完全版）'!V756</f>
        <v>コロムビア</v>
      </c>
      <c r="W756" s="445">
        <f>+'学校用（完全版）'!W756</f>
        <v>0</v>
      </c>
      <c r="X756" s="66"/>
      <c r="Y756" s="422">
        <f>+'学校用（完全版）'!Y756</f>
        <v>0</v>
      </c>
      <c r="Z756" s="532" t="str">
        <f>+'学校用（完全版）'!Z756</f>
        <v>標準</v>
      </c>
      <c r="AA756" s="67">
        <f>+'学校用（完全版）'!AA756</f>
        <v>0</v>
      </c>
      <c r="AB756" s="256" t="str">
        <f>+'学校用（完全版）'!AB756</f>
        <v>ＣＤ</v>
      </c>
      <c r="AC756" s="90" t="str">
        <f>+'学校用（完全版）'!AC756</f>
        <v/>
      </c>
      <c r="AD756" s="237" t="str">
        <f>+'学校用（完全版）'!AD756</f>
        <v>3.下校時の音楽</v>
      </c>
      <c r="AE756" s="21" t="str">
        <f>+'学校用（完全版）'!AE756</f>
        <v>1.2.3年</v>
      </c>
      <c r="AF756" s="69">
        <f>+'学校用（完全版）'!AF756</f>
        <v>6000</v>
      </c>
      <c r="AG756" s="70">
        <f>+'学校用（完全版）'!AG756</f>
        <v>6480</v>
      </c>
      <c r="AH756" s="690"/>
      <c r="AI756" s="355">
        <f t="shared" si="18"/>
        <v>0</v>
      </c>
    </row>
    <row r="757" spans="1:35" s="6" customFormat="1" ht="23.1" customHeight="1" x14ac:dyDescent="0.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169" t="str">
        <f>+'学校用（完全版）'!U757</f>
        <v>音楽</v>
      </c>
      <c r="V757" s="503" t="str">
        <f>+'学校用（完全版）'!V757</f>
        <v>コロムビア</v>
      </c>
      <c r="W757" s="445">
        <f>+'学校用（完全版）'!W757</f>
        <v>0</v>
      </c>
      <c r="X757" s="66"/>
      <c r="Y757" s="422">
        <f>+'学校用（完全版）'!Y757</f>
        <v>0</v>
      </c>
      <c r="Z757" s="532" t="str">
        <f>+'学校用（完全版）'!Z757</f>
        <v>標準</v>
      </c>
      <c r="AA757" s="67">
        <f>+'学校用（完全版）'!AA757</f>
        <v>0</v>
      </c>
      <c r="AB757" s="256" t="str">
        <f>+'学校用（完全版）'!AB757</f>
        <v>ＣＤ</v>
      </c>
      <c r="AC757" s="90" t="str">
        <f>+'学校用（完全版）'!AC757</f>
        <v/>
      </c>
      <c r="AD757" s="237" t="str">
        <f>+'学校用（完全版）'!AD757</f>
        <v>4.入学式・卒業式１</v>
      </c>
      <c r="AE757" s="21" t="str">
        <f>+'学校用（完全版）'!AE757</f>
        <v>1.2.3年</v>
      </c>
      <c r="AF757" s="69">
        <f>+'学校用（完全版）'!AF757</f>
        <v>6000</v>
      </c>
      <c r="AG757" s="70">
        <f>+'学校用（完全版）'!AG757</f>
        <v>6480</v>
      </c>
      <c r="AH757" s="690"/>
      <c r="AI757" s="355">
        <f t="shared" si="18"/>
        <v>0</v>
      </c>
    </row>
    <row r="758" spans="1:35" s="6" customFormat="1" ht="23.1" customHeight="1" x14ac:dyDescent="0.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169" t="str">
        <f>+'学校用（完全版）'!U758</f>
        <v>音楽</v>
      </c>
      <c r="V758" s="503" t="str">
        <f>+'学校用（完全版）'!V758</f>
        <v>コロムビア</v>
      </c>
      <c r="W758" s="445">
        <f>+'学校用（完全版）'!W758</f>
        <v>0</v>
      </c>
      <c r="X758" s="66"/>
      <c r="Y758" s="422">
        <f>+'学校用（完全版）'!Y758</f>
        <v>0</v>
      </c>
      <c r="Z758" s="532" t="str">
        <f>+'学校用（完全版）'!Z758</f>
        <v>標準</v>
      </c>
      <c r="AA758" s="67">
        <f>+'学校用（完全版）'!AA758</f>
        <v>0</v>
      </c>
      <c r="AB758" s="256" t="str">
        <f>+'学校用（完全版）'!AB758</f>
        <v>ＣＤ</v>
      </c>
      <c r="AC758" s="90" t="str">
        <f>+'学校用（完全版）'!AC758</f>
        <v/>
      </c>
      <c r="AD758" s="237" t="str">
        <f>+'学校用（完全版）'!AD758</f>
        <v>5.入学式・卒業式２</v>
      </c>
      <c r="AE758" s="21" t="str">
        <f>+'学校用（完全版）'!AE758</f>
        <v>1.2.3年</v>
      </c>
      <c r="AF758" s="69">
        <f>+'学校用（完全版）'!AF758</f>
        <v>6000</v>
      </c>
      <c r="AG758" s="70">
        <f>+'学校用（完全版）'!AG758</f>
        <v>6480</v>
      </c>
      <c r="AH758" s="690"/>
      <c r="AI758" s="355">
        <f t="shared" si="18"/>
        <v>0</v>
      </c>
    </row>
    <row r="759" spans="1:35" s="6" customFormat="1" ht="23.1" customHeight="1" x14ac:dyDescent="0.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25" t="str">
        <f>+'学校用（完全版）'!U759</f>
        <v>音楽</v>
      </c>
      <c r="V759" s="505" t="str">
        <f>+'学校用（完全版）'!V759</f>
        <v>コロムビア</v>
      </c>
      <c r="W759" s="446">
        <f>+'学校用（完全版）'!W759</f>
        <v>0</v>
      </c>
      <c r="X759" s="122"/>
      <c r="Y759" s="423">
        <f>+'学校用（完全版）'!Y759</f>
        <v>0</v>
      </c>
      <c r="Z759" s="528" t="str">
        <f>+'学校用（完全版）'!Z759</f>
        <v>標準</v>
      </c>
      <c r="AA759" s="123">
        <f>+'学校用（完全版）'!AA759</f>
        <v>0</v>
      </c>
      <c r="AB759" s="311" t="str">
        <f>+'学校用（完全版）'!AB759</f>
        <v>ＣＤ</v>
      </c>
      <c r="AC759" s="286" t="str">
        <f>+'学校用（完全版）'!AC759</f>
        <v/>
      </c>
      <c r="AD759" s="368" t="str">
        <f>+'学校用（完全版）'!AD759</f>
        <v>6.運動会</v>
      </c>
      <c r="AE759" s="22" t="str">
        <f>+'学校用（完全版）'!AE759</f>
        <v>1.2.3年</v>
      </c>
      <c r="AF759" s="114">
        <f>+'学校用（完全版）'!AF759</f>
        <v>6000</v>
      </c>
      <c r="AG759" s="113">
        <f>+'学校用（完全版）'!AG759</f>
        <v>6480</v>
      </c>
      <c r="AH759" s="693"/>
      <c r="AI759" s="356">
        <f t="shared" si="18"/>
        <v>0</v>
      </c>
    </row>
    <row r="760" spans="1:35" s="6" customFormat="1" ht="23.1" customHeight="1" x14ac:dyDescent="0.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545" t="str">
        <f>+'学校用（完全版）'!U760</f>
        <v>音楽</v>
      </c>
      <c r="V760" s="581" t="str">
        <f>+'学校用（完全版）'!V760</f>
        <v>ビクター</v>
      </c>
      <c r="W760" s="456">
        <f>+'学校用（完全版）'!W760</f>
        <v>0</v>
      </c>
      <c r="X760" s="132"/>
      <c r="Y760" s="433">
        <f>+'学校用（完全版）'!Y760</f>
        <v>0</v>
      </c>
      <c r="Z760" s="529" t="str">
        <f>+'学校用（完全版）'!Z760</f>
        <v>標準</v>
      </c>
      <c r="AA760" s="104">
        <f>+'学校用（完全版）'!AA760</f>
        <v>0</v>
      </c>
      <c r="AB760" s="314" t="str">
        <f>+'学校用（完全版）'!AB760</f>
        <v>ＤＶＤ</v>
      </c>
      <c r="AC760" s="105" t="str">
        <f>+'学校用（完全版）'!AC760</f>
        <v/>
      </c>
      <c r="AD760" s="283" t="str">
        <f>+'学校用（完全版）'!AD760</f>
        <v>音楽指導者のための指揮法</v>
      </c>
      <c r="AE760" s="106" t="str">
        <f>+'学校用（完全版）'!AE760</f>
        <v>1.2.3年</v>
      </c>
      <c r="AF760" s="107">
        <f>+'学校用（完全版）'!AF760</f>
        <v>7000</v>
      </c>
      <c r="AG760" s="345">
        <f>+'学校用（完全版）'!AG760</f>
        <v>7560.0000000000009</v>
      </c>
      <c r="AH760" s="689"/>
      <c r="AI760" s="521">
        <f t="shared" si="18"/>
        <v>0</v>
      </c>
    </row>
    <row r="761" spans="1:35" s="6" customFormat="1" ht="23.1" customHeight="1" x14ac:dyDescent="0.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95" t="str">
        <f>+'学校用（完全版）'!U761</f>
        <v>音楽</v>
      </c>
      <c r="V761" s="582" t="str">
        <f>+'学校用（完全版）'!V761</f>
        <v>ビクター</v>
      </c>
      <c r="W761" s="455">
        <f>+'学校用（完全版）'!W761</f>
        <v>0</v>
      </c>
      <c r="X761" s="76"/>
      <c r="Y761" s="432">
        <f>+'学校用（完全版）'!Y761</f>
        <v>0</v>
      </c>
      <c r="Z761" s="530" t="str">
        <f>+'学校用（完全版）'!Z761</f>
        <v>標準</v>
      </c>
      <c r="AA761" s="77">
        <f>+'学校用（完全版）'!AA761</f>
        <v>0</v>
      </c>
      <c r="AB761" s="315" t="str">
        <f>+'学校用（完全版）'!AB761</f>
        <v>ＤＶＤ</v>
      </c>
      <c r="AC761" s="103" t="str">
        <f>+'学校用（完全版）'!AC761</f>
        <v/>
      </c>
      <c r="AD761" s="285" t="str">
        <f>+'学校用（完全版）'!AD761</f>
        <v>斉藤秀雄メソッドによる指揮法</v>
      </c>
      <c r="AE761" s="25" t="str">
        <f>+'学校用（完全版）'!AE761</f>
        <v>1.2.3年</v>
      </c>
      <c r="AF761" s="78">
        <f>+'学校用（完全版）'!AF761</f>
        <v>9800</v>
      </c>
      <c r="AG761" s="79">
        <f>+'学校用（完全版）'!AG761</f>
        <v>10584</v>
      </c>
      <c r="AH761" s="691"/>
      <c r="AI761" s="358">
        <f t="shared" si="18"/>
        <v>0</v>
      </c>
    </row>
    <row r="762" spans="1:35" s="6" customFormat="1" ht="23.1" customHeight="1" x14ac:dyDescent="0.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21" t="str">
        <f>+'学校用（完全版）'!U762</f>
        <v>音楽</v>
      </c>
      <c r="V762" s="583" t="str">
        <f>+'学校用（完全版）'!V762</f>
        <v>ビクター</v>
      </c>
      <c r="W762" s="444">
        <f>+'学校用（完全版）'!W762</f>
        <v>0</v>
      </c>
      <c r="X762" s="61"/>
      <c r="Y762" s="421">
        <f>+'学校用（完全版）'!Y762</f>
        <v>0</v>
      </c>
      <c r="Z762" s="484" t="str">
        <f>+'学校用（完全版）'!Z762</f>
        <v>標準</v>
      </c>
      <c r="AA762" s="62">
        <f>+'学校用（完全版）'!AA762</f>
        <v>0</v>
      </c>
      <c r="AB762" s="310" t="str">
        <f>+'学校用（完全版）'!AB762</f>
        <v>ＤＶＤ</v>
      </c>
      <c r="AC762" s="63" t="str">
        <f>+'学校用（完全版）'!AC762</f>
        <v/>
      </c>
      <c r="AD762" s="251" t="str">
        <f>+'学校用（完全版）'!AD762</f>
        <v>秋山和慶のオーケストラ入門（全2枚）</v>
      </c>
      <c r="AE762" s="68" t="str">
        <f>+'学校用（完全版）'!AE762</f>
        <v>1.2.3年</v>
      </c>
      <c r="AF762" s="65">
        <f>+'学校用（完全版）'!AF762</f>
        <v>20000</v>
      </c>
      <c r="AG762" s="102">
        <f>+'学校用（完全版）'!AG762</f>
        <v>21600</v>
      </c>
      <c r="AH762" s="692"/>
      <c r="AI762" s="354">
        <f t="shared" si="18"/>
        <v>0</v>
      </c>
    </row>
    <row r="763" spans="1:35" s="6" customFormat="1" ht="23.1" customHeight="1" x14ac:dyDescent="0.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169" t="str">
        <f>+'学校用（完全版）'!U763</f>
        <v>音楽</v>
      </c>
      <c r="V763" s="584" t="str">
        <f>+'学校用（完全版）'!V763</f>
        <v>ビクター</v>
      </c>
      <c r="W763" s="445">
        <f>+'学校用（完全版）'!W763</f>
        <v>0</v>
      </c>
      <c r="X763" s="66"/>
      <c r="Y763" s="422">
        <f>+'学校用（完全版）'!Y763</f>
        <v>0</v>
      </c>
      <c r="Z763" s="532" t="str">
        <f>+'学校用（完全版）'!Z763</f>
        <v>標準</v>
      </c>
      <c r="AA763" s="67">
        <f>+'学校用（完全版）'!AA763</f>
        <v>0</v>
      </c>
      <c r="AB763" s="256" t="str">
        <f>+'学校用（完全版）'!AB763</f>
        <v>ＤＶＤ</v>
      </c>
      <c r="AC763" s="90" t="str">
        <f>+'学校用（完全版）'!AC763</f>
        <v/>
      </c>
      <c r="AD763" s="237" t="str">
        <f>+'学校用（完全版）'!AD763</f>
        <v>秋山和慶のオーケストラ入門　　Ｖol.1オーケストラの楽器</v>
      </c>
      <c r="AE763" s="21" t="str">
        <f>+'学校用（完全版）'!AE763</f>
        <v>1.2.3年</v>
      </c>
      <c r="AF763" s="69">
        <f>+'学校用（完全版）'!AF763</f>
        <v>10000</v>
      </c>
      <c r="AG763" s="70">
        <f>+'学校用（完全版）'!AG763</f>
        <v>10800</v>
      </c>
      <c r="AH763" s="690"/>
      <c r="AI763" s="355">
        <f t="shared" si="18"/>
        <v>0</v>
      </c>
    </row>
    <row r="764" spans="1:35" s="6" customFormat="1" ht="23.1" customHeight="1" x14ac:dyDescent="0.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25" t="str">
        <f>+'学校用（完全版）'!U764</f>
        <v>音楽</v>
      </c>
      <c r="V764" s="585" t="str">
        <f>+'学校用（完全版）'!V764</f>
        <v>ビクター</v>
      </c>
      <c r="W764" s="446">
        <f>+'学校用（完全版）'!W764</f>
        <v>0</v>
      </c>
      <c r="X764" s="122"/>
      <c r="Y764" s="423">
        <f>+'学校用（完全版）'!Y764</f>
        <v>0</v>
      </c>
      <c r="Z764" s="528" t="str">
        <f>+'学校用（完全版）'!Z764</f>
        <v>標準</v>
      </c>
      <c r="AA764" s="123">
        <f>+'学校用（完全版）'!AA764</f>
        <v>0</v>
      </c>
      <c r="AB764" s="311" t="str">
        <f>+'学校用（完全版）'!AB764</f>
        <v>ＤＶＤ</v>
      </c>
      <c r="AC764" s="286" t="str">
        <f>+'学校用（完全版）'!AC764</f>
        <v/>
      </c>
      <c r="AD764" s="287" t="str">
        <f>+'学校用（完全版）'!AD764</f>
        <v>秋山和慶のオーケストラ入門　　Ｖol.2オーケストラと指揮者</v>
      </c>
      <c r="AE764" s="22" t="str">
        <f>+'学校用（完全版）'!AE764</f>
        <v>1.2.3年</v>
      </c>
      <c r="AF764" s="114">
        <f>+'学校用（完全版）'!AF764</f>
        <v>10000</v>
      </c>
      <c r="AG764" s="113">
        <f>+'学校用（完全版）'!AG764</f>
        <v>10800</v>
      </c>
      <c r="AH764" s="693"/>
      <c r="AI764" s="356">
        <f t="shared" si="18"/>
        <v>0</v>
      </c>
    </row>
    <row r="765" spans="1:35" s="6" customFormat="1" ht="23.1" customHeight="1" x14ac:dyDescent="0.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545" t="str">
        <f>+'学校用（完全版）'!U765</f>
        <v>音楽</v>
      </c>
      <c r="V765" s="581" t="str">
        <f>+'学校用（完全版）'!V765</f>
        <v>ビクター</v>
      </c>
      <c r="W765" s="456">
        <f>+'学校用（完全版）'!W765</f>
        <v>0</v>
      </c>
      <c r="X765" s="132"/>
      <c r="Y765" s="433">
        <f>+'学校用（完全版）'!Y765</f>
        <v>0</v>
      </c>
      <c r="Z765" s="529" t="str">
        <f>+'学校用（完全版）'!Z765</f>
        <v>標準</v>
      </c>
      <c r="AA765" s="104">
        <f>+'学校用（完全版）'!AA765</f>
        <v>0</v>
      </c>
      <c r="AB765" s="314" t="str">
        <f>+'学校用（完全版）'!AB765</f>
        <v>ＤＶＤ</v>
      </c>
      <c r="AC765" s="105" t="str">
        <f>+'学校用（完全版）'!AC765</f>
        <v/>
      </c>
      <c r="AD765" s="283" t="str">
        <f>+'学校用（完全版）'!AD765</f>
        <v>やさしい合唱指揮法</v>
      </c>
      <c r="AE765" s="106" t="str">
        <f>+'学校用（完全版）'!AE765</f>
        <v>1.2.3年</v>
      </c>
      <c r="AF765" s="107">
        <f>+'学校用（完全版）'!AF765</f>
        <v>7000</v>
      </c>
      <c r="AG765" s="345">
        <f>+'学校用（完全版）'!AG765</f>
        <v>7560.0000000000009</v>
      </c>
      <c r="AH765" s="689"/>
      <c r="AI765" s="521">
        <f t="shared" si="18"/>
        <v>0</v>
      </c>
    </row>
    <row r="766" spans="1:35" s="6" customFormat="1" ht="23.1" customHeight="1" x14ac:dyDescent="0.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95" t="str">
        <f>+'学校用（完全版）'!U766</f>
        <v>音楽</v>
      </c>
      <c r="V766" s="582" t="str">
        <f>+'学校用（完全版）'!V766</f>
        <v>ビクター</v>
      </c>
      <c r="W766" s="455">
        <f>+'学校用（完全版）'!W766</f>
        <v>0</v>
      </c>
      <c r="X766" s="76"/>
      <c r="Y766" s="432">
        <f>+'学校用（完全版）'!Y766</f>
        <v>0</v>
      </c>
      <c r="Z766" s="530" t="str">
        <f>+'学校用（完全版）'!Z766</f>
        <v>標準</v>
      </c>
      <c r="AA766" s="77">
        <f>+'学校用（完全版）'!AA766</f>
        <v>0</v>
      </c>
      <c r="AB766" s="315" t="str">
        <f>+'学校用（完全版）'!AB766</f>
        <v>ＣＤ</v>
      </c>
      <c r="AC766" s="103" t="str">
        <f>+'学校用（完全版）'!AC766</f>
        <v/>
      </c>
      <c r="AD766" s="285" t="str">
        <f>+'学校用（完全版）'!AD766</f>
        <v>世界の愛唱歌ベストコレクション（6枚組）</v>
      </c>
      <c r="AE766" s="25" t="str">
        <f>+'学校用（完全版）'!AE766</f>
        <v>1.2.3年</v>
      </c>
      <c r="AF766" s="78">
        <f>+'学校用（完全版）'!AF766</f>
        <v>12000</v>
      </c>
      <c r="AG766" s="79">
        <f>+'学校用（完全版）'!AG766</f>
        <v>12960</v>
      </c>
      <c r="AH766" s="691"/>
      <c r="AI766" s="358">
        <f t="shared" si="18"/>
        <v>0</v>
      </c>
    </row>
    <row r="767" spans="1:35" s="6" customFormat="1" ht="23.1" customHeight="1" x14ac:dyDescent="0.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21" t="str">
        <f>+'学校用（完全版）'!U767</f>
        <v>音楽</v>
      </c>
      <c r="V767" s="583" t="str">
        <f>+'学校用（完全版）'!V767</f>
        <v>ビクター</v>
      </c>
      <c r="W767" s="444">
        <f>+'学校用（完全版）'!W767</f>
        <v>0</v>
      </c>
      <c r="X767" s="61"/>
      <c r="Y767" s="421">
        <f>+'学校用（完全版）'!Y767</f>
        <v>0</v>
      </c>
      <c r="Z767" s="484" t="str">
        <f>+'学校用（完全版）'!Z767</f>
        <v>標準</v>
      </c>
      <c r="AA767" s="62">
        <f>+'学校用（完全版）'!AA767</f>
        <v>0</v>
      </c>
      <c r="AB767" s="310" t="str">
        <f>+'学校用（完全版）'!AB767</f>
        <v>ＤＶＤ</v>
      </c>
      <c r="AC767" s="63" t="str">
        <f>+'学校用（完全版）'!AC767</f>
        <v/>
      </c>
      <c r="AD767" s="251" t="str">
        <f>+'学校用（完全版）'!AD767</f>
        <v>「ＹＵＢＡメソッド」による新発声指導法シリーズ（全3枚）</v>
      </c>
      <c r="AE767" s="68" t="str">
        <f>+'学校用（完全版）'!AE767</f>
        <v>1.2.3年</v>
      </c>
      <c r="AF767" s="65">
        <f>+'学校用（完全版）'!AF767</f>
        <v>15000</v>
      </c>
      <c r="AG767" s="102">
        <f>+'学校用（完全版）'!AG767</f>
        <v>16200.000000000002</v>
      </c>
      <c r="AH767" s="692"/>
      <c r="AI767" s="354">
        <f t="shared" si="18"/>
        <v>0</v>
      </c>
    </row>
    <row r="768" spans="1:35" s="6" customFormat="1" ht="23.1" customHeight="1" x14ac:dyDescent="0.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169" t="str">
        <f>+'学校用（完全版）'!U768</f>
        <v>音楽</v>
      </c>
      <c r="V768" s="584" t="str">
        <f>+'学校用（完全版）'!V768</f>
        <v>ビクター</v>
      </c>
      <c r="W768" s="445">
        <f>+'学校用（完全版）'!W768</f>
        <v>0</v>
      </c>
      <c r="X768" s="66"/>
      <c r="Y768" s="422">
        <f>+'学校用（完全版）'!Y768</f>
        <v>0</v>
      </c>
      <c r="Z768" s="532" t="str">
        <f>+'学校用（完全版）'!Z768</f>
        <v>標準</v>
      </c>
      <c r="AA768" s="67">
        <f>+'学校用（完全版）'!AA768</f>
        <v>0</v>
      </c>
      <c r="AB768" s="256" t="str">
        <f>+'学校用（完全版）'!AB768</f>
        <v>ＤＶＤ</v>
      </c>
      <c r="AC768" s="90" t="str">
        <f>+'学校用（完全版）'!AC768</f>
        <v/>
      </c>
      <c r="AD768" s="237" t="str">
        <f>+'学校用（完全版）'!AD768</f>
        <v xml:space="preserve">「ＹＵＢＡメソッド」による新発声指導法シリーズ vol.1 </v>
      </c>
      <c r="AE768" s="21" t="str">
        <f>+'学校用（完全版）'!AE768</f>
        <v>1.2.3年</v>
      </c>
      <c r="AF768" s="69">
        <f>+'学校用（完全版）'!AF768</f>
        <v>5000</v>
      </c>
      <c r="AG768" s="70">
        <f>+'学校用（完全版）'!AG768</f>
        <v>5400</v>
      </c>
      <c r="AH768" s="690"/>
      <c r="AI768" s="355">
        <f t="shared" si="18"/>
        <v>0</v>
      </c>
    </row>
    <row r="769" spans="1:35" s="6" customFormat="1" ht="23.1" customHeight="1" x14ac:dyDescent="0.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169" t="str">
        <f>+'学校用（完全版）'!U769</f>
        <v>音楽</v>
      </c>
      <c r="V769" s="584" t="str">
        <f>+'学校用（完全版）'!V769</f>
        <v>ビクター</v>
      </c>
      <c r="W769" s="445">
        <f>+'学校用（完全版）'!W769</f>
        <v>0</v>
      </c>
      <c r="X769" s="66"/>
      <c r="Y769" s="422">
        <f>+'学校用（完全版）'!Y769</f>
        <v>0</v>
      </c>
      <c r="Z769" s="532" t="str">
        <f>+'学校用（完全版）'!Z769</f>
        <v>標準</v>
      </c>
      <c r="AA769" s="67">
        <f>+'学校用（完全版）'!AA769</f>
        <v>0</v>
      </c>
      <c r="AB769" s="256" t="str">
        <f>+'学校用（完全版）'!AB769</f>
        <v>ＤＶＤ</v>
      </c>
      <c r="AC769" s="90" t="str">
        <f>+'学校用（完全版）'!AC769</f>
        <v/>
      </c>
      <c r="AD769" s="237" t="str">
        <f>+'学校用（完全版）'!AD769</f>
        <v>「ＹＵＢＡメソッド」による新発声指導法シリーズ vol.2</v>
      </c>
      <c r="AE769" s="21" t="str">
        <f>+'学校用（完全版）'!AE769</f>
        <v>1.2.3年</v>
      </c>
      <c r="AF769" s="69">
        <f>+'学校用（完全版）'!AF769</f>
        <v>5000</v>
      </c>
      <c r="AG769" s="70">
        <f>+'学校用（完全版）'!AG769</f>
        <v>5400</v>
      </c>
      <c r="AH769" s="690"/>
      <c r="AI769" s="355">
        <f t="shared" si="18"/>
        <v>0</v>
      </c>
    </row>
    <row r="770" spans="1:35" s="6" customFormat="1" ht="23.1" customHeight="1" x14ac:dyDescent="0.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25" t="str">
        <f>+'学校用（完全版）'!U770</f>
        <v>音楽</v>
      </c>
      <c r="V770" s="585" t="str">
        <f>+'学校用（完全版）'!V770</f>
        <v>ビクター</v>
      </c>
      <c r="W770" s="446">
        <f>+'学校用（完全版）'!W770</f>
        <v>0</v>
      </c>
      <c r="X770" s="122"/>
      <c r="Y770" s="423">
        <f>+'学校用（完全版）'!Y770</f>
        <v>0</v>
      </c>
      <c r="Z770" s="528" t="str">
        <f>+'学校用（完全版）'!Z770</f>
        <v>標準</v>
      </c>
      <c r="AA770" s="123">
        <f>+'学校用（完全版）'!AA770</f>
        <v>0</v>
      </c>
      <c r="AB770" s="311" t="str">
        <f>+'学校用（完全版）'!AB770</f>
        <v>ＤＶＤ</v>
      </c>
      <c r="AC770" s="286" t="str">
        <f>+'学校用（完全版）'!AC770</f>
        <v/>
      </c>
      <c r="AD770" s="287" t="str">
        <f>+'学校用（完全版）'!AD770</f>
        <v>「ＹＵＢＡメソッド」による新発声指導法シリーズ vol.3</v>
      </c>
      <c r="AE770" s="22" t="str">
        <f>+'学校用（完全版）'!AE770</f>
        <v>1.2.3年</v>
      </c>
      <c r="AF770" s="114">
        <f>+'学校用（完全版）'!AF770</f>
        <v>5000</v>
      </c>
      <c r="AG770" s="113">
        <f>+'学校用（完全版）'!AG770</f>
        <v>5400</v>
      </c>
      <c r="AH770" s="693"/>
      <c r="AI770" s="356">
        <f t="shared" si="18"/>
        <v>0</v>
      </c>
    </row>
    <row r="771" spans="1:35" s="6" customFormat="1" ht="23.1" customHeight="1" x14ac:dyDescent="0.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545" t="str">
        <f>+'学校用（完全版）'!U771</f>
        <v>音楽</v>
      </c>
      <c r="V771" s="581" t="str">
        <f>+'学校用（完全版）'!V771</f>
        <v>ビクター</v>
      </c>
      <c r="W771" s="456">
        <f>+'学校用（完全版）'!W771</f>
        <v>0</v>
      </c>
      <c r="X771" s="132"/>
      <c r="Y771" s="433">
        <f>+'学校用（完全版）'!Y771</f>
        <v>0</v>
      </c>
      <c r="Z771" s="529" t="str">
        <f>+'学校用（完全版）'!Z771</f>
        <v>標準</v>
      </c>
      <c r="AA771" s="104">
        <f>+'学校用（完全版）'!AA771</f>
        <v>0</v>
      </c>
      <c r="AB771" s="314" t="str">
        <f>+'学校用（完全版）'!AB771</f>
        <v>ＤＶＤ</v>
      </c>
      <c r="AC771" s="105" t="str">
        <f>+'学校用（完全版）'!AC771</f>
        <v/>
      </c>
      <c r="AD771" s="283" t="str">
        <f>+'学校用（完全版）'!AD771</f>
        <v>教室の和楽器DVD（全3タイトル）　</v>
      </c>
      <c r="AE771" s="106" t="str">
        <f>+'学校用（完全版）'!AE771</f>
        <v>1.2.3年</v>
      </c>
      <c r="AF771" s="107">
        <f>+'学校用（完全版）'!AF771</f>
        <v>96000</v>
      </c>
      <c r="AG771" s="345">
        <f>+'学校用（完全版）'!AG771</f>
        <v>103680</v>
      </c>
      <c r="AH771" s="689"/>
      <c r="AI771" s="521">
        <f t="shared" si="18"/>
        <v>0</v>
      </c>
    </row>
    <row r="772" spans="1:35" s="6" customFormat="1" ht="23.1" customHeight="1" x14ac:dyDescent="0.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169" t="str">
        <f>+'学校用（完全版）'!U772</f>
        <v>音楽</v>
      </c>
      <c r="V772" s="584" t="str">
        <f>+'学校用（完全版）'!V772</f>
        <v>ビクター</v>
      </c>
      <c r="W772" s="445">
        <f>+'学校用（完全版）'!W772</f>
        <v>0</v>
      </c>
      <c r="X772" s="66"/>
      <c r="Y772" s="422">
        <f>+'学校用（完全版）'!Y772</f>
        <v>0</v>
      </c>
      <c r="Z772" s="532" t="str">
        <f>+'学校用（完全版）'!Z772</f>
        <v>標準</v>
      </c>
      <c r="AA772" s="67">
        <f>+'学校用（完全版）'!AA772</f>
        <v>0</v>
      </c>
      <c r="AB772" s="256" t="str">
        <f>+'学校用（完全版）'!AB772</f>
        <v>ＤＶＤ</v>
      </c>
      <c r="AC772" s="90" t="str">
        <f>+'学校用（完全版）'!AC772</f>
        <v/>
      </c>
      <c r="AD772" s="237" t="str">
        <f>+'学校用（完全版）'!AD772</f>
        <v>教室の和楽器 三味線（指導編・演奏編）</v>
      </c>
      <c r="AE772" s="21" t="str">
        <f>+'学校用（完全版）'!AE772</f>
        <v>1.2.3年</v>
      </c>
      <c r="AF772" s="69">
        <f>+'学校用（完全版）'!AF772</f>
        <v>32000</v>
      </c>
      <c r="AG772" s="70">
        <f>+'学校用（完全版）'!AG772</f>
        <v>34560</v>
      </c>
      <c r="AH772" s="690"/>
      <c r="AI772" s="355">
        <f t="shared" si="18"/>
        <v>0</v>
      </c>
    </row>
    <row r="773" spans="1:35" s="6" customFormat="1" ht="23.1" customHeight="1" x14ac:dyDescent="0.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169" t="str">
        <f>+'学校用（完全版）'!U773</f>
        <v>音楽</v>
      </c>
      <c r="V773" s="584" t="str">
        <f>+'学校用（完全版）'!V773</f>
        <v>ビクター</v>
      </c>
      <c r="W773" s="445">
        <f>+'学校用（完全版）'!W773</f>
        <v>0</v>
      </c>
      <c r="X773" s="66"/>
      <c r="Y773" s="422">
        <f>+'学校用（完全版）'!Y773</f>
        <v>0</v>
      </c>
      <c r="Z773" s="532" t="str">
        <f>+'学校用（完全版）'!Z773</f>
        <v>標準</v>
      </c>
      <c r="AA773" s="67">
        <f>+'学校用（完全版）'!AA773</f>
        <v>0</v>
      </c>
      <c r="AB773" s="256" t="str">
        <f>+'学校用（完全版）'!AB773</f>
        <v>ＤＶＤ</v>
      </c>
      <c r="AC773" s="90" t="str">
        <f>+'学校用（完全版）'!AC773</f>
        <v/>
      </c>
      <c r="AD773" s="237" t="str">
        <f>+'学校用（完全版）'!AD773</f>
        <v>教室の和楽器 箏（指導編・演奏編）</v>
      </c>
      <c r="AE773" s="21" t="str">
        <f>+'学校用（完全版）'!AE773</f>
        <v>1.2.3年</v>
      </c>
      <c r="AF773" s="69">
        <f>+'学校用（完全版）'!AF773</f>
        <v>32000</v>
      </c>
      <c r="AG773" s="70">
        <f>+'学校用（完全版）'!AG773</f>
        <v>34560</v>
      </c>
      <c r="AH773" s="690"/>
      <c r="AI773" s="355">
        <f t="shared" si="18"/>
        <v>0</v>
      </c>
    </row>
    <row r="774" spans="1:35" s="6" customFormat="1" ht="23.1" customHeight="1" x14ac:dyDescent="0.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95" t="str">
        <f>+'学校用（完全版）'!U774</f>
        <v>音楽</v>
      </c>
      <c r="V774" s="582" t="str">
        <f>+'学校用（完全版）'!V774</f>
        <v>ビクター</v>
      </c>
      <c r="W774" s="455">
        <f>+'学校用（完全版）'!W774</f>
        <v>0</v>
      </c>
      <c r="X774" s="76"/>
      <c r="Y774" s="432">
        <f>+'学校用（完全版）'!Y774</f>
        <v>0</v>
      </c>
      <c r="Z774" s="530" t="str">
        <f>+'学校用（完全版）'!Z774</f>
        <v>標準</v>
      </c>
      <c r="AA774" s="77">
        <f>+'学校用（完全版）'!AA774</f>
        <v>0</v>
      </c>
      <c r="AB774" s="315" t="str">
        <f>+'学校用（完全版）'!AB774</f>
        <v>ＤＶＤ</v>
      </c>
      <c r="AC774" s="103" t="str">
        <f>+'学校用（完全版）'!AC774</f>
        <v/>
      </c>
      <c r="AD774" s="285" t="str">
        <f>+'学校用（完全版）'!AD774</f>
        <v>教室の和楽器・和太鼓　（指導編・演奏編）</v>
      </c>
      <c r="AE774" s="25" t="str">
        <f>+'学校用（完全版）'!AE774</f>
        <v>1.2.3年</v>
      </c>
      <c r="AF774" s="78">
        <f>+'学校用（完全版）'!AF774</f>
        <v>32000</v>
      </c>
      <c r="AG774" s="79">
        <f>+'学校用（完全版）'!AG774</f>
        <v>34560</v>
      </c>
      <c r="AH774" s="691"/>
      <c r="AI774" s="358">
        <f t="shared" si="18"/>
        <v>0</v>
      </c>
    </row>
    <row r="775" spans="1:35" s="6" customFormat="1" ht="23.1" customHeight="1" x14ac:dyDescent="0.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21" t="str">
        <f>+'学校用（完全版）'!U775</f>
        <v>音楽</v>
      </c>
      <c r="V775" s="583" t="str">
        <f>+'学校用（完全版）'!V775</f>
        <v>ビクター</v>
      </c>
      <c r="W775" s="444">
        <f>+'学校用（完全版）'!W775</f>
        <v>0</v>
      </c>
      <c r="X775" s="61"/>
      <c r="Y775" s="421">
        <f>+'学校用（完全版）'!Y775</f>
        <v>0</v>
      </c>
      <c r="Z775" s="484" t="str">
        <f>+'学校用（完全版）'!Z775</f>
        <v>標準</v>
      </c>
      <c r="AA775" s="62">
        <f>+'学校用（完全版）'!AA775</f>
        <v>0</v>
      </c>
      <c r="AB775" s="310" t="str">
        <f>+'学校用（完全版）'!AB775</f>
        <v>ＤＶＤ</v>
      </c>
      <c r="AC775" s="63" t="str">
        <f>+'学校用（完全版）'!AC775</f>
        <v/>
      </c>
      <c r="AD775" s="251" t="str">
        <f>+'学校用（完全版）'!AD775</f>
        <v>新版 中学校の合唱指導　～クラスで作り上げる合唱の喜び！　指導：横田純子</v>
      </c>
      <c r="AE775" s="68" t="str">
        <f>+'学校用（完全版）'!AE775</f>
        <v>1.2.3年</v>
      </c>
      <c r="AF775" s="65">
        <f>+'学校用（完全版）'!AF775</f>
        <v>24000</v>
      </c>
      <c r="AG775" s="102">
        <f>+'学校用（完全版）'!AG775</f>
        <v>25920</v>
      </c>
      <c r="AH775" s="692"/>
      <c r="AI775" s="354">
        <f t="shared" si="18"/>
        <v>0</v>
      </c>
    </row>
    <row r="776" spans="1:35" s="6" customFormat="1" ht="23.1" customHeight="1" x14ac:dyDescent="0.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25" t="str">
        <f>+'学校用（完全版）'!U776</f>
        <v>音楽</v>
      </c>
      <c r="V776" s="585" t="str">
        <f>+'学校用（完全版）'!V776</f>
        <v>ビクター</v>
      </c>
      <c r="W776" s="446">
        <f>+'学校用（完全版）'!W776</f>
        <v>0</v>
      </c>
      <c r="X776" s="122"/>
      <c r="Y776" s="423">
        <f>+'学校用（完全版）'!Y776</f>
        <v>0</v>
      </c>
      <c r="Z776" s="528" t="str">
        <f>+'学校用（完全版）'!Z776</f>
        <v>標準</v>
      </c>
      <c r="AA776" s="123">
        <f>+'学校用（完全版）'!AA776</f>
        <v>0</v>
      </c>
      <c r="AB776" s="311" t="str">
        <f>+'学校用（完全版）'!AB776</f>
        <v>ＤＶＤ</v>
      </c>
      <c r="AC776" s="286" t="str">
        <f>+'学校用（完全版）'!AC776</f>
        <v/>
      </c>
      <c r="AD776" s="287" t="str">
        <f>+'学校用（完全版）'!AD776</f>
        <v>新版 中学校の合唱指導　～心に響く歌声を求めて！指導：卜部一恵</v>
      </c>
      <c r="AE776" s="22" t="str">
        <f>+'学校用（完全版）'!AE776</f>
        <v>1.2.3年</v>
      </c>
      <c r="AF776" s="114">
        <f>+'学校用（完全版）'!AF776</f>
        <v>24000</v>
      </c>
      <c r="AG776" s="113">
        <f>+'学校用（完全版）'!AG776</f>
        <v>25920</v>
      </c>
      <c r="AH776" s="693"/>
      <c r="AI776" s="356">
        <f t="shared" si="18"/>
        <v>0</v>
      </c>
    </row>
    <row r="777" spans="1:35" s="6" customFormat="1" ht="23.1" customHeight="1" x14ac:dyDescent="0.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545" t="str">
        <f>+'学校用（完全版）'!U777</f>
        <v>音楽</v>
      </c>
      <c r="V777" s="581" t="str">
        <f>+'学校用（完全版）'!V777</f>
        <v>ビクター</v>
      </c>
      <c r="W777" s="456">
        <f>+'学校用（完全版）'!W777</f>
        <v>0</v>
      </c>
      <c r="X777" s="132"/>
      <c r="Y777" s="433">
        <f>+'学校用（完全版）'!Y777</f>
        <v>0</v>
      </c>
      <c r="Z777" s="529" t="str">
        <f>+'学校用（完全版）'!Z777</f>
        <v>標準</v>
      </c>
      <c r="AA777" s="104">
        <f>+'学校用（完全版）'!AA777</f>
        <v>0</v>
      </c>
      <c r="AB777" s="314" t="str">
        <f>+'学校用（完全版）'!AB777</f>
        <v>ＤＶＤ</v>
      </c>
      <c r="AC777" s="105" t="str">
        <f>+'学校用（完全版）'!AC777</f>
        <v/>
      </c>
      <c r="AD777" s="283" t="str">
        <f>+'学校用（完全版）'!AD777</f>
        <v>中学校の合唱指導　クラス合唱編（混声）</v>
      </c>
      <c r="AE777" s="106" t="str">
        <f>+'学校用（完全版）'!AE777</f>
        <v>1.2.3年</v>
      </c>
      <c r="AF777" s="107">
        <f>+'学校用（完全版）'!AF777</f>
        <v>24000</v>
      </c>
      <c r="AG777" s="345">
        <f>+'学校用（完全版）'!AG777</f>
        <v>25920</v>
      </c>
      <c r="AH777" s="689"/>
      <c r="AI777" s="521">
        <f t="shared" si="18"/>
        <v>0</v>
      </c>
    </row>
    <row r="778" spans="1:35" s="6" customFormat="1" ht="23.1" customHeight="1" x14ac:dyDescent="0.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95" t="str">
        <f>+'学校用（完全版）'!U778</f>
        <v>音楽</v>
      </c>
      <c r="V778" s="582" t="str">
        <f>+'学校用（完全版）'!V778</f>
        <v>ビクター</v>
      </c>
      <c r="W778" s="455">
        <f>+'学校用（完全版）'!W778</f>
        <v>0</v>
      </c>
      <c r="X778" s="76"/>
      <c r="Y778" s="432">
        <f>+'学校用（完全版）'!Y778</f>
        <v>0</v>
      </c>
      <c r="Z778" s="530" t="str">
        <f>+'学校用（完全版）'!Z778</f>
        <v>標準</v>
      </c>
      <c r="AA778" s="77">
        <f>+'学校用（完全版）'!AA778</f>
        <v>0</v>
      </c>
      <c r="AB778" s="315" t="str">
        <f>+'学校用（完全版）'!AB778</f>
        <v>ＤＶＤ</v>
      </c>
      <c r="AC778" s="103" t="str">
        <f>+'学校用（完全版）'!AC778</f>
        <v/>
      </c>
      <c r="AD778" s="285" t="str">
        <f>+'学校用（完全版）'!AD778</f>
        <v>中学校の合唱指導　部活編（同声）</v>
      </c>
      <c r="AE778" s="25" t="str">
        <f>+'学校用（完全版）'!AE778</f>
        <v>1.2.3年</v>
      </c>
      <c r="AF778" s="78">
        <f>+'学校用（完全版）'!AF778</f>
        <v>24000</v>
      </c>
      <c r="AG778" s="79">
        <f>+'学校用（完全版）'!AG778</f>
        <v>25920</v>
      </c>
      <c r="AH778" s="691"/>
      <c r="AI778" s="358">
        <f t="shared" si="18"/>
        <v>0</v>
      </c>
    </row>
    <row r="779" spans="1:35" s="6" customFormat="1" ht="23.1" customHeight="1" x14ac:dyDescent="0.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60" t="str">
        <f>+'学校用（完全版）'!U779</f>
        <v>音楽</v>
      </c>
      <c r="V779" s="586" t="str">
        <f>+'学校用（完全版）'!V779</f>
        <v>ビクター</v>
      </c>
      <c r="W779" s="457">
        <f>+'学校用（完全版）'!W779</f>
        <v>0</v>
      </c>
      <c r="X779" s="108"/>
      <c r="Y779" s="434">
        <f>+'学校用（完全版）'!Y779</f>
        <v>0</v>
      </c>
      <c r="Z779" s="531" t="str">
        <f>+'学校用（完全版）'!Z779</f>
        <v>標準</v>
      </c>
      <c r="AA779" s="110">
        <f>+'学校用（完全版）'!AA779</f>
        <v>0</v>
      </c>
      <c r="AB779" s="320" t="str">
        <f>+'学校用（完全版）'!AB779</f>
        <v>ＣＤ</v>
      </c>
      <c r="AC779" s="291" t="str">
        <f>+'学校用（完全版）'!AC779</f>
        <v/>
      </c>
      <c r="AD779" s="292" t="str">
        <f>+'学校用（完全版）'!AD779</f>
        <v xml:space="preserve"> ＜ビクターＴＷＩＮ　ＢＥＳＴ＞　　　合唱ベスト　中学・高校編</v>
      </c>
      <c r="AE779" s="24" t="str">
        <f>+'学校用（完全版）'!AE779</f>
        <v>1.2.3年</v>
      </c>
      <c r="AF779" s="111">
        <f>+'学校用（完全版）'!AF779</f>
        <v>2500</v>
      </c>
      <c r="AG779" s="112">
        <f>+'学校用（完全版）'!AG779</f>
        <v>2700</v>
      </c>
      <c r="AH779" s="694"/>
      <c r="AI779" s="357">
        <f t="shared" si="18"/>
        <v>0</v>
      </c>
    </row>
    <row r="780" spans="1:35" s="6" customFormat="1" ht="23.1" customHeight="1" x14ac:dyDescent="0.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546" t="str">
        <f>+'学校用（完全版）'!U780</f>
        <v>音楽</v>
      </c>
      <c r="V780" s="587" t="str">
        <f>+'学校用（完全版）'!V780</f>
        <v>ビクター</v>
      </c>
      <c r="W780" s="443">
        <f>+'学校用（完全版）'!W780</f>
        <v>0</v>
      </c>
      <c r="X780" s="92"/>
      <c r="Y780" s="420">
        <f>+'学校用（完全版）'!Y780</f>
        <v>0</v>
      </c>
      <c r="Z780" s="550" t="str">
        <f>+'学校用（完全版）'!Z780</f>
        <v>標準</v>
      </c>
      <c r="AA780" s="95">
        <f>+'学校用（完全版）'!AA780</f>
        <v>0</v>
      </c>
      <c r="AB780" s="289" t="str">
        <f>+'学校用（完全版）'!AB780</f>
        <v>ＣＤ</v>
      </c>
      <c r="AC780" s="96" t="str">
        <f>+'学校用（完全版）'!AC780</f>
        <v/>
      </c>
      <c r="AD780" s="290" t="str">
        <f>+'学校用（完全版）'!AD780</f>
        <v>ビリーブⅥ     ～歌い継がれる卒業式のうた・新しい卒業式のうた</v>
      </c>
      <c r="AE780" s="94" t="str">
        <f>+'学校用（完全版）'!AE780</f>
        <v>1.2.3年</v>
      </c>
      <c r="AF780" s="97">
        <f>+'学校用（完全版）'!AF780</f>
        <v>2857</v>
      </c>
      <c r="AG780" s="116">
        <f>+'学校用（完全版）'!AG780</f>
        <v>3085.5600000000004</v>
      </c>
      <c r="AH780" s="696"/>
      <c r="AI780" s="551">
        <f t="shared" si="18"/>
        <v>0</v>
      </c>
    </row>
    <row r="781" spans="1:35" s="6" customFormat="1" ht="23.1" customHeight="1" x14ac:dyDescent="0.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21" t="str">
        <f>+'学校用（完全版）'!U781</f>
        <v>音楽</v>
      </c>
      <c r="V781" s="583" t="str">
        <f>+'学校用（完全版）'!V781</f>
        <v>ビクター</v>
      </c>
      <c r="W781" s="444">
        <f>+'学校用（完全版）'!W781</f>
        <v>0</v>
      </c>
      <c r="X781" s="61"/>
      <c r="Y781" s="421">
        <f>+'学校用（完全版）'!Y781</f>
        <v>0</v>
      </c>
      <c r="Z781" s="484" t="str">
        <f>+'学校用（完全版）'!Z781</f>
        <v>標準</v>
      </c>
      <c r="AA781" s="62">
        <f>+'学校用（完全版）'!AA781</f>
        <v>0</v>
      </c>
      <c r="AB781" s="310" t="str">
        <f>+'学校用（完全版）'!AB781</f>
        <v>ＣＤ</v>
      </c>
      <c r="AC781" s="63" t="str">
        <f>+'学校用（完全版）'!AC781</f>
        <v/>
      </c>
      <c r="AD781" s="251" t="str">
        <f>+'学校用（完全版）'!AD781</f>
        <v xml:space="preserve"> ＜ビクターＴＷＩＮ　ＢＥＳＴ＞日本の唱歌・愛唱歌 ベスト</v>
      </c>
      <c r="AE781" s="68" t="str">
        <f>+'学校用（完全版）'!AE781</f>
        <v>1.2.3年</v>
      </c>
      <c r="AF781" s="65">
        <f>+'学校用（完全版）'!AF781</f>
        <v>2500</v>
      </c>
      <c r="AG781" s="102">
        <f>+'学校用（完全版）'!AG781</f>
        <v>2700</v>
      </c>
      <c r="AH781" s="692"/>
      <c r="AI781" s="354">
        <f t="shared" si="18"/>
        <v>0</v>
      </c>
    </row>
    <row r="782" spans="1:35" s="6" customFormat="1" ht="23.1" customHeight="1" x14ac:dyDescent="0.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25" t="str">
        <f>+'学校用（完全版）'!U782</f>
        <v>音楽</v>
      </c>
      <c r="V782" s="585" t="str">
        <f>+'学校用（完全版）'!V782</f>
        <v>ビクター</v>
      </c>
      <c r="W782" s="446">
        <f>+'学校用（完全版）'!W782</f>
        <v>0</v>
      </c>
      <c r="X782" s="122"/>
      <c r="Y782" s="423">
        <f>+'学校用（完全版）'!Y782</f>
        <v>0</v>
      </c>
      <c r="Z782" s="528" t="str">
        <f>+'学校用（完全版）'!Z782</f>
        <v>標準</v>
      </c>
      <c r="AA782" s="123">
        <f>+'学校用（完全版）'!AA782</f>
        <v>0</v>
      </c>
      <c r="AB782" s="311" t="str">
        <f>+'学校用（完全版）'!AB782</f>
        <v>ＣＤ</v>
      </c>
      <c r="AC782" s="286" t="str">
        <f>+'学校用（完全版）'!AC782</f>
        <v/>
      </c>
      <c r="AD782" s="287" t="str">
        <f>+'学校用（完全版）'!AD782</f>
        <v xml:space="preserve"> ＜ビクターＴＷＩＮ　ＢＥＳＴ＞日本の名歌選</v>
      </c>
      <c r="AE782" s="22" t="str">
        <f>+'学校用（完全版）'!AE782</f>
        <v>1.2.3年</v>
      </c>
      <c r="AF782" s="114">
        <f>+'学校用（完全版）'!AF782</f>
        <v>2500</v>
      </c>
      <c r="AG782" s="113">
        <f>+'学校用（完全版）'!AG782</f>
        <v>2700</v>
      </c>
      <c r="AH782" s="693"/>
      <c r="AI782" s="356">
        <f t="shared" si="18"/>
        <v>0</v>
      </c>
    </row>
    <row r="783" spans="1:35" s="6" customFormat="1" ht="23.1" customHeight="1" x14ac:dyDescent="0.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546" t="str">
        <f>+'学校用（完全版）'!U783</f>
        <v>音楽</v>
      </c>
      <c r="V783" s="587" t="str">
        <f>+'学校用（完全版）'!V783</f>
        <v>ビクター</v>
      </c>
      <c r="W783" s="443">
        <f>+'学校用（完全版）'!W783</f>
        <v>0</v>
      </c>
      <c r="X783" s="92"/>
      <c r="Y783" s="420">
        <f>+'学校用（完全版）'!Y783</f>
        <v>0</v>
      </c>
      <c r="Z783" s="550" t="str">
        <f>+'学校用（完全版）'!Z783</f>
        <v>標準</v>
      </c>
      <c r="AA783" s="95">
        <f>+'学校用（完全版）'!AA783</f>
        <v>0</v>
      </c>
      <c r="AB783" s="289" t="str">
        <f>+'学校用（完全版）'!AB783</f>
        <v>ＣＤ</v>
      </c>
      <c r="AC783" s="96" t="str">
        <f>+'学校用（完全版）'!AC783</f>
        <v/>
      </c>
      <c r="AD783" s="290" t="str">
        <f>+'学校用（完全版）'!AD783</f>
        <v>中学生のための合唱名盤　 　　「岩河三郎作品集」</v>
      </c>
      <c r="AE783" s="94" t="str">
        <f>+'学校用（完全版）'!AE783</f>
        <v>1.2.3年</v>
      </c>
      <c r="AF783" s="97">
        <f>+'学校用（完全版）'!AF783</f>
        <v>5000</v>
      </c>
      <c r="AG783" s="116">
        <f>+'学校用（完全版）'!AG783</f>
        <v>5400</v>
      </c>
      <c r="AH783" s="696"/>
      <c r="AI783" s="551">
        <f t="shared" si="18"/>
        <v>0</v>
      </c>
    </row>
    <row r="784" spans="1:35" s="6" customFormat="1" ht="23.1" customHeight="1" x14ac:dyDescent="0.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21" t="str">
        <f>+'学校用（完全版）'!U784</f>
        <v>音楽</v>
      </c>
      <c r="V784" s="583" t="str">
        <f>+'学校用（完全版）'!V784</f>
        <v>ビクター</v>
      </c>
      <c r="W784" s="444">
        <f>+'学校用（完全版）'!W784</f>
        <v>0</v>
      </c>
      <c r="X784" s="61"/>
      <c r="Y784" s="421">
        <f>+'学校用（完全版）'!Y784</f>
        <v>0</v>
      </c>
      <c r="Z784" s="484" t="str">
        <f>+'学校用（完全版）'!Z784</f>
        <v>標準</v>
      </c>
      <c r="AA784" s="62">
        <f>+'学校用（完全版）'!AA784</f>
        <v>0</v>
      </c>
      <c r="AB784" s="310" t="str">
        <f>+'学校用（完全版）'!AB784</f>
        <v>ＣＤ</v>
      </c>
      <c r="AC784" s="63" t="str">
        <f>+'学校用（完全版）'!AC784</f>
        <v/>
      </c>
      <c r="AD784" s="251" t="str">
        <f>+'学校用（完全版）'!AD784</f>
        <v>＜ビクター　ＴＷＩＮ　ＢＥＳＴ＞　ベートーベン名曲選</v>
      </c>
      <c r="AE784" s="68" t="str">
        <f>+'学校用（完全版）'!AE784</f>
        <v>1.2.3年</v>
      </c>
      <c r="AF784" s="65">
        <f>+'学校用（完全版）'!AF784</f>
        <v>2500</v>
      </c>
      <c r="AG784" s="102">
        <f>+'学校用（完全版）'!AG784</f>
        <v>2700</v>
      </c>
      <c r="AH784" s="692"/>
      <c r="AI784" s="354">
        <f t="shared" si="18"/>
        <v>0</v>
      </c>
    </row>
    <row r="785" spans="1:35" s="6" customFormat="1" ht="23.1" customHeight="1" x14ac:dyDescent="0.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169" t="str">
        <f>+'学校用（完全版）'!U785</f>
        <v>音楽</v>
      </c>
      <c r="V785" s="584" t="str">
        <f>+'学校用（完全版）'!V785</f>
        <v>ビクター</v>
      </c>
      <c r="W785" s="445">
        <f>+'学校用（完全版）'!W785</f>
        <v>0</v>
      </c>
      <c r="X785" s="66"/>
      <c r="Y785" s="422">
        <f>+'学校用（完全版）'!Y785</f>
        <v>0</v>
      </c>
      <c r="Z785" s="532" t="str">
        <f>+'学校用（完全版）'!Z785</f>
        <v>標準</v>
      </c>
      <c r="AA785" s="67">
        <f>+'学校用（完全版）'!AA785</f>
        <v>0</v>
      </c>
      <c r="AB785" s="256" t="str">
        <f>+'学校用（完全版）'!AB785</f>
        <v>ＣＤ</v>
      </c>
      <c r="AC785" s="90" t="str">
        <f>+'学校用（完全版）'!AC785</f>
        <v/>
      </c>
      <c r="AD785" s="237" t="str">
        <f>+'学校用（完全版）'!AD785</f>
        <v>＜ビクター　ＴＷＩＮ　ＢＥＳＴ＞　バッハ名曲選</v>
      </c>
      <c r="AE785" s="21" t="str">
        <f>+'学校用（完全版）'!AE785</f>
        <v>1.2.3年</v>
      </c>
      <c r="AF785" s="69">
        <f>+'学校用（完全版）'!AF785</f>
        <v>2500</v>
      </c>
      <c r="AG785" s="70">
        <f>+'学校用（完全版）'!AG785</f>
        <v>2700</v>
      </c>
      <c r="AH785" s="690"/>
      <c r="AI785" s="355">
        <f t="shared" si="18"/>
        <v>0</v>
      </c>
    </row>
    <row r="786" spans="1:35" s="6" customFormat="1" ht="23.1" customHeight="1" x14ac:dyDescent="0.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25" t="str">
        <f>+'学校用（完全版）'!U786</f>
        <v>音楽</v>
      </c>
      <c r="V786" s="585" t="str">
        <f>+'学校用（完全版）'!V786</f>
        <v>ビクター</v>
      </c>
      <c r="W786" s="446">
        <f>+'学校用（完全版）'!W786</f>
        <v>0</v>
      </c>
      <c r="X786" s="122"/>
      <c r="Y786" s="423">
        <f>+'学校用（完全版）'!Y786</f>
        <v>0</v>
      </c>
      <c r="Z786" s="528" t="str">
        <f>+'学校用（完全版）'!Z786</f>
        <v>標準</v>
      </c>
      <c r="AA786" s="123">
        <f>+'学校用（完全版）'!AA786</f>
        <v>0</v>
      </c>
      <c r="AB786" s="311" t="str">
        <f>+'学校用（完全版）'!AB786</f>
        <v>ＣＤ</v>
      </c>
      <c r="AC786" s="286" t="str">
        <f>+'学校用（完全版）'!AC786</f>
        <v/>
      </c>
      <c r="AD786" s="287" t="str">
        <f>+'学校用（完全版）'!AD786</f>
        <v>＜ビクター TWIN BEST＞効果音大全集</v>
      </c>
      <c r="AE786" s="22" t="str">
        <f>+'学校用（完全版）'!AE786</f>
        <v>1.2.3年</v>
      </c>
      <c r="AF786" s="114">
        <f>+'学校用（完全版）'!AF786</f>
        <v>2500</v>
      </c>
      <c r="AG786" s="113">
        <f>+'学校用（完全版）'!AG786</f>
        <v>2700</v>
      </c>
      <c r="AH786" s="693"/>
      <c r="AI786" s="356">
        <f t="shared" si="18"/>
        <v>0</v>
      </c>
    </row>
    <row r="787" spans="1:35" s="6" customFormat="1" ht="23.1" customHeight="1" x14ac:dyDescent="0.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546" t="str">
        <f>+'学校用（完全版）'!U787</f>
        <v>音楽</v>
      </c>
      <c r="V787" s="587" t="str">
        <f>+'学校用（完全版）'!V787</f>
        <v>ビクター</v>
      </c>
      <c r="W787" s="443">
        <f>+'学校用（完全版）'!W787</f>
        <v>0</v>
      </c>
      <c r="X787" s="92"/>
      <c r="Y787" s="420">
        <f>+'学校用（完全版）'!Y787</f>
        <v>0</v>
      </c>
      <c r="Z787" s="550" t="str">
        <f>+'学校用（完全版）'!Z787</f>
        <v>標準</v>
      </c>
      <c r="AA787" s="95">
        <f>+'学校用（完全版）'!AA787</f>
        <v>0</v>
      </c>
      <c r="AB787" s="289" t="str">
        <f>+'学校用（完全版）'!AB787</f>
        <v>ＣＤ</v>
      </c>
      <c r="AC787" s="96" t="str">
        <f>+'学校用（完全版）'!AC787</f>
        <v/>
      </c>
      <c r="AD787" s="290" t="str">
        <f>+'学校用（完全版）'!AD787</f>
        <v>中学・高校のフォークダンス</v>
      </c>
      <c r="AE787" s="94" t="str">
        <f>+'学校用（完全版）'!AE787</f>
        <v>1.2.3年</v>
      </c>
      <c r="AF787" s="97">
        <f>+'学校用（完全版）'!AF787</f>
        <v>8155</v>
      </c>
      <c r="AG787" s="116">
        <f>+'学校用（完全版）'!AG787</f>
        <v>8807.4000000000015</v>
      </c>
      <c r="AH787" s="696"/>
      <c r="AI787" s="551">
        <f t="shared" si="18"/>
        <v>0</v>
      </c>
    </row>
    <row r="788" spans="1:35" s="6" customFormat="1" ht="23.1" customHeight="1" thickBo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21" t="str">
        <f>+'学校用（完全版）'!U788</f>
        <v>音楽</v>
      </c>
      <c r="V788" s="583" t="str">
        <f>+'学校用（完全版）'!V788</f>
        <v>ビクター</v>
      </c>
      <c r="W788" s="444">
        <f>+'学校用（完全版）'!W788</f>
        <v>0</v>
      </c>
      <c r="X788" s="61"/>
      <c r="Y788" s="421">
        <f>+'学校用（完全版）'!Y788</f>
        <v>0</v>
      </c>
      <c r="Z788" s="484" t="str">
        <f>+'学校用（完全版）'!Z788</f>
        <v>標準</v>
      </c>
      <c r="AA788" s="62">
        <f>+'学校用（完全版）'!AA788</f>
        <v>0</v>
      </c>
      <c r="AB788" s="310" t="str">
        <f>+'学校用（完全版）'!AB788</f>
        <v>ＣＤ</v>
      </c>
      <c r="AC788" s="63" t="str">
        <f>+'学校用（完全版）'!AC788</f>
        <v/>
      </c>
      <c r="AD788" s="251" t="str">
        <f>+'学校用（完全版）'!AD788</f>
        <v>新・ベスト運動会&lt;中学・高校・一般&gt;</v>
      </c>
      <c r="AE788" s="68" t="str">
        <f>+'学校用（完全版）'!AE788</f>
        <v>1.2.3年</v>
      </c>
      <c r="AF788" s="65">
        <f>+'学校用（完全版）'!AF788</f>
        <v>10874</v>
      </c>
      <c r="AG788" s="102">
        <f>+'学校用（完全版）'!AG788</f>
        <v>11743.92</v>
      </c>
      <c r="AH788" s="692"/>
      <c r="AI788" s="354">
        <f t="shared" si="18"/>
        <v>0</v>
      </c>
    </row>
    <row r="789" spans="1:35" s="6" customFormat="1" ht="23.1" customHeight="1" thickTop="1" thickBot="1" x14ac:dyDescent="0.2">
      <c r="A789" s="28" t="s">
        <v>1136</v>
      </c>
      <c r="B789" s="28" t="s">
        <v>1136</v>
      </c>
      <c r="C789" s="28" t="s">
        <v>1136</v>
      </c>
      <c r="D789" s="28" t="s">
        <v>1136</v>
      </c>
      <c r="E789" s="28" t="s">
        <v>1136</v>
      </c>
      <c r="F789" s="28" t="s">
        <v>1136</v>
      </c>
      <c r="G789" s="28" t="s">
        <v>1136</v>
      </c>
      <c r="H789" s="28" t="s">
        <v>1136</v>
      </c>
      <c r="I789" s="28" t="s">
        <v>1136</v>
      </c>
      <c r="J789" s="28" t="s">
        <v>1136</v>
      </c>
      <c r="K789" s="28" t="s">
        <v>1136</v>
      </c>
      <c r="L789" s="28" t="s">
        <v>1136</v>
      </c>
      <c r="M789" s="28" t="s">
        <v>1136</v>
      </c>
      <c r="N789" s="28" t="s">
        <v>1136</v>
      </c>
      <c r="O789" s="28" t="s">
        <v>1136</v>
      </c>
      <c r="P789" s="28" t="s">
        <v>1136</v>
      </c>
      <c r="Q789" s="28" t="s">
        <v>1136</v>
      </c>
      <c r="R789" s="28" t="s">
        <v>1136</v>
      </c>
      <c r="S789" s="28" t="s">
        <v>1136</v>
      </c>
      <c r="T789" s="28" t="s">
        <v>1136</v>
      </c>
      <c r="U789" s="293" t="str">
        <f>+'学校用（完全版）'!U789</f>
        <v>音楽</v>
      </c>
      <c r="V789" s="492" t="str">
        <f>+'学校用（完全版）'!V789</f>
        <v>その他</v>
      </c>
      <c r="W789" s="447" t="str">
        <f>+'学校用（完全版）'!W789</f>
        <v>●</v>
      </c>
      <c r="X789" s="294"/>
      <c r="Y789" s="424">
        <f>+'学校用（完全版）'!Y789</f>
        <v>0</v>
      </c>
      <c r="Z789" s="662">
        <f>+'学校用（完全版）'!Z789</f>
        <v>0</v>
      </c>
      <c r="AA789" s="663">
        <f>+'学校用（完全版）'!AA789</f>
        <v>0</v>
      </c>
      <c r="AB789" s="664">
        <f>+'学校用（完全版）'!AB789</f>
        <v>0</v>
      </c>
      <c r="AC789" s="665">
        <f>+'学校用（完全版）'!AC789</f>
        <v>0</v>
      </c>
      <c r="AD789" s="665">
        <f>+'学校用（完全版）'!AD789</f>
        <v>0</v>
      </c>
      <c r="AE789" s="665">
        <f>+'学校用（完全版）'!AE789</f>
        <v>0</v>
      </c>
      <c r="AF789" s="1505" t="str">
        <f>+'学校用（完全版）'!AF789</f>
        <v>音楽　その他　計</v>
      </c>
      <c r="AG789" s="1506">
        <f>+'学校用（完全版）'!AG789</f>
        <v>0</v>
      </c>
      <c r="AH789" s="613">
        <f>SUM(AH746:AH788)</f>
        <v>0</v>
      </c>
      <c r="AI789" s="666">
        <f>SUM(AI746:AI788)</f>
        <v>0</v>
      </c>
    </row>
    <row r="790" spans="1:35" s="6" customFormat="1" ht="23.1" customHeight="1" thickTop="1" thickBot="1" x14ac:dyDescent="0.2">
      <c r="A790" s="28" t="s">
        <v>1136</v>
      </c>
      <c r="B790" s="28" t="s">
        <v>1136</v>
      </c>
      <c r="C790" s="28" t="s">
        <v>1136</v>
      </c>
      <c r="D790" s="28" t="s">
        <v>1136</v>
      </c>
      <c r="E790" s="28" t="s">
        <v>1136</v>
      </c>
      <c r="F790" s="28" t="s">
        <v>1136</v>
      </c>
      <c r="G790" s="28" t="s">
        <v>1136</v>
      </c>
      <c r="H790" s="28" t="s">
        <v>1136</v>
      </c>
      <c r="I790" s="28" t="s">
        <v>1136</v>
      </c>
      <c r="J790" s="28" t="s">
        <v>1136</v>
      </c>
      <c r="K790" s="28" t="s">
        <v>1136</v>
      </c>
      <c r="L790" s="28" t="s">
        <v>1136</v>
      </c>
      <c r="M790" s="28" t="s">
        <v>1136</v>
      </c>
      <c r="N790" s="28" t="s">
        <v>1136</v>
      </c>
      <c r="O790" s="28" t="s">
        <v>1136</v>
      </c>
      <c r="P790" s="28" t="s">
        <v>1136</v>
      </c>
      <c r="Q790" s="28" t="s">
        <v>1136</v>
      </c>
      <c r="R790" s="28" t="s">
        <v>1136</v>
      </c>
      <c r="S790" s="28" t="s">
        <v>1136</v>
      </c>
      <c r="T790" s="28" t="s">
        <v>1136</v>
      </c>
      <c r="U790" s="293" t="str">
        <f>+'学校用（完全版）'!U790</f>
        <v>音楽</v>
      </c>
      <c r="V790" s="492">
        <f>+'学校用（完全版）'!V790</f>
        <v>0</v>
      </c>
      <c r="W790" s="447" t="str">
        <f>+'学校用（完全版）'!W790</f>
        <v>●</v>
      </c>
      <c r="X790" s="294"/>
      <c r="Y790" s="424">
        <f>+'学校用（完全版）'!Y790</f>
        <v>0</v>
      </c>
      <c r="Z790" s="662">
        <f>+'学校用（完全版）'!Z790</f>
        <v>0</v>
      </c>
      <c r="AA790" s="663">
        <f>+'学校用（完全版）'!AA790</f>
        <v>0</v>
      </c>
      <c r="AB790" s="664">
        <f>+'学校用（完全版）'!AB790</f>
        <v>0</v>
      </c>
      <c r="AC790" s="665">
        <f>+'学校用（完全版）'!AC790</f>
        <v>0</v>
      </c>
      <c r="AD790" s="665">
        <f>+'学校用（完全版）'!AD790</f>
        <v>0</v>
      </c>
      <c r="AE790" s="665">
        <f>+'学校用（完全版）'!AE790</f>
        <v>0</v>
      </c>
      <c r="AF790" s="1503" t="str">
        <f>+'学校用（完全版）'!AF790</f>
        <v>音楽　計</v>
      </c>
      <c r="AG790" s="1504">
        <f>+'学校用（完全版）'!AG790</f>
        <v>0</v>
      </c>
      <c r="AH790" s="613">
        <f>+AH789+AH745+AH738+AH687+AH734</f>
        <v>0</v>
      </c>
      <c r="AI790" s="666">
        <f>+AI789+AI745+AI738+AI687+AI734</f>
        <v>0</v>
      </c>
    </row>
    <row r="791" spans="1:35" s="6" customFormat="1" ht="23.1" customHeight="1" x14ac:dyDescent="0.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 t="s">
        <v>1136</v>
      </c>
      <c r="P791" s="28"/>
      <c r="Q791" s="28"/>
      <c r="R791" s="28"/>
      <c r="S791" s="28"/>
      <c r="T791" s="28"/>
      <c r="U791" s="263" t="str">
        <f>+'学校用（完全版）'!U791</f>
        <v>美術</v>
      </c>
      <c r="V791" s="473" t="str">
        <f>+'学校用（完全版）'!V791</f>
        <v>開隆堂出版</v>
      </c>
      <c r="W791" s="445">
        <f>+'学校用（完全版）'!W791</f>
        <v>0</v>
      </c>
      <c r="X791" s="66"/>
      <c r="Y791" s="66">
        <f>+'学校用（完全版）'!Y791</f>
        <v>0</v>
      </c>
      <c r="Z791" s="196">
        <f>+'学校用（完全版）'!Z791</f>
        <v>0</v>
      </c>
      <c r="AA791" s="197" t="str">
        <f>+'学校用（完全版）'!AA791</f>
        <v>新刊</v>
      </c>
      <c r="AB791" s="308" t="str">
        <f>+'学校用（完全版）'!AB791</f>
        <v>教科書</v>
      </c>
      <c r="AC791" s="71" t="str">
        <f>+'学校用（完全版）'!AC791</f>
        <v>○</v>
      </c>
      <c r="AD791" s="234" t="str">
        <f>+'学校用（完全版）'!AD791</f>
        <v>美術　1　</v>
      </c>
      <c r="AE791" s="198" t="str">
        <f>+'学校用（完全版）'!AE791</f>
        <v>１年</v>
      </c>
      <c r="AF791" s="199">
        <f>+'学校用（完全版）'!AF791</f>
        <v>320</v>
      </c>
      <c r="AG791" s="200">
        <f>+'学校用（完全版）'!AG791</f>
        <v>320</v>
      </c>
      <c r="AH791" s="686"/>
      <c r="AI791" s="353">
        <f t="shared" si="18"/>
        <v>0</v>
      </c>
    </row>
    <row r="792" spans="1:35" s="6" customFormat="1" ht="23.1" customHeight="1" x14ac:dyDescent="0.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 t="s">
        <v>1136</v>
      </c>
      <c r="P792" s="28"/>
      <c r="Q792" s="28"/>
      <c r="R792" s="28"/>
      <c r="S792" s="28"/>
      <c r="T792" s="28"/>
      <c r="U792" s="264" t="str">
        <f>+'学校用（完全版）'!U792</f>
        <v>美術</v>
      </c>
      <c r="V792" s="505" t="str">
        <f>+'学校用（完全版）'!V792</f>
        <v>開隆堂出版</v>
      </c>
      <c r="W792" s="446">
        <f>+'学校用（完全版）'!W792</f>
        <v>0</v>
      </c>
      <c r="X792" s="122"/>
      <c r="Y792" s="122">
        <f>+'学校用（完全版）'!Y792</f>
        <v>0</v>
      </c>
      <c r="Z792" s="202">
        <f>+'学校用（完全版）'!Z792</f>
        <v>0</v>
      </c>
      <c r="AA792" s="203" t="str">
        <f>+'学校用（完全版）'!AA792</f>
        <v>新刊</v>
      </c>
      <c r="AB792" s="305" t="str">
        <f>+'学校用（完全版）'!AB792</f>
        <v>教科書</v>
      </c>
      <c r="AC792" s="204" t="str">
        <f>+'学校用（完全版）'!AC792</f>
        <v>○</v>
      </c>
      <c r="AD792" s="243" t="str">
        <f>+'学校用（完全版）'!AD792</f>
        <v>美術　２・３</v>
      </c>
      <c r="AE792" s="205" t="str">
        <f>+'学校用（完全版）'!AE792</f>
        <v>2.3年</v>
      </c>
      <c r="AF792" s="206">
        <f>+'学校用（完全版）'!AF792</f>
        <v>642</v>
      </c>
      <c r="AG792" s="262">
        <f>+'学校用（完全版）'!AG792</f>
        <v>642</v>
      </c>
      <c r="AH792" s="684"/>
      <c r="AI792" s="352">
        <f t="shared" si="18"/>
        <v>0</v>
      </c>
    </row>
    <row r="793" spans="1:35" s="6" customFormat="1" ht="23.1" customHeight="1" x14ac:dyDescent="0.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 t="s">
        <v>1136</v>
      </c>
      <c r="P793" s="28"/>
      <c r="Q793" s="28"/>
      <c r="R793" s="28"/>
      <c r="S793" s="28"/>
      <c r="T793" s="28"/>
      <c r="U793" s="501" t="str">
        <f>+'学校用（完全版）'!U793</f>
        <v>美術</v>
      </c>
      <c r="V793" s="502" t="str">
        <f>+'学校用（完全版）'!V793</f>
        <v>開隆堂出版</v>
      </c>
      <c r="W793" s="456">
        <f>+'学校用（完全版）'!W793</f>
        <v>0</v>
      </c>
      <c r="X793" s="132"/>
      <c r="Y793" s="132">
        <f>+'学校用（完全版）'!Y793</f>
        <v>0</v>
      </c>
      <c r="Z793" s="209">
        <f>+'学校用（完全版）'!Z793</f>
        <v>0</v>
      </c>
      <c r="AA793" s="210" t="str">
        <f>+'学校用（完全版）'!AA793</f>
        <v>新刊</v>
      </c>
      <c r="AB793" s="306" t="str">
        <f>+'学校用（完全版）'!AB793</f>
        <v>指導書</v>
      </c>
      <c r="AC793" s="211" t="str">
        <f>+'学校用（完全版）'!AC793</f>
        <v>○</v>
      </c>
      <c r="AD793" s="244" t="str">
        <f>+'学校用（完全版）'!AD793</f>
        <v>美術学習指導書　1</v>
      </c>
      <c r="AE793" s="212" t="str">
        <f>+'学校用（完全版）'!AE793</f>
        <v>１年</v>
      </c>
      <c r="AF793" s="213">
        <f>+'学校用（完全版）'!AF793</f>
        <v>34000</v>
      </c>
      <c r="AG793" s="326">
        <f>+'学校用（完全版）'!AG793</f>
        <v>36720</v>
      </c>
      <c r="AH793" s="687"/>
      <c r="AI793" s="518">
        <f t="shared" si="18"/>
        <v>0</v>
      </c>
    </row>
    <row r="794" spans="1:35" s="6" customFormat="1" ht="23.1" customHeight="1" x14ac:dyDescent="0.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 t="s">
        <v>1136</v>
      </c>
      <c r="P794" s="28"/>
      <c r="Q794" s="28"/>
      <c r="R794" s="28"/>
      <c r="S794" s="28"/>
      <c r="T794" s="28"/>
      <c r="U794" s="388" t="str">
        <f>+'学校用（完全版）'!U794</f>
        <v>美術</v>
      </c>
      <c r="V794" s="504" t="str">
        <f>+'学校用（完全版）'!V794</f>
        <v>開隆堂出版</v>
      </c>
      <c r="W794" s="455">
        <f>+'学校用（完全版）'!W794</f>
        <v>0</v>
      </c>
      <c r="X794" s="76"/>
      <c r="Y794" s="76">
        <f>+'学校用（完全版）'!Y794</f>
        <v>0</v>
      </c>
      <c r="Z794" s="215">
        <f>+'学校用（完全版）'!Z794</f>
        <v>0</v>
      </c>
      <c r="AA794" s="216" t="str">
        <f>+'学校用（完全版）'!AA794</f>
        <v>新刊</v>
      </c>
      <c r="AB794" s="307" t="str">
        <f>+'学校用（完全版）'!AB794</f>
        <v>指導書</v>
      </c>
      <c r="AC794" s="84" t="str">
        <f>+'学校用（完全版）'!AC794</f>
        <v>○</v>
      </c>
      <c r="AD794" s="245" t="str">
        <f>+'学校用（完全版）'!AD794</f>
        <v>美術学習指導書　2・3</v>
      </c>
      <c r="AE794" s="217" t="str">
        <f>+'学校用（完全版）'!AE794</f>
        <v>2.3年</v>
      </c>
      <c r="AF794" s="218">
        <f>+'学校用（完全版）'!AF794</f>
        <v>64000</v>
      </c>
      <c r="AG794" s="327">
        <f>+'学校用（完全版）'!AG794</f>
        <v>69120</v>
      </c>
      <c r="AH794" s="688"/>
      <c r="AI794" s="520">
        <f t="shared" si="18"/>
        <v>0</v>
      </c>
    </row>
    <row r="795" spans="1:35" s="6" customFormat="1" ht="23.1" customHeight="1" x14ac:dyDescent="0.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 t="s">
        <v>1136</v>
      </c>
      <c r="P795" s="28"/>
      <c r="Q795" s="28"/>
      <c r="R795" s="28"/>
      <c r="S795" s="28"/>
      <c r="T795" s="28"/>
      <c r="U795" s="80" t="str">
        <f>+'学校用（完全版）'!U795</f>
        <v>美術</v>
      </c>
      <c r="V795" s="506" t="str">
        <f>+'学校用（完全版）'!V795</f>
        <v>開隆堂出版</v>
      </c>
      <c r="W795" s="457">
        <f>+'学校用（完全版）'!W795</f>
        <v>0</v>
      </c>
      <c r="X795" s="108"/>
      <c r="Y795" s="108">
        <f>+'学校用（完全版）'!Y795</f>
        <v>0</v>
      </c>
      <c r="Z795" s="343">
        <f>+'学校用（完全版）'!Z795</f>
        <v>0</v>
      </c>
      <c r="AA795" s="359" t="str">
        <f>+'学校用（完全版）'!AA795</f>
        <v>新刊</v>
      </c>
      <c r="AB795" s="360" t="str">
        <f>+'学校用（完全版）'!AB795</f>
        <v>指導書</v>
      </c>
      <c r="AC795" s="280" t="str">
        <f>+'学校用（完全版）'!AC795</f>
        <v>○</v>
      </c>
      <c r="AD795" s="361" t="str">
        <f>+'学校用（完全版）'!AD795</f>
        <v>美術学習指導書　2・3　アートカード追加セット</v>
      </c>
      <c r="AE795" s="362" t="str">
        <f>+'学校用（完全版）'!AE795</f>
        <v>2.3年</v>
      </c>
      <c r="AF795" s="363">
        <f>+'学校用（完全版）'!AF795</f>
        <v>5000</v>
      </c>
      <c r="AG795" s="369">
        <f>+'学校用（完全版）'!AG795</f>
        <v>5400</v>
      </c>
      <c r="AH795" s="695"/>
      <c r="AI795" s="365">
        <f t="shared" si="18"/>
        <v>0</v>
      </c>
    </row>
    <row r="796" spans="1:35" s="6" customFormat="1" ht="23.1" customHeight="1" x14ac:dyDescent="0.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 t="s">
        <v>1136</v>
      </c>
      <c r="P796" s="28"/>
      <c r="Q796" s="28"/>
      <c r="R796" s="28"/>
      <c r="S796" s="28"/>
      <c r="T796" s="28"/>
      <c r="U796" s="501" t="str">
        <f>+'学校用（完全版）'!U796</f>
        <v>美術</v>
      </c>
      <c r="V796" s="502" t="str">
        <f>+'学校用（完全版）'!V796</f>
        <v>開隆堂出版</v>
      </c>
      <c r="W796" s="452" t="str">
        <f>+'学校用（完全版）'!W796</f>
        <v>●</v>
      </c>
      <c r="X796" s="267"/>
      <c r="Y796" s="267" t="str">
        <f>+'学校用（完全版）'!Y796</f>
        <v>●</v>
      </c>
      <c r="Z796" s="132" t="str">
        <f>+'学校用（完全版）'!Z796</f>
        <v>準拠</v>
      </c>
      <c r="AA796" s="104" t="str">
        <f>+'学校用（完全版）'!AA796</f>
        <v>新刊</v>
      </c>
      <c r="AB796" s="257" t="str">
        <f>+'学校用（完全版）'!AB796</f>
        <v>デジタル　　　　　　　　　　　　教科書</v>
      </c>
      <c r="AC796" s="211" t="str">
        <f>+'学校用（完全版）'!AC796</f>
        <v>※</v>
      </c>
      <c r="AD796" s="246" t="str">
        <f>+'学校用（完全版）'!AD796</f>
        <v>CoNETS版デジタル教科書 美術 1 ＜指導者用＞4年使用　DVD-ROM版</v>
      </c>
      <c r="AE796" s="222" t="str">
        <f>+'学校用（完全版）'!AE796</f>
        <v>1.2.3年</v>
      </c>
      <c r="AF796" s="223">
        <f>+'学校用（完全版）'!AF796</f>
        <v>79000</v>
      </c>
      <c r="AG796" s="370">
        <f>+'学校用（完全版）'!AG796</f>
        <v>85320</v>
      </c>
      <c r="AH796" s="689"/>
      <c r="AI796" s="521">
        <f t="shared" si="18"/>
        <v>0</v>
      </c>
    </row>
    <row r="797" spans="1:35" s="6" customFormat="1" ht="23.1" customHeight="1" x14ac:dyDescent="0.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 t="s">
        <v>1136</v>
      </c>
      <c r="P797" s="28"/>
      <c r="Q797" s="28"/>
      <c r="R797" s="28"/>
      <c r="S797" s="28"/>
      <c r="T797" s="28"/>
      <c r="U797" s="388" t="str">
        <f>+'学校用（完全版）'!U797</f>
        <v>美術</v>
      </c>
      <c r="V797" s="504" t="str">
        <f>+'学校用（完全版）'!V797</f>
        <v>開隆堂出版</v>
      </c>
      <c r="W797" s="453" t="str">
        <f>+'学校用（完全版）'!W797</f>
        <v>●</v>
      </c>
      <c r="X797" s="83"/>
      <c r="Y797" s="83" t="str">
        <f>+'学校用（完全版）'!Y797</f>
        <v>●</v>
      </c>
      <c r="Z797" s="76" t="str">
        <f>+'学校用（完全版）'!Z797</f>
        <v>準拠</v>
      </c>
      <c r="AA797" s="77" t="str">
        <f>+'学校用（完全版）'!AA797</f>
        <v>新刊</v>
      </c>
      <c r="AB797" s="259" t="str">
        <f>+'学校用（完全版）'!AB797</f>
        <v>デジタル　　　　　　　　　　　　教科書</v>
      </c>
      <c r="AC797" s="84" t="str">
        <f>+'学校用（完全版）'!AC797</f>
        <v>※</v>
      </c>
      <c r="AD797" s="247" t="str">
        <f>+'学校用（完全版）'!AD797</f>
        <v>CoNETS版デジタル教科書 美術 2・3 ＜指導者用＞1年使用　DVD-ROM版</v>
      </c>
      <c r="AE797" s="85" t="str">
        <f>+'学校用（完全版）'!AE797</f>
        <v>1.2.3年</v>
      </c>
      <c r="AF797" s="86">
        <f>+'学校用（完全版）'!AF797</f>
        <v>23000</v>
      </c>
      <c r="AG797" s="87">
        <f>+'学校用（完全版）'!AG797</f>
        <v>24840</v>
      </c>
      <c r="AH797" s="691"/>
      <c r="AI797" s="358">
        <f t="shared" si="18"/>
        <v>0</v>
      </c>
    </row>
    <row r="798" spans="1:35" s="6" customFormat="1" ht="23.1" customHeight="1" x14ac:dyDescent="0.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 t="s">
        <v>1136</v>
      </c>
      <c r="P798" s="28"/>
      <c r="Q798" s="28"/>
      <c r="R798" s="28"/>
      <c r="S798" s="28"/>
      <c r="T798" s="28"/>
      <c r="U798" s="263" t="str">
        <f>+'学校用（完全版）'!U798</f>
        <v>美術</v>
      </c>
      <c r="V798" s="473" t="str">
        <f>+'学校用（完全版）'!V798</f>
        <v>開隆堂出版</v>
      </c>
      <c r="W798" s="451" t="str">
        <f>+'学校用（完全版）'!W798</f>
        <v>●</v>
      </c>
      <c r="X798" s="88"/>
      <c r="Y798" s="88" t="str">
        <f>+'学校用（完全版）'!Y798</f>
        <v>●</v>
      </c>
      <c r="Z798" s="61" t="str">
        <f>+'学校用（完全版）'!Z798</f>
        <v>準拠</v>
      </c>
      <c r="AA798" s="62" t="str">
        <f>+'学校用（完全版）'!AA798</f>
        <v>新刊</v>
      </c>
      <c r="AB798" s="260" t="str">
        <f>+'学校用（完全版）'!AB798</f>
        <v>デジタル　　　　　　　　　　　　教科書</v>
      </c>
      <c r="AC798" s="71" t="str">
        <f>+'学校用（完全版）'!AC798</f>
        <v>※</v>
      </c>
      <c r="AD798" s="248" t="str">
        <f>+'学校用（完全版）'!AD798</f>
        <v>CoNETS版デジタル教科書 美術 1 ＜指導者用＞4年使用　ダウンロード版</v>
      </c>
      <c r="AE798" s="75" t="str">
        <f>+'学校用（完全版）'!AE798</f>
        <v>1.2.3年</v>
      </c>
      <c r="AF798" s="98">
        <f>+'学校用（完全版）'!AF798</f>
        <v>79000</v>
      </c>
      <c r="AG798" s="117">
        <f>+'学校用（完全版）'!AG798</f>
        <v>85320</v>
      </c>
      <c r="AH798" s="692"/>
      <c r="AI798" s="354">
        <f t="shared" si="18"/>
        <v>0</v>
      </c>
    </row>
    <row r="799" spans="1:35" s="6" customFormat="1" ht="23.1" customHeight="1" thickBo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 t="s">
        <v>1136</v>
      </c>
      <c r="P799" s="28"/>
      <c r="Q799" s="28"/>
      <c r="R799" s="28"/>
      <c r="S799" s="28"/>
      <c r="T799" s="28"/>
      <c r="U799" s="170" t="str">
        <f>+'学校用（完全版）'!U799</f>
        <v>美術</v>
      </c>
      <c r="V799" s="503" t="str">
        <f>+'学校用（完全版）'!V799</f>
        <v>開隆堂出版</v>
      </c>
      <c r="W799" s="448" t="str">
        <f>+'学校用（完全版）'!W799</f>
        <v>●</v>
      </c>
      <c r="X799" s="81"/>
      <c r="Y799" s="81" t="str">
        <f>+'学校用（完全版）'!Y799</f>
        <v>●</v>
      </c>
      <c r="Z799" s="66" t="str">
        <f>+'学校用（完全版）'!Z799</f>
        <v>準拠</v>
      </c>
      <c r="AA799" s="67" t="str">
        <f>+'学校用（完全版）'!AA799</f>
        <v>新刊</v>
      </c>
      <c r="AB799" s="258" t="str">
        <f>+'学校用（完全版）'!AB799</f>
        <v>デジタル　　　　　　　　　　　　教科書</v>
      </c>
      <c r="AC799" s="100" t="str">
        <f>+'学校用（完全版）'!AC799</f>
        <v>※</v>
      </c>
      <c r="AD799" s="236" t="str">
        <f>+'学校用（完全版）'!AD799</f>
        <v>CoNETS版デジタル教科書 美術 2・3 ＜指導者用＞1年使用　ダウンロード版</v>
      </c>
      <c r="AE799" s="72" t="str">
        <f>+'学校用（完全版）'!AE799</f>
        <v>1.2.3年</v>
      </c>
      <c r="AF799" s="73">
        <f>+'学校用（完全版）'!AF799</f>
        <v>23000</v>
      </c>
      <c r="AG799" s="82">
        <f>+'学校用（完全版）'!AG799</f>
        <v>24840</v>
      </c>
      <c r="AH799" s="690"/>
      <c r="AI799" s="355">
        <f t="shared" si="18"/>
        <v>0</v>
      </c>
    </row>
    <row r="800" spans="1:35" s="6" customFormat="1" ht="23.1" customHeight="1" thickTop="1" thickBo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 t="s">
        <v>1136</v>
      </c>
      <c r="P800" s="28"/>
      <c r="Q800" s="28"/>
      <c r="R800" s="28"/>
      <c r="S800" s="28"/>
      <c r="T800" s="28"/>
      <c r="U800" s="337" t="str">
        <f>+'学校用（完全版）'!U800</f>
        <v>美術</v>
      </c>
      <c r="V800" s="492" t="str">
        <f>+'学校用（完全版）'!V800</f>
        <v>開隆堂出版</v>
      </c>
      <c r="W800" s="700" t="str">
        <f>+'学校用（完全版）'!W800</f>
        <v>●</v>
      </c>
      <c r="X800" s="668"/>
      <c r="Y800" s="668">
        <f>+'学校用（完全版）'!Y800</f>
        <v>0</v>
      </c>
      <c r="Z800" s="668">
        <f>+'学校用（完全版）'!Z800</f>
        <v>0</v>
      </c>
      <c r="AA800" s="663">
        <f>+'学校用（完全版）'!AA800</f>
        <v>0</v>
      </c>
      <c r="AB800" s="664">
        <f>+'学校用（完全版）'!AB800</f>
        <v>0</v>
      </c>
      <c r="AC800" s="665">
        <f>+'学校用（完全版）'!AC800</f>
        <v>0</v>
      </c>
      <c r="AD800" s="665">
        <f>+'学校用（完全版）'!AD800</f>
        <v>0</v>
      </c>
      <c r="AE800" s="665">
        <f>+'学校用（完全版）'!AE800</f>
        <v>0</v>
      </c>
      <c r="AF800" s="1503" t="str">
        <f>+'学校用（完全版）'!AF800</f>
        <v>美術　開隆堂　計</v>
      </c>
      <c r="AG800" s="1504">
        <f>+'学校用（完全版）'!AG800</f>
        <v>0</v>
      </c>
      <c r="AH800" s="613">
        <f>SUM(AH791:AH799)</f>
        <v>0</v>
      </c>
      <c r="AI800" s="673">
        <f>SUM(AI791:AI799)</f>
        <v>0</v>
      </c>
    </row>
    <row r="801" spans="1:35" s="6" customFormat="1" ht="23.1" customHeight="1" x14ac:dyDescent="0.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 t="s">
        <v>1136</v>
      </c>
      <c r="O801" s="28"/>
      <c r="P801" s="28"/>
      <c r="Q801" s="28"/>
      <c r="R801" s="28"/>
      <c r="S801" s="28"/>
      <c r="T801" s="28"/>
      <c r="U801" s="170" t="str">
        <f>+'学校用（完全版）'!U801</f>
        <v>美術</v>
      </c>
      <c r="V801" s="503" t="str">
        <f>+'学校用（完全版）'!V801</f>
        <v>光村図書出版</v>
      </c>
      <c r="W801" s="448" t="str">
        <f>+'学校用（完全版）'!W801</f>
        <v>●</v>
      </c>
      <c r="X801" s="81"/>
      <c r="Y801" s="81" t="str">
        <f>+'学校用（完全版）'!Y801</f>
        <v>●</v>
      </c>
      <c r="Z801" s="177">
        <f>+'学校用（完全版）'!Z801</f>
        <v>0</v>
      </c>
      <c r="AA801" s="181" t="str">
        <f>+'学校用（完全版）'!AA801</f>
        <v>新刊</v>
      </c>
      <c r="AB801" s="304" t="str">
        <f>+'学校用（完全版）'!AB801</f>
        <v>教科書</v>
      </c>
      <c r="AC801" s="100" t="str">
        <f>+'学校用（完全版）'!AC801</f>
        <v>○</v>
      </c>
      <c r="AD801" s="235" t="str">
        <f>+'学校用（完全版）'!AD801</f>
        <v>美術　1</v>
      </c>
      <c r="AE801" s="182" t="str">
        <f>+'学校用（完全版）'!AE801</f>
        <v>１年</v>
      </c>
      <c r="AF801" s="184">
        <f>+'学校用（完全版）'!AF801</f>
        <v>320</v>
      </c>
      <c r="AG801" s="187">
        <f>+'学校用（完全版）'!AG801</f>
        <v>320</v>
      </c>
      <c r="AH801" s="683"/>
      <c r="AI801" s="351">
        <f t="shared" si="18"/>
        <v>0</v>
      </c>
    </row>
    <row r="802" spans="1:35" s="6" customFormat="1" ht="23.1" customHeight="1" x14ac:dyDescent="0.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 t="s">
        <v>1136</v>
      </c>
      <c r="O802" s="28"/>
      <c r="P802" s="28"/>
      <c r="Q802" s="28"/>
      <c r="R802" s="28"/>
      <c r="S802" s="28"/>
      <c r="T802" s="28"/>
      <c r="U802" s="264" t="str">
        <f>+'学校用（完全版）'!U802</f>
        <v>美術</v>
      </c>
      <c r="V802" s="505" t="str">
        <f>+'学校用（完全版）'!V802</f>
        <v>光村図書出版</v>
      </c>
      <c r="W802" s="449" t="str">
        <f>+'学校用（完全版）'!W802</f>
        <v>●</v>
      </c>
      <c r="X802" s="265"/>
      <c r="Y802" s="265" t="str">
        <f>+'学校用（完全版）'!Y802</f>
        <v>●</v>
      </c>
      <c r="Z802" s="202">
        <f>+'学校用（完全版）'!Z802</f>
        <v>0</v>
      </c>
      <c r="AA802" s="203" t="str">
        <f>+'学校用（完全版）'!AA802</f>
        <v>新刊</v>
      </c>
      <c r="AB802" s="305" t="str">
        <f>+'学校用（完全版）'!AB802</f>
        <v>教科書</v>
      </c>
      <c r="AC802" s="204" t="str">
        <f>+'学校用（完全版）'!AC802</f>
        <v>○</v>
      </c>
      <c r="AD802" s="243" t="str">
        <f>+'学校用（完全版）'!AD802</f>
        <v>美術　2・3</v>
      </c>
      <c r="AE802" s="205" t="str">
        <f>+'学校用（完全版）'!AE802</f>
        <v>2.3年</v>
      </c>
      <c r="AF802" s="206">
        <f>+'学校用（完全版）'!AF802</f>
        <v>642</v>
      </c>
      <c r="AG802" s="262">
        <f>+'学校用（完全版）'!AG802</f>
        <v>642</v>
      </c>
      <c r="AH802" s="684"/>
      <c r="AI802" s="352">
        <f t="shared" si="18"/>
        <v>0</v>
      </c>
    </row>
    <row r="803" spans="1:35" s="6" customFormat="1" ht="23.1" customHeight="1" x14ac:dyDescent="0.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 t="s">
        <v>1136</v>
      </c>
      <c r="O803" s="28"/>
      <c r="P803" s="28"/>
      <c r="Q803" s="28"/>
      <c r="R803" s="28"/>
      <c r="S803" s="28"/>
      <c r="T803" s="28"/>
      <c r="U803" s="501" t="str">
        <f>+'学校用（完全版）'!U803</f>
        <v>美術</v>
      </c>
      <c r="V803" s="502" t="str">
        <f>+'学校用（完全版）'!V803</f>
        <v>光村図書出版</v>
      </c>
      <c r="W803" s="452" t="str">
        <f>+'学校用（完全版）'!W803</f>
        <v>●</v>
      </c>
      <c r="X803" s="267"/>
      <c r="Y803" s="267" t="str">
        <f>+'学校用（完全版）'!Y803</f>
        <v>●</v>
      </c>
      <c r="Z803" s="209">
        <f>+'学校用（完全版）'!Z803</f>
        <v>0</v>
      </c>
      <c r="AA803" s="210" t="str">
        <f>+'学校用（完全版）'!AA803</f>
        <v>新刊</v>
      </c>
      <c r="AB803" s="306" t="str">
        <f>+'学校用（完全版）'!AB803</f>
        <v>指導書</v>
      </c>
      <c r="AC803" s="211" t="str">
        <f>+'学校用（完全版）'!AC803</f>
        <v>○</v>
      </c>
      <c r="AD803" s="244" t="str">
        <f>+'学校用（完全版）'!AD803</f>
        <v>中学校　美術　学習指導書　1</v>
      </c>
      <c r="AE803" s="212" t="str">
        <f>+'学校用（完全版）'!AE803</f>
        <v>１年</v>
      </c>
      <c r="AF803" s="213">
        <f>+'学校用（完全版）'!AF803</f>
        <v>28000</v>
      </c>
      <c r="AG803" s="277">
        <f>+'学校用（完全版）'!AG803</f>
        <v>30240.000000000004</v>
      </c>
      <c r="AH803" s="687"/>
      <c r="AI803" s="518">
        <f t="shared" si="18"/>
        <v>0</v>
      </c>
    </row>
    <row r="804" spans="1:35" s="6" customFormat="1" ht="23.1" customHeight="1" thickBo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 t="s">
        <v>1136</v>
      </c>
      <c r="O804" s="28"/>
      <c r="P804" s="28"/>
      <c r="Q804" s="28"/>
      <c r="R804" s="28"/>
      <c r="S804" s="28"/>
      <c r="T804" s="28"/>
      <c r="U804" s="388" t="str">
        <f>+'学校用（完全版）'!U804</f>
        <v>美術</v>
      </c>
      <c r="V804" s="504" t="str">
        <f>+'学校用（完全版）'!V804</f>
        <v>光村図書出版</v>
      </c>
      <c r="W804" s="453" t="str">
        <f>+'学校用（完全版）'!W804</f>
        <v>●</v>
      </c>
      <c r="X804" s="83"/>
      <c r="Y804" s="83" t="str">
        <f>+'学校用（完全版）'!Y804</f>
        <v>●</v>
      </c>
      <c r="Z804" s="215">
        <f>+'学校用（完全版）'!Z804</f>
        <v>0</v>
      </c>
      <c r="AA804" s="216" t="str">
        <f>+'学校用（完全版）'!AA804</f>
        <v>新刊</v>
      </c>
      <c r="AB804" s="307" t="str">
        <f>+'学校用（完全版）'!AB804</f>
        <v>指導書</v>
      </c>
      <c r="AC804" s="84" t="str">
        <f>+'学校用（完全版）'!AC804</f>
        <v>○</v>
      </c>
      <c r="AD804" s="245" t="str">
        <f>+'学校用（完全版）'!AD804</f>
        <v>中学校　美術　学習指導書　2・3</v>
      </c>
      <c r="AE804" s="217" t="str">
        <f>+'学校用（完全版）'!AE804</f>
        <v>2.3年</v>
      </c>
      <c r="AF804" s="218">
        <f>+'学校用（完全版）'!AF804</f>
        <v>54000</v>
      </c>
      <c r="AG804" s="278">
        <f>+'学校用（完全版）'!AG804</f>
        <v>58320.000000000007</v>
      </c>
      <c r="AH804" s="688"/>
      <c r="AI804" s="520">
        <f t="shared" si="18"/>
        <v>0</v>
      </c>
    </row>
    <row r="805" spans="1:35" s="6" customFormat="1" ht="23.1" customHeight="1" x14ac:dyDescent="0.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537" t="str">
        <f>+'学校用（完全版）'!U805</f>
        <v>美術</v>
      </c>
      <c r="V805" s="538" t="str">
        <f>+'学校用（完全版）'!V805</f>
        <v>光村図書出版</v>
      </c>
      <c r="W805" s="451" t="str">
        <f>+'学校用（完全版）'!W805</f>
        <v>●</v>
      </c>
      <c r="X805" s="88"/>
      <c r="Y805" s="428" t="str">
        <f>+'学校用（完全版）'!Y805</f>
        <v>●</v>
      </c>
      <c r="Z805" s="539" t="str">
        <f>+'学校用（完全版）'!Z805</f>
        <v>標準</v>
      </c>
      <c r="AA805" s="165" t="str">
        <f>+'学校用（完全版）'!AA805</f>
        <v>新刊</v>
      </c>
      <c r="AB805" s="540" t="str">
        <f>+'学校用（完全版）'!AB805</f>
        <v>パソコン　　　　　　　　ソフト</v>
      </c>
      <c r="AC805" s="179" t="str">
        <f>+'学校用（完全版）'!AC805</f>
        <v/>
      </c>
      <c r="AD805" s="541" t="str">
        <f>+'学校用（完全版）'!AD805</f>
        <v>指導者用　光村「美術デジタル教材」わくわく美術室【DVD版】1年契約版</v>
      </c>
      <c r="AE805" s="542" t="str">
        <f>+'学校用（完全版）'!AE805</f>
        <v>1.2.3年</v>
      </c>
      <c r="AF805" s="548">
        <f>+'学校用（完全版）'!AF805</f>
        <v>12000</v>
      </c>
      <c r="AG805" s="558">
        <f>+'学校用（完全版）'!AG805</f>
        <v>12960</v>
      </c>
      <c r="AH805" s="697"/>
      <c r="AI805" s="543">
        <f t="shared" si="18"/>
        <v>0</v>
      </c>
    </row>
    <row r="806" spans="1:35" s="6" customFormat="1" ht="23.1" customHeight="1" thickBo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170" t="str">
        <f>+'学校用（完全版）'!U806</f>
        <v>美術</v>
      </c>
      <c r="V806" s="503" t="str">
        <f>+'学校用（完全版）'!V806</f>
        <v>光村図書出版</v>
      </c>
      <c r="W806" s="448" t="str">
        <f>+'学校用（完全版）'!W806</f>
        <v>●</v>
      </c>
      <c r="X806" s="81"/>
      <c r="Y806" s="425" t="str">
        <f>+'学校用（完全版）'!Y806</f>
        <v>●</v>
      </c>
      <c r="Z806" s="532" t="str">
        <f>+'学校用（完全版）'!Z806</f>
        <v>標準</v>
      </c>
      <c r="AA806" s="67" t="str">
        <f>+'学校用（完全版）'!AA806</f>
        <v>新刊</v>
      </c>
      <c r="AB806" s="258" t="str">
        <f>+'学校用（完全版）'!AB806</f>
        <v>パソコン　　　　　　　　ソフト</v>
      </c>
      <c r="AC806" s="100" t="str">
        <f>+'学校用（完全版）'!AC806</f>
        <v/>
      </c>
      <c r="AD806" s="236" t="str">
        <f>+'学校用（完全版）'!AD806</f>
        <v>指導者用　光村「美術デジタル教材」わくわく美術室【DVD版】5年契約版</v>
      </c>
      <c r="AE806" s="72" t="str">
        <f>+'学校用（完全版）'!AE806</f>
        <v>1.2.3年</v>
      </c>
      <c r="AF806" s="73">
        <f>+'学校用（完全版）'!AF806</f>
        <v>50000</v>
      </c>
      <c r="AG806" s="82">
        <f>+'学校用（完全版）'!AG806</f>
        <v>54000</v>
      </c>
      <c r="AH806" s="690"/>
      <c r="AI806" s="355">
        <f t="shared" si="18"/>
        <v>0</v>
      </c>
    </row>
    <row r="807" spans="1:35" s="6" customFormat="1" ht="23.1" customHeight="1" thickTop="1" thickBo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 t="s">
        <v>1136</v>
      </c>
      <c r="O807" s="28"/>
      <c r="P807" s="28"/>
      <c r="Q807" s="28"/>
      <c r="R807" s="28"/>
      <c r="S807" s="28"/>
      <c r="T807" s="28"/>
      <c r="U807" s="337" t="str">
        <f>+'学校用（完全版）'!U807</f>
        <v>美術</v>
      </c>
      <c r="V807" s="492" t="str">
        <f>+'学校用（完全版）'!V807</f>
        <v>光村図書出版</v>
      </c>
      <c r="W807" s="700" t="str">
        <f>+'学校用（完全版）'!W807</f>
        <v>●</v>
      </c>
      <c r="X807" s="668"/>
      <c r="Y807" s="701">
        <f>+'学校用（完全版）'!Y807</f>
        <v>0</v>
      </c>
      <c r="Z807" s="662">
        <f>+'学校用（完全版）'!Z807</f>
        <v>0</v>
      </c>
      <c r="AA807" s="663">
        <f>+'学校用（完全版）'!AA807</f>
        <v>0</v>
      </c>
      <c r="AB807" s="664">
        <f>+'学校用（完全版）'!AB807</f>
        <v>0</v>
      </c>
      <c r="AC807" s="665">
        <f>+'学校用（完全版）'!AC807</f>
        <v>0</v>
      </c>
      <c r="AD807" s="665">
        <f>+'学校用（完全版）'!AD807</f>
        <v>0</v>
      </c>
      <c r="AE807" s="665">
        <f>+'学校用（完全版）'!AE807</f>
        <v>0</v>
      </c>
      <c r="AF807" s="1503" t="str">
        <f>+'学校用（完全版）'!AF807</f>
        <v>美術　光村　計</v>
      </c>
      <c r="AG807" s="1504">
        <f>+'学校用（完全版）'!AG807</f>
        <v>0</v>
      </c>
      <c r="AH807" s="613">
        <f>SUM(AH801:AH806)</f>
        <v>0</v>
      </c>
      <c r="AI807" s="673">
        <f>SUM(AI801:AI806)</f>
        <v>0</v>
      </c>
    </row>
    <row r="808" spans="1:35" s="6" customFormat="1" ht="23.1" customHeight="1" x14ac:dyDescent="0.15">
      <c r="A808" s="28" t="s">
        <v>1136</v>
      </c>
      <c r="B808" s="28" t="s">
        <v>1136</v>
      </c>
      <c r="C808" s="28" t="s">
        <v>1136</v>
      </c>
      <c r="D808" s="28" t="s">
        <v>1136</v>
      </c>
      <c r="E808" s="28" t="s">
        <v>1136</v>
      </c>
      <c r="F808" s="28" t="s">
        <v>1136</v>
      </c>
      <c r="G808" s="28" t="s">
        <v>1136</v>
      </c>
      <c r="H808" s="28" t="s">
        <v>1136</v>
      </c>
      <c r="I808" s="28" t="s">
        <v>1136</v>
      </c>
      <c r="J808" s="28" t="s">
        <v>1136</v>
      </c>
      <c r="K808" s="28" t="s">
        <v>1136</v>
      </c>
      <c r="L808" s="28" t="s">
        <v>1136</v>
      </c>
      <c r="M808" s="28" t="s">
        <v>1136</v>
      </c>
      <c r="N808" s="28"/>
      <c r="O808" s="28"/>
      <c r="P808" s="28" t="s">
        <v>1136</v>
      </c>
      <c r="Q808" s="28" t="s">
        <v>1136</v>
      </c>
      <c r="R808" s="28" t="s">
        <v>1136</v>
      </c>
      <c r="S808" s="28" t="s">
        <v>1136</v>
      </c>
      <c r="T808" s="28" t="s">
        <v>1136</v>
      </c>
      <c r="U808" s="170" t="str">
        <f>+'学校用（完全版）'!U808</f>
        <v>美術</v>
      </c>
      <c r="V808" s="503" t="str">
        <f>+'学校用（完全版）'!V808</f>
        <v>日本文教出版</v>
      </c>
      <c r="W808" s="448">
        <f>+'学校用（完全版）'!W808</f>
        <v>0</v>
      </c>
      <c r="X808" s="81"/>
      <c r="Y808" s="425">
        <f>+'学校用（完全版）'!Y808</f>
        <v>0</v>
      </c>
      <c r="Z808" s="524">
        <f>+'学校用（完全版）'!Z808</f>
        <v>0</v>
      </c>
      <c r="AA808" s="181" t="str">
        <f>+'学校用（完全版）'!AA808</f>
        <v>新刊</v>
      </c>
      <c r="AB808" s="304" t="str">
        <f>+'学校用（完全版）'!AB808</f>
        <v>教科書</v>
      </c>
      <c r="AC808" s="100" t="str">
        <f>+'学校用（完全版）'!AC808</f>
        <v>○</v>
      </c>
      <c r="AD808" s="235" t="str">
        <f>+'学校用（完全版）'!AD808</f>
        <v>美術　1　出会いと広がり</v>
      </c>
      <c r="AE808" s="182" t="str">
        <f>+'学校用（完全版）'!AE808</f>
        <v>１年</v>
      </c>
      <c r="AF808" s="184">
        <f>+'学校用（完全版）'!AF808</f>
        <v>320</v>
      </c>
      <c r="AG808" s="187">
        <f>+'学校用（完全版）'!AG808</f>
        <v>320</v>
      </c>
      <c r="AH808" s="683"/>
      <c r="AI808" s="351">
        <f t="shared" si="18"/>
        <v>0</v>
      </c>
    </row>
    <row r="809" spans="1:35" s="6" customFormat="1" ht="23.1" customHeight="1" x14ac:dyDescent="0.15">
      <c r="A809" s="28" t="s">
        <v>1136</v>
      </c>
      <c r="B809" s="28" t="s">
        <v>1136</v>
      </c>
      <c r="C809" s="28" t="s">
        <v>1136</v>
      </c>
      <c r="D809" s="28" t="s">
        <v>1136</v>
      </c>
      <c r="E809" s="28" t="s">
        <v>1136</v>
      </c>
      <c r="F809" s="28" t="s">
        <v>1136</v>
      </c>
      <c r="G809" s="28" t="s">
        <v>1136</v>
      </c>
      <c r="H809" s="28" t="s">
        <v>1136</v>
      </c>
      <c r="I809" s="28" t="s">
        <v>1136</v>
      </c>
      <c r="J809" s="28" t="s">
        <v>1136</v>
      </c>
      <c r="K809" s="28" t="s">
        <v>1136</v>
      </c>
      <c r="L809" s="28" t="s">
        <v>1136</v>
      </c>
      <c r="M809" s="28" t="s">
        <v>1136</v>
      </c>
      <c r="N809" s="28"/>
      <c r="O809" s="28"/>
      <c r="P809" s="28" t="s">
        <v>1136</v>
      </c>
      <c r="Q809" s="28" t="s">
        <v>1136</v>
      </c>
      <c r="R809" s="28" t="s">
        <v>1136</v>
      </c>
      <c r="S809" s="28" t="s">
        <v>1136</v>
      </c>
      <c r="T809" s="28" t="s">
        <v>1136</v>
      </c>
      <c r="U809" s="170" t="str">
        <f>+'学校用（完全版）'!U809</f>
        <v>美術</v>
      </c>
      <c r="V809" s="503" t="str">
        <f>+'学校用（完全版）'!V809</f>
        <v>日本文教出版</v>
      </c>
      <c r="W809" s="448">
        <f>+'学校用（完全版）'!W809</f>
        <v>0</v>
      </c>
      <c r="X809" s="81"/>
      <c r="Y809" s="425">
        <f>+'学校用（完全版）'!Y809</f>
        <v>0</v>
      </c>
      <c r="Z809" s="524">
        <f>+'学校用（完全版）'!Z809</f>
        <v>0</v>
      </c>
      <c r="AA809" s="181" t="str">
        <f>+'学校用（完全版）'!AA809</f>
        <v>新刊</v>
      </c>
      <c r="AB809" s="304" t="str">
        <f>+'学校用（完全版）'!AB809</f>
        <v>教科書</v>
      </c>
      <c r="AC809" s="100" t="str">
        <f>+'学校用（完全版）'!AC809</f>
        <v>○</v>
      </c>
      <c r="AD809" s="235" t="str">
        <f>+'学校用（完全版）'!AD809</f>
        <v>美術　2・3上　学びの決まり</v>
      </c>
      <c r="AE809" s="182" t="str">
        <f>+'学校用（完全版）'!AE809</f>
        <v>2.3年</v>
      </c>
      <c r="AF809" s="184">
        <f>+'学校用（完全版）'!AF809</f>
        <v>321</v>
      </c>
      <c r="AG809" s="187">
        <f>+'学校用（完全版）'!AG809</f>
        <v>321</v>
      </c>
      <c r="AH809" s="683"/>
      <c r="AI809" s="351">
        <f t="shared" si="18"/>
        <v>0</v>
      </c>
    </row>
    <row r="810" spans="1:35" s="6" customFormat="1" ht="23.1" customHeight="1" x14ac:dyDescent="0.15">
      <c r="A810" s="28" t="s">
        <v>1136</v>
      </c>
      <c r="B810" s="28" t="s">
        <v>1136</v>
      </c>
      <c r="C810" s="28" t="s">
        <v>1136</v>
      </c>
      <c r="D810" s="28" t="s">
        <v>1136</v>
      </c>
      <c r="E810" s="28" t="s">
        <v>1136</v>
      </c>
      <c r="F810" s="28" t="s">
        <v>1136</v>
      </c>
      <c r="G810" s="28" t="s">
        <v>1136</v>
      </c>
      <c r="H810" s="28" t="s">
        <v>1136</v>
      </c>
      <c r="I810" s="28" t="s">
        <v>1136</v>
      </c>
      <c r="J810" s="28" t="s">
        <v>1136</v>
      </c>
      <c r="K810" s="28" t="s">
        <v>1136</v>
      </c>
      <c r="L810" s="28" t="s">
        <v>1136</v>
      </c>
      <c r="M810" s="28" t="s">
        <v>1136</v>
      </c>
      <c r="N810" s="28"/>
      <c r="O810" s="28"/>
      <c r="P810" s="28" t="s">
        <v>1136</v>
      </c>
      <c r="Q810" s="28" t="s">
        <v>1136</v>
      </c>
      <c r="R810" s="28" t="s">
        <v>1136</v>
      </c>
      <c r="S810" s="28" t="s">
        <v>1136</v>
      </c>
      <c r="T810" s="28" t="s">
        <v>1136</v>
      </c>
      <c r="U810" s="264" t="str">
        <f>+'学校用（完全版）'!U810</f>
        <v>美術</v>
      </c>
      <c r="V810" s="505" t="str">
        <f>+'学校用（完全版）'!V810</f>
        <v>日本文教出版</v>
      </c>
      <c r="W810" s="449">
        <f>+'学校用（完全版）'!W810</f>
        <v>0</v>
      </c>
      <c r="X810" s="265"/>
      <c r="Y810" s="426">
        <f>+'学校用（完全版）'!Y810</f>
        <v>0</v>
      </c>
      <c r="Z810" s="525">
        <f>+'学校用（完全版）'!Z810</f>
        <v>0</v>
      </c>
      <c r="AA810" s="203" t="str">
        <f>+'学校用（完全版）'!AA810</f>
        <v>新刊</v>
      </c>
      <c r="AB810" s="305" t="str">
        <f>+'学校用（完全版）'!AB810</f>
        <v>教科書</v>
      </c>
      <c r="AC810" s="204" t="str">
        <f>+'学校用（完全版）'!AC810</f>
        <v>○</v>
      </c>
      <c r="AD810" s="243" t="str">
        <f>+'学校用（完全版）'!AD810</f>
        <v>美術　2・3下　美の探究</v>
      </c>
      <c r="AE810" s="205" t="str">
        <f>+'学校用（完全版）'!AE810</f>
        <v>2.3年</v>
      </c>
      <c r="AF810" s="206">
        <f>+'学校用（完全版）'!AF810</f>
        <v>321</v>
      </c>
      <c r="AG810" s="262">
        <f>+'学校用（完全版）'!AG810</f>
        <v>321</v>
      </c>
      <c r="AH810" s="684"/>
      <c r="AI810" s="352">
        <f t="shared" ref="AI810:AI877" si="19">+AG810*AH810</f>
        <v>0</v>
      </c>
    </row>
    <row r="811" spans="1:35" s="6" customFormat="1" ht="23.1" customHeight="1" x14ac:dyDescent="0.15">
      <c r="A811" s="28" t="s">
        <v>1136</v>
      </c>
      <c r="B811" s="28" t="s">
        <v>1136</v>
      </c>
      <c r="C811" s="28" t="s">
        <v>1136</v>
      </c>
      <c r="D811" s="28" t="s">
        <v>1136</v>
      </c>
      <c r="E811" s="28" t="s">
        <v>1136</v>
      </c>
      <c r="F811" s="28" t="s">
        <v>1136</v>
      </c>
      <c r="G811" s="28" t="s">
        <v>1136</v>
      </c>
      <c r="H811" s="28" t="s">
        <v>1136</v>
      </c>
      <c r="I811" s="28" t="s">
        <v>1136</v>
      </c>
      <c r="J811" s="28" t="s">
        <v>1136</v>
      </c>
      <c r="K811" s="28" t="s">
        <v>1136</v>
      </c>
      <c r="L811" s="28" t="s">
        <v>1136</v>
      </c>
      <c r="M811" s="28" t="s">
        <v>1136</v>
      </c>
      <c r="N811" s="28"/>
      <c r="O811" s="28"/>
      <c r="P811" s="28" t="s">
        <v>1136</v>
      </c>
      <c r="Q811" s="28" t="s">
        <v>1136</v>
      </c>
      <c r="R811" s="28" t="s">
        <v>1136</v>
      </c>
      <c r="S811" s="28" t="s">
        <v>1136</v>
      </c>
      <c r="T811" s="28" t="s">
        <v>1136</v>
      </c>
      <c r="U811" s="501" t="str">
        <f>+'学校用（完全版）'!U811</f>
        <v>美術</v>
      </c>
      <c r="V811" s="502" t="str">
        <f>+'学校用（完全版）'!V811</f>
        <v>日本文教出版</v>
      </c>
      <c r="W811" s="452">
        <f>+'学校用（完全版）'!W811</f>
        <v>0</v>
      </c>
      <c r="X811" s="267"/>
      <c r="Y811" s="429">
        <f>+'学校用（完全版）'!Y811</f>
        <v>0</v>
      </c>
      <c r="Z811" s="526">
        <f>+'学校用（完全版）'!Z811</f>
        <v>0</v>
      </c>
      <c r="AA811" s="210" t="str">
        <f>+'学校用（完全版）'!AA811</f>
        <v>新刊</v>
      </c>
      <c r="AB811" s="306" t="str">
        <f>+'学校用（完全版）'!AB811</f>
        <v>指導書</v>
      </c>
      <c r="AC811" s="211" t="str">
        <f>+'学校用（完全版）'!AC811</f>
        <v>○</v>
      </c>
      <c r="AD811" s="244" t="str">
        <f>+'学校用（完全版）'!AD811</f>
        <v>美術　1　教師用指導書</v>
      </c>
      <c r="AE811" s="212" t="str">
        <f>+'学校用（完全版）'!AE811</f>
        <v>１年</v>
      </c>
      <c r="AF811" s="213">
        <f>+'学校用（完全版）'!AF811</f>
        <v>29000</v>
      </c>
      <c r="AG811" s="277">
        <f>+'学校用（完全版）'!AG811</f>
        <v>31320.000000000004</v>
      </c>
      <c r="AH811" s="687"/>
      <c r="AI811" s="518">
        <f t="shared" si="19"/>
        <v>0</v>
      </c>
    </row>
    <row r="812" spans="1:35" s="6" customFormat="1" ht="23.1" customHeight="1" x14ac:dyDescent="0.15">
      <c r="A812" s="28" t="s">
        <v>1136</v>
      </c>
      <c r="B812" s="28" t="s">
        <v>1136</v>
      </c>
      <c r="C812" s="28" t="s">
        <v>1136</v>
      </c>
      <c r="D812" s="28" t="s">
        <v>1136</v>
      </c>
      <c r="E812" s="28" t="s">
        <v>1136</v>
      </c>
      <c r="F812" s="28" t="s">
        <v>1136</v>
      </c>
      <c r="G812" s="28" t="s">
        <v>1136</v>
      </c>
      <c r="H812" s="28" t="s">
        <v>1136</v>
      </c>
      <c r="I812" s="28" t="s">
        <v>1136</v>
      </c>
      <c r="J812" s="28" t="s">
        <v>1136</v>
      </c>
      <c r="K812" s="28" t="s">
        <v>1136</v>
      </c>
      <c r="L812" s="28" t="s">
        <v>1136</v>
      </c>
      <c r="M812" s="28" t="s">
        <v>1136</v>
      </c>
      <c r="N812" s="28"/>
      <c r="O812" s="28"/>
      <c r="P812" s="28" t="s">
        <v>1136</v>
      </c>
      <c r="Q812" s="28" t="s">
        <v>1136</v>
      </c>
      <c r="R812" s="28" t="s">
        <v>1136</v>
      </c>
      <c r="S812" s="28" t="s">
        <v>1136</v>
      </c>
      <c r="T812" s="28" t="s">
        <v>1136</v>
      </c>
      <c r="U812" s="170" t="str">
        <f>+'学校用（完全版）'!U812</f>
        <v>美術</v>
      </c>
      <c r="V812" s="503" t="str">
        <f>+'学校用（完全版）'!V812</f>
        <v>日本文教出版</v>
      </c>
      <c r="W812" s="448">
        <f>+'学校用（完全版）'!W812</f>
        <v>0</v>
      </c>
      <c r="X812" s="81"/>
      <c r="Y812" s="425">
        <f>+'学校用（完全版）'!Y812</f>
        <v>0</v>
      </c>
      <c r="Z812" s="524">
        <f>+'学校用（完全版）'!Z812</f>
        <v>0</v>
      </c>
      <c r="AA812" s="181" t="str">
        <f>+'学校用（完全版）'!AA812</f>
        <v>新刊</v>
      </c>
      <c r="AB812" s="304" t="str">
        <f>+'学校用（完全版）'!AB812</f>
        <v>指導書</v>
      </c>
      <c r="AC812" s="100" t="str">
        <f>+'学校用（完全版）'!AC812</f>
        <v>○</v>
      </c>
      <c r="AD812" s="235" t="str">
        <f>+'学校用（完全版）'!AD812</f>
        <v>美術　2･３上　教師用指導書</v>
      </c>
      <c r="AE812" s="182" t="str">
        <f>+'学校用（完全版）'!AE812</f>
        <v>2.3年</v>
      </c>
      <c r="AF812" s="184">
        <f>+'学校用（完全版）'!AF812</f>
        <v>29000</v>
      </c>
      <c r="AG812" s="188">
        <f>+'学校用（完全版）'!AG812</f>
        <v>31320.000000000004</v>
      </c>
      <c r="AH812" s="683"/>
      <c r="AI812" s="351">
        <f t="shared" si="19"/>
        <v>0</v>
      </c>
    </row>
    <row r="813" spans="1:35" s="6" customFormat="1" ht="23.1" customHeight="1" x14ac:dyDescent="0.15">
      <c r="A813" s="28" t="s">
        <v>1136</v>
      </c>
      <c r="B813" s="28" t="s">
        <v>1136</v>
      </c>
      <c r="C813" s="28" t="s">
        <v>1136</v>
      </c>
      <c r="D813" s="28" t="s">
        <v>1136</v>
      </c>
      <c r="E813" s="28" t="s">
        <v>1136</v>
      </c>
      <c r="F813" s="28" t="s">
        <v>1136</v>
      </c>
      <c r="G813" s="28" t="s">
        <v>1136</v>
      </c>
      <c r="H813" s="28" t="s">
        <v>1136</v>
      </c>
      <c r="I813" s="28" t="s">
        <v>1136</v>
      </c>
      <c r="J813" s="28" t="s">
        <v>1136</v>
      </c>
      <c r="K813" s="28" t="s">
        <v>1136</v>
      </c>
      <c r="L813" s="28" t="s">
        <v>1136</v>
      </c>
      <c r="M813" s="28" t="s">
        <v>1136</v>
      </c>
      <c r="N813" s="28"/>
      <c r="O813" s="28"/>
      <c r="P813" s="28" t="s">
        <v>1136</v>
      </c>
      <c r="Q813" s="28" t="s">
        <v>1136</v>
      </c>
      <c r="R813" s="28" t="s">
        <v>1136</v>
      </c>
      <c r="S813" s="28" t="s">
        <v>1136</v>
      </c>
      <c r="T813" s="28" t="s">
        <v>1136</v>
      </c>
      <c r="U813" s="388" t="str">
        <f>+'学校用（完全版）'!U813</f>
        <v>美術</v>
      </c>
      <c r="V813" s="504" t="str">
        <f>+'学校用（完全版）'!V813</f>
        <v>日本文教出版</v>
      </c>
      <c r="W813" s="453">
        <f>+'学校用（完全版）'!W813</f>
        <v>0</v>
      </c>
      <c r="X813" s="83"/>
      <c r="Y813" s="430">
        <f>+'学校用（完全版）'!Y813</f>
        <v>0</v>
      </c>
      <c r="Z813" s="527">
        <f>+'学校用（完全版）'!Z813</f>
        <v>0</v>
      </c>
      <c r="AA813" s="216" t="str">
        <f>+'学校用（完全版）'!AA813</f>
        <v>新刊</v>
      </c>
      <c r="AB813" s="307" t="str">
        <f>+'学校用（完全版）'!AB813</f>
        <v>指導書</v>
      </c>
      <c r="AC813" s="84" t="str">
        <f>+'学校用（完全版）'!AC813</f>
        <v>○</v>
      </c>
      <c r="AD813" s="245" t="str">
        <f>+'学校用（完全版）'!AD813</f>
        <v>美術　2･３下　教師用指導書</v>
      </c>
      <c r="AE813" s="217" t="str">
        <f>+'学校用（完全版）'!AE813</f>
        <v>2.3年</v>
      </c>
      <c r="AF813" s="218">
        <f>+'学校用（完全版）'!AF813</f>
        <v>29000</v>
      </c>
      <c r="AG813" s="278">
        <f>+'学校用（完全版）'!AG813</f>
        <v>31320.000000000004</v>
      </c>
      <c r="AH813" s="688"/>
      <c r="AI813" s="520">
        <f t="shared" si="19"/>
        <v>0</v>
      </c>
    </row>
    <row r="814" spans="1:35" s="6" customFormat="1" ht="23.1" customHeight="1" x14ac:dyDescent="0.15">
      <c r="A814" s="28" t="s">
        <v>1136</v>
      </c>
      <c r="B814" s="28" t="s">
        <v>1136</v>
      </c>
      <c r="C814" s="28" t="s">
        <v>1136</v>
      </c>
      <c r="D814" s="28" t="s">
        <v>1136</v>
      </c>
      <c r="E814" s="28" t="s">
        <v>1136</v>
      </c>
      <c r="F814" s="28" t="s">
        <v>1136</v>
      </c>
      <c r="G814" s="28" t="s">
        <v>1136</v>
      </c>
      <c r="H814" s="28" t="s">
        <v>1136</v>
      </c>
      <c r="I814" s="28" t="s">
        <v>1136</v>
      </c>
      <c r="J814" s="28" t="s">
        <v>1136</v>
      </c>
      <c r="K814" s="28" t="s">
        <v>1136</v>
      </c>
      <c r="L814" s="28" t="s">
        <v>1136</v>
      </c>
      <c r="M814" s="28" t="s">
        <v>1136</v>
      </c>
      <c r="N814" s="28"/>
      <c r="O814" s="28"/>
      <c r="P814" s="28" t="s">
        <v>1136</v>
      </c>
      <c r="Q814" s="28" t="s">
        <v>1136</v>
      </c>
      <c r="R814" s="28" t="s">
        <v>1136</v>
      </c>
      <c r="S814" s="28" t="s">
        <v>1136</v>
      </c>
      <c r="T814" s="28" t="s">
        <v>1136</v>
      </c>
      <c r="U814" s="263" t="str">
        <f>+'学校用（完全版）'!U814</f>
        <v>美術</v>
      </c>
      <c r="V814" s="473" t="str">
        <f>+'学校用（完全版）'!V814</f>
        <v>日本文教出版</v>
      </c>
      <c r="W814" s="451" t="str">
        <f>+'学校用（完全版）'!W814</f>
        <v>●</v>
      </c>
      <c r="X814" s="88"/>
      <c r="Y814" s="428" t="str">
        <f>+'学校用（完全版）'!Y814</f>
        <v>●</v>
      </c>
      <c r="Z814" s="484" t="str">
        <f>+'学校用（完全版）'!Z814</f>
        <v>準拠</v>
      </c>
      <c r="AA814" s="62" t="str">
        <f>+'学校用（完全版）'!AA814</f>
        <v>新刊</v>
      </c>
      <c r="AB814" s="260" t="str">
        <f>+'学校用（完全版）'!AB814</f>
        <v>デジタル　　　　　　　　　　　　教科書</v>
      </c>
      <c r="AC814" s="71" t="str">
        <f>+'学校用（完全版）'!AC814</f>
        <v>※</v>
      </c>
      <c r="AD814" s="248" t="str">
        <f>+'学校用（完全版）'!AD814</f>
        <v>中学美術 １ デジタル教科書 【指導者用】 ＤＶＤ－ＲＯＭ ４年契約版</v>
      </c>
      <c r="AE814" s="75" t="str">
        <f>+'学校用（完全版）'!AE814</f>
        <v>１年</v>
      </c>
      <c r="AF814" s="98">
        <f>+'学校用（完全版）'!AF814</f>
        <v>70000</v>
      </c>
      <c r="AG814" s="117">
        <f>+'学校用（完全版）'!AG814</f>
        <v>75600</v>
      </c>
      <c r="AH814" s="692"/>
      <c r="AI814" s="354">
        <f t="shared" si="19"/>
        <v>0</v>
      </c>
    </row>
    <row r="815" spans="1:35" s="6" customFormat="1" ht="23.1" customHeight="1" x14ac:dyDescent="0.15">
      <c r="A815" s="28" t="s">
        <v>1136</v>
      </c>
      <c r="B815" s="28" t="s">
        <v>1136</v>
      </c>
      <c r="C815" s="28" t="s">
        <v>1136</v>
      </c>
      <c r="D815" s="28" t="s">
        <v>1136</v>
      </c>
      <c r="E815" s="28" t="s">
        <v>1136</v>
      </c>
      <c r="F815" s="28" t="s">
        <v>1136</v>
      </c>
      <c r="G815" s="28" t="s">
        <v>1136</v>
      </c>
      <c r="H815" s="28" t="s">
        <v>1136</v>
      </c>
      <c r="I815" s="28" t="s">
        <v>1136</v>
      </c>
      <c r="J815" s="28" t="s">
        <v>1136</v>
      </c>
      <c r="K815" s="28" t="s">
        <v>1136</v>
      </c>
      <c r="L815" s="28" t="s">
        <v>1136</v>
      </c>
      <c r="M815" s="28" t="s">
        <v>1136</v>
      </c>
      <c r="N815" s="28"/>
      <c r="O815" s="28"/>
      <c r="P815" s="28" t="s">
        <v>1136</v>
      </c>
      <c r="Q815" s="28" t="s">
        <v>1136</v>
      </c>
      <c r="R815" s="28" t="s">
        <v>1136</v>
      </c>
      <c r="S815" s="28" t="s">
        <v>1136</v>
      </c>
      <c r="T815" s="28" t="s">
        <v>1136</v>
      </c>
      <c r="U815" s="170" t="str">
        <f>+'学校用（完全版）'!U815</f>
        <v>美術</v>
      </c>
      <c r="V815" s="503" t="str">
        <f>+'学校用（完全版）'!V815</f>
        <v>日本文教出版</v>
      </c>
      <c r="W815" s="448" t="str">
        <f>+'学校用（完全版）'!W815</f>
        <v>●</v>
      </c>
      <c r="X815" s="81"/>
      <c r="Y815" s="425" t="str">
        <f>+'学校用（完全版）'!Y815</f>
        <v>●</v>
      </c>
      <c r="Z815" s="532" t="str">
        <f>+'学校用（完全版）'!Z815</f>
        <v>準拠</v>
      </c>
      <c r="AA815" s="67" t="str">
        <f>+'学校用（完全版）'!AA815</f>
        <v>新刊</v>
      </c>
      <c r="AB815" s="258" t="str">
        <f>+'学校用（完全版）'!AB815</f>
        <v>デジタル　　　　　　　　　　　　教科書</v>
      </c>
      <c r="AC815" s="100" t="str">
        <f>+'学校用（完全版）'!AC815</f>
        <v>※</v>
      </c>
      <c r="AD815" s="236" t="str">
        <f>+'学校用（完全版）'!AD815</f>
        <v>中学美術 ２・３上 デジタル教科書 【指導者用】 ＤＶＤ－ＲＯＭ ４年契約版</v>
      </c>
      <c r="AE815" s="72" t="str">
        <f>+'学校用（完全版）'!AE815</f>
        <v>2.3年</v>
      </c>
      <c r="AF815" s="73">
        <f>+'学校用（完全版）'!AF815</f>
        <v>70000</v>
      </c>
      <c r="AG815" s="82">
        <f>+'学校用（完全版）'!AG815</f>
        <v>75600</v>
      </c>
      <c r="AH815" s="690"/>
      <c r="AI815" s="355">
        <f t="shared" si="19"/>
        <v>0</v>
      </c>
    </row>
    <row r="816" spans="1:35" s="6" customFormat="1" ht="23.1" customHeight="1" x14ac:dyDescent="0.15">
      <c r="A816" s="28" t="s">
        <v>1136</v>
      </c>
      <c r="B816" s="28" t="s">
        <v>1136</v>
      </c>
      <c r="C816" s="28" t="s">
        <v>1136</v>
      </c>
      <c r="D816" s="28" t="s">
        <v>1136</v>
      </c>
      <c r="E816" s="28" t="s">
        <v>1136</v>
      </c>
      <c r="F816" s="28" t="s">
        <v>1136</v>
      </c>
      <c r="G816" s="28" t="s">
        <v>1136</v>
      </c>
      <c r="H816" s="28" t="s">
        <v>1136</v>
      </c>
      <c r="I816" s="28" t="s">
        <v>1136</v>
      </c>
      <c r="J816" s="28" t="s">
        <v>1136</v>
      </c>
      <c r="K816" s="28" t="s">
        <v>1136</v>
      </c>
      <c r="L816" s="28" t="s">
        <v>1136</v>
      </c>
      <c r="M816" s="28" t="s">
        <v>1136</v>
      </c>
      <c r="N816" s="28"/>
      <c r="O816" s="28"/>
      <c r="P816" s="28" t="s">
        <v>1136</v>
      </c>
      <c r="Q816" s="28" t="s">
        <v>1136</v>
      </c>
      <c r="R816" s="28" t="s">
        <v>1136</v>
      </c>
      <c r="S816" s="28" t="s">
        <v>1136</v>
      </c>
      <c r="T816" s="28" t="s">
        <v>1136</v>
      </c>
      <c r="U816" s="264" t="str">
        <f>+'学校用（完全版）'!U816</f>
        <v>美術</v>
      </c>
      <c r="V816" s="505" t="str">
        <f>+'学校用（完全版）'!V816</f>
        <v>日本文教出版</v>
      </c>
      <c r="W816" s="449" t="str">
        <f>+'学校用（完全版）'!W816</f>
        <v>●</v>
      </c>
      <c r="X816" s="265"/>
      <c r="Y816" s="426" t="str">
        <f>+'学校用（完全版）'!Y816</f>
        <v>●</v>
      </c>
      <c r="Z816" s="528" t="str">
        <f>+'学校用（完全版）'!Z816</f>
        <v>準拠</v>
      </c>
      <c r="AA816" s="123" t="str">
        <f>+'学校用（完全版）'!AA816</f>
        <v>新刊</v>
      </c>
      <c r="AB816" s="261" t="str">
        <f>+'学校用（完全版）'!AB816</f>
        <v>デジタル　　　　　　　　　　　　教科書</v>
      </c>
      <c r="AC816" s="204" t="str">
        <f>+'学校用（完全版）'!AC816</f>
        <v>※</v>
      </c>
      <c r="AD816" s="249" t="str">
        <f>+'学校用（完全版）'!AD816</f>
        <v>中学美術 ２・３下 デジタル教科書 【指導者用】 ＤＶＤ－ＲＯＭ ４年契約版</v>
      </c>
      <c r="AE816" s="226" t="str">
        <f>+'学校用（完全版）'!AE816</f>
        <v>2.3年</v>
      </c>
      <c r="AF816" s="227">
        <f>+'学校用（完全版）'!AF816</f>
        <v>70000</v>
      </c>
      <c r="AG816" s="266">
        <f>+'学校用（完全版）'!AG816</f>
        <v>75600</v>
      </c>
      <c r="AH816" s="693"/>
      <c r="AI816" s="356">
        <f t="shared" si="19"/>
        <v>0</v>
      </c>
    </row>
    <row r="817" spans="1:35" s="6" customFormat="1" ht="23.1" customHeight="1" x14ac:dyDescent="0.15">
      <c r="A817" s="28" t="s">
        <v>1136</v>
      </c>
      <c r="B817" s="28" t="s">
        <v>1136</v>
      </c>
      <c r="C817" s="28" t="s">
        <v>1136</v>
      </c>
      <c r="D817" s="28" t="s">
        <v>1136</v>
      </c>
      <c r="E817" s="28" t="s">
        <v>1136</v>
      </c>
      <c r="F817" s="28" t="s">
        <v>1136</v>
      </c>
      <c r="G817" s="28" t="s">
        <v>1136</v>
      </c>
      <c r="H817" s="28" t="s">
        <v>1136</v>
      </c>
      <c r="I817" s="28" t="s">
        <v>1136</v>
      </c>
      <c r="J817" s="28" t="s">
        <v>1136</v>
      </c>
      <c r="K817" s="28" t="s">
        <v>1136</v>
      </c>
      <c r="L817" s="28" t="s">
        <v>1136</v>
      </c>
      <c r="M817" s="28" t="s">
        <v>1136</v>
      </c>
      <c r="N817" s="28"/>
      <c r="O817" s="28"/>
      <c r="P817" s="28" t="s">
        <v>1136</v>
      </c>
      <c r="Q817" s="28" t="s">
        <v>1136</v>
      </c>
      <c r="R817" s="28" t="s">
        <v>1136</v>
      </c>
      <c r="S817" s="28" t="s">
        <v>1136</v>
      </c>
      <c r="T817" s="28" t="s">
        <v>1136</v>
      </c>
      <c r="U817" s="501" t="str">
        <f>+'学校用（完全版）'!U817</f>
        <v>美術</v>
      </c>
      <c r="V817" s="502" t="str">
        <f>+'学校用（完全版）'!V817</f>
        <v>日本文教出版</v>
      </c>
      <c r="W817" s="452" t="str">
        <f>+'学校用（完全版）'!W817</f>
        <v>●</v>
      </c>
      <c r="X817" s="267"/>
      <c r="Y817" s="429" t="str">
        <f>+'学校用（完全版）'!Y817</f>
        <v>●</v>
      </c>
      <c r="Z817" s="529" t="str">
        <f>+'学校用（完全版）'!Z817</f>
        <v>準拠</v>
      </c>
      <c r="AA817" s="104" t="str">
        <f>+'学校用（完全版）'!AA817</f>
        <v>新刊</v>
      </c>
      <c r="AB817" s="257" t="str">
        <f>+'学校用（完全版）'!AB817</f>
        <v>デジタル　　　　　　　　　　　　教科書</v>
      </c>
      <c r="AC817" s="211" t="str">
        <f>+'学校用（完全版）'!AC817</f>
        <v>※</v>
      </c>
      <c r="AD817" s="246" t="str">
        <f>+'学校用（完全版）'!AD817</f>
        <v>中学美術 １ デジタル教科書 【指導者用】 ＤＶＤ－ＲＯＭ １年契約版</v>
      </c>
      <c r="AE817" s="222" t="str">
        <f>+'学校用（完全版）'!AE817</f>
        <v>１年</v>
      </c>
      <c r="AF817" s="372">
        <f>+'学校用（完全版）'!AF817</f>
        <v>19500</v>
      </c>
      <c r="AG817" s="373">
        <f>+'学校用（完全版）'!AG817</f>
        <v>21060</v>
      </c>
      <c r="AH817" s="689"/>
      <c r="AI817" s="521">
        <f>+AG817*AH817</f>
        <v>0</v>
      </c>
    </row>
    <row r="818" spans="1:35" s="6" customFormat="1" ht="23.1" customHeight="1" x14ac:dyDescent="0.15">
      <c r="A818" s="28" t="s">
        <v>1136</v>
      </c>
      <c r="B818" s="28" t="s">
        <v>1136</v>
      </c>
      <c r="C818" s="28" t="s">
        <v>1136</v>
      </c>
      <c r="D818" s="28" t="s">
        <v>1136</v>
      </c>
      <c r="E818" s="28" t="s">
        <v>1136</v>
      </c>
      <c r="F818" s="28" t="s">
        <v>1136</v>
      </c>
      <c r="G818" s="28" t="s">
        <v>1136</v>
      </c>
      <c r="H818" s="28" t="s">
        <v>1136</v>
      </c>
      <c r="I818" s="28" t="s">
        <v>1136</v>
      </c>
      <c r="J818" s="28" t="s">
        <v>1136</v>
      </c>
      <c r="K818" s="28" t="s">
        <v>1136</v>
      </c>
      <c r="L818" s="28" t="s">
        <v>1136</v>
      </c>
      <c r="M818" s="28" t="s">
        <v>1136</v>
      </c>
      <c r="N818" s="28"/>
      <c r="O818" s="28"/>
      <c r="P818" s="28" t="s">
        <v>1136</v>
      </c>
      <c r="Q818" s="28" t="s">
        <v>1136</v>
      </c>
      <c r="R818" s="28" t="s">
        <v>1136</v>
      </c>
      <c r="S818" s="28" t="s">
        <v>1136</v>
      </c>
      <c r="T818" s="28" t="s">
        <v>1136</v>
      </c>
      <c r="U818" s="170" t="str">
        <f>+'学校用（完全版）'!U818</f>
        <v>美術</v>
      </c>
      <c r="V818" s="503" t="str">
        <f>+'学校用（完全版）'!V818</f>
        <v>日本文教出版</v>
      </c>
      <c r="W818" s="448" t="str">
        <f>+'学校用（完全版）'!W818</f>
        <v>●</v>
      </c>
      <c r="X818" s="81"/>
      <c r="Y818" s="425" t="str">
        <f>+'学校用（完全版）'!Y818</f>
        <v>●</v>
      </c>
      <c r="Z818" s="532" t="str">
        <f>+'学校用（完全版）'!Z818</f>
        <v>準拠</v>
      </c>
      <c r="AA818" s="67" t="str">
        <f>+'学校用（完全版）'!AA818</f>
        <v>新刊</v>
      </c>
      <c r="AB818" s="258" t="str">
        <f>+'学校用（完全版）'!AB818</f>
        <v>デジタル　　　　　　　　　　　　教科書</v>
      </c>
      <c r="AC818" s="100" t="str">
        <f>+'学校用（完全版）'!AC818</f>
        <v>※</v>
      </c>
      <c r="AD818" s="236" t="str">
        <f>+'学校用（完全版）'!AD818</f>
        <v>中学美術 ２・３上 デジタル教科書 【指導者用】 ＤＶＤ－ＲＯＭ １年契約版</v>
      </c>
      <c r="AE818" s="72" t="str">
        <f>+'学校用（完全版）'!AE818</f>
        <v>2.3年</v>
      </c>
      <c r="AF818" s="133">
        <f>+'学校用（完全版）'!AF818</f>
        <v>19500</v>
      </c>
      <c r="AG818" s="134">
        <f>+'学校用（完全版）'!AG818</f>
        <v>21060</v>
      </c>
      <c r="AH818" s="690"/>
      <c r="AI818" s="355">
        <f>+AG818*AH818</f>
        <v>0</v>
      </c>
    </row>
    <row r="819" spans="1:35" s="6" customFormat="1" ht="23.1" customHeight="1" x14ac:dyDescent="0.15">
      <c r="A819" s="28" t="s">
        <v>1136</v>
      </c>
      <c r="B819" s="28" t="s">
        <v>1136</v>
      </c>
      <c r="C819" s="28" t="s">
        <v>1136</v>
      </c>
      <c r="D819" s="28" t="s">
        <v>1136</v>
      </c>
      <c r="E819" s="28" t="s">
        <v>1136</v>
      </c>
      <c r="F819" s="28" t="s">
        <v>1136</v>
      </c>
      <c r="G819" s="28" t="s">
        <v>1136</v>
      </c>
      <c r="H819" s="28" t="s">
        <v>1136</v>
      </c>
      <c r="I819" s="28" t="s">
        <v>1136</v>
      </c>
      <c r="J819" s="28" t="s">
        <v>1136</v>
      </c>
      <c r="K819" s="28" t="s">
        <v>1136</v>
      </c>
      <c r="L819" s="28" t="s">
        <v>1136</v>
      </c>
      <c r="M819" s="28" t="s">
        <v>1136</v>
      </c>
      <c r="N819" s="28"/>
      <c r="O819" s="28"/>
      <c r="P819" s="28" t="s">
        <v>1136</v>
      </c>
      <c r="Q819" s="28" t="s">
        <v>1136</v>
      </c>
      <c r="R819" s="28" t="s">
        <v>1136</v>
      </c>
      <c r="S819" s="28" t="s">
        <v>1136</v>
      </c>
      <c r="T819" s="28" t="s">
        <v>1136</v>
      </c>
      <c r="U819" s="388" t="str">
        <f>+'学校用（完全版）'!U819</f>
        <v>美術</v>
      </c>
      <c r="V819" s="504" t="str">
        <f>+'学校用（完全版）'!V819</f>
        <v>日本文教出版</v>
      </c>
      <c r="W819" s="453" t="str">
        <f>+'学校用（完全版）'!W819</f>
        <v>●</v>
      </c>
      <c r="X819" s="83"/>
      <c r="Y819" s="430" t="str">
        <f>+'学校用（完全版）'!Y819</f>
        <v>●</v>
      </c>
      <c r="Z819" s="530" t="str">
        <f>+'学校用（完全版）'!Z819</f>
        <v>準拠</v>
      </c>
      <c r="AA819" s="77" t="str">
        <f>+'学校用（完全版）'!AA819</f>
        <v>新刊</v>
      </c>
      <c r="AB819" s="259" t="str">
        <f>+'学校用（完全版）'!AB819</f>
        <v>デジタル　　　　　　　　　　　　教科書</v>
      </c>
      <c r="AC819" s="84" t="str">
        <f>+'学校用（完全版）'!AC819</f>
        <v>※</v>
      </c>
      <c r="AD819" s="247" t="str">
        <f>+'学校用（完全版）'!AD819</f>
        <v>中学美術 ２・３下 デジタル教科書 【指導者用】 ＤＶＤ－ＲＯＭ １年契約版</v>
      </c>
      <c r="AE819" s="85" t="str">
        <f>+'学校用（完全版）'!AE819</f>
        <v>2.3年</v>
      </c>
      <c r="AF819" s="374">
        <f>+'学校用（完全版）'!AF819</f>
        <v>19500</v>
      </c>
      <c r="AG819" s="375">
        <f>+'学校用（完全版）'!AG819</f>
        <v>21060</v>
      </c>
      <c r="AH819" s="691"/>
      <c r="AI819" s="358">
        <f>+AG819*AH819</f>
        <v>0</v>
      </c>
    </row>
    <row r="820" spans="1:35" s="6" customFormat="1" ht="23.1" customHeight="1" x14ac:dyDescent="0.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63" t="str">
        <f>+'学校用（完全版）'!U820</f>
        <v>美術</v>
      </c>
      <c r="V820" s="473" t="str">
        <f>+'学校用（完全版）'!V820</f>
        <v>日本文教出版</v>
      </c>
      <c r="W820" s="451" t="str">
        <f>+'学校用（完全版）'!W820</f>
        <v>●</v>
      </c>
      <c r="X820" s="88"/>
      <c r="Y820" s="428">
        <f>+'学校用（完全版）'!Y820</f>
        <v>0</v>
      </c>
      <c r="Z820" s="484" t="str">
        <f>+'学校用（完全版）'!Z820</f>
        <v>標準</v>
      </c>
      <c r="AA820" s="62">
        <f>+'学校用（完全版）'!AA820</f>
        <v>0</v>
      </c>
      <c r="AB820" s="310" t="str">
        <f>+'学校用（完全版）'!AB820</f>
        <v>パソコン　　　　　　　　ソフト</v>
      </c>
      <c r="AC820" s="63" t="str">
        <f>+'学校用（完全版）'!AC820</f>
        <v/>
      </c>
      <c r="AD820" s="251" t="str">
        <f>+'学校用（完全版）'!AD820</f>
        <v>提示型デジタル教材　「みる美術」　日本美術　名品コレクション編</v>
      </c>
      <c r="AE820" s="68" t="str">
        <f>+'学校用（完全版）'!AE820</f>
        <v>1.2.3年</v>
      </c>
      <c r="AF820" s="147">
        <f>+'学校用（完全版）'!AF820</f>
        <v>60000</v>
      </c>
      <c r="AG820" s="371">
        <f>+'学校用（完全版）'!AG820</f>
        <v>64800.000000000007</v>
      </c>
      <c r="AH820" s="692"/>
      <c r="AI820" s="354">
        <f t="shared" si="19"/>
        <v>0</v>
      </c>
    </row>
    <row r="821" spans="1:35" s="6" customFormat="1" ht="23.1" customHeight="1" x14ac:dyDescent="0.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170" t="str">
        <f>+'学校用（完全版）'!U821</f>
        <v>美術</v>
      </c>
      <c r="V821" s="503" t="str">
        <f>+'学校用（完全版）'!V821</f>
        <v>日本文教出版</v>
      </c>
      <c r="W821" s="448" t="str">
        <f>+'学校用（完全版）'!W821</f>
        <v>●</v>
      </c>
      <c r="X821" s="81"/>
      <c r="Y821" s="425">
        <f>+'学校用（完全版）'!Y821</f>
        <v>0</v>
      </c>
      <c r="Z821" s="532" t="str">
        <f>+'学校用（完全版）'!Z821</f>
        <v>標準</v>
      </c>
      <c r="AA821" s="67">
        <f>+'学校用（完全版）'!AA821</f>
        <v>0</v>
      </c>
      <c r="AB821" s="256" t="str">
        <f>+'学校用（完全版）'!AB821</f>
        <v>パソコン　　　　　　　　ソフト</v>
      </c>
      <c r="AC821" s="90" t="str">
        <f>+'学校用（完全版）'!AC821</f>
        <v/>
      </c>
      <c r="AD821" s="237" t="str">
        <f>+'学校用（完全版）'!AD821</f>
        <v>提示型デジタル教材　「みる美術」　西洋美術　フランス国立美術館連合編</v>
      </c>
      <c r="AE821" s="21" t="str">
        <f>+'学校用（完全版）'!AE821</f>
        <v>1.2.3年</v>
      </c>
      <c r="AF821" s="135">
        <f>+'学校用（完全版）'!AF821</f>
        <v>60000</v>
      </c>
      <c r="AG821" s="136">
        <f>+'学校用（完全版）'!AG821</f>
        <v>64800.000000000007</v>
      </c>
      <c r="AH821" s="690"/>
      <c r="AI821" s="355">
        <f t="shared" si="19"/>
        <v>0</v>
      </c>
    </row>
    <row r="822" spans="1:35" s="6" customFormat="1" ht="23.1" customHeight="1" x14ac:dyDescent="0.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64" t="str">
        <f>+'学校用（完全版）'!U822</f>
        <v>美術</v>
      </c>
      <c r="V822" s="505" t="str">
        <f>+'学校用（完全版）'!V822</f>
        <v>日本文教出版</v>
      </c>
      <c r="W822" s="449" t="str">
        <f>+'学校用（完全版）'!W822</f>
        <v>●</v>
      </c>
      <c r="X822" s="265"/>
      <c r="Y822" s="426">
        <f>+'学校用（完全版）'!Y822</f>
        <v>0</v>
      </c>
      <c r="Z822" s="528" t="str">
        <f>+'学校用（完全版）'!Z822</f>
        <v>標準</v>
      </c>
      <c r="AA822" s="123">
        <f>+'学校用（完全版）'!AA822</f>
        <v>0</v>
      </c>
      <c r="AB822" s="311" t="str">
        <f>+'学校用（完全版）'!AB822</f>
        <v>パソコン　　　　　　　　ソフト</v>
      </c>
      <c r="AC822" s="286" t="str">
        <f>+'学校用（完全版）'!AC822</f>
        <v/>
      </c>
      <c r="AD822" s="287" t="str">
        <f>+'学校用（完全版）'!AD822</f>
        <v>提示型デジタル教材　「みる美術」　２編セット</v>
      </c>
      <c r="AE822" s="22" t="str">
        <f>+'学校用（完全版）'!AE822</f>
        <v>1.2.3年</v>
      </c>
      <c r="AF822" s="376">
        <f>+'学校用（完全版）'!AF822</f>
        <v>100000</v>
      </c>
      <c r="AG822" s="377">
        <f>+'学校用（完全版）'!AG822</f>
        <v>108000</v>
      </c>
      <c r="AH822" s="693"/>
      <c r="AI822" s="356">
        <f t="shared" si="19"/>
        <v>0</v>
      </c>
    </row>
    <row r="823" spans="1:35" s="6" customFormat="1" ht="23.1" customHeight="1" x14ac:dyDescent="0.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501" t="str">
        <f>+'学校用（完全版）'!U823</f>
        <v>美術</v>
      </c>
      <c r="V823" s="502" t="str">
        <f>+'学校用（完全版）'!V823</f>
        <v>日本文教出版</v>
      </c>
      <c r="W823" s="452" t="str">
        <f>+'学校用（完全版）'!W823</f>
        <v>●</v>
      </c>
      <c r="X823" s="267"/>
      <c r="Y823" s="429">
        <f>+'学校用（完全版）'!Y823</f>
        <v>0</v>
      </c>
      <c r="Z823" s="529" t="str">
        <f>+'学校用（完全版）'!Z823</f>
        <v>標準</v>
      </c>
      <c r="AA823" s="104" t="str">
        <f>+'学校用（完全版）'!AA823</f>
        <v>新刊</v>
      </c>
      <c r="AB823" s="257" t="str">
        <f>+'学校用（完全版）'!AB823</f>
        <v>パソコン　　　　　　　　ソフト</v>
      </c>
      <c r="AC823" s="211" t="str">
        <f>+'学校用（完全版）'!AC823</f>
        <v/>
      </c>
      <c r="AD823" s="246" t="str">
        <f>+'学校用（完全版）'!AD823</f>
        <v>デジタル教材　色彩入門　1ライセンス版</v>
      </c>
      <c r="AE823" s="222" t="str">
        <f>+'学校用（完全版）'!AE823</f>
        <v>1.2.3年</v>
      </c>
      <c r="AF823" s="378">
        <f>+'学校用（完全版）'!AF823</f>
        <v>9000</v>
      </c>
      <c r="AG823" s="379">
        <f>+'学校用（完全版）'!AG823</f>
        <v>9720</v>
      </c>
      <c r="AH823" s="689"/>
      <c r="AI823" s="521">
        <f t="shared" si="19"/>
        <v>0</v>
      </c>
    </row>
    <row r="824" spans="1:35" s="6" customFormat="1" ht="23.1" customHeight="1" thickBo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388" t="str">
        <f>+'学校用（完全版）'!U824</f>
        <v>美術</v>
      </c>
      <c r="V824" s="504" t="str">
        <f>+'学校用（完全版）'!V824</f>
        <v>日本文教出版</v>
      </c>
      <c r="W824" s="453" t="str">
        <f>+'学校用（完全版）'!W824</f>
        <v>●</v>
      </c>
      <c r="X824" s="83"/>
      <c r="Y824" s="430">
        <f>+'学校用（完全版）'!Y824</f>
        <v>0</v>
      </c>
      <c r="Z824" s="530" t="str">
        <f>+'学校用（完全版）'!Z824</f>
        <v>標準</v>
      </c>
      <c r="AA824" s="77" t="str">
        <f>+'学校用（完全版）'!AA824</f>
        <v>新刊</v>
      </c>
      <c r="AB824" s="259" t="str">
        <f>+'学校用（完全版）'!AB824</f>
        <v>パソコン　　　　　　　　ソフト</v>
      </c>
      <c r="AC824" s="84" t="str">
        <f>+'学校用（完全版）'!AC824</f>
        <v/>
      </c>
      <c r="AD824" s="247" t="str">
        <f>+'学校用（完全版）'!AD824</f>
        <v>デジタル教材　色彩入門　小・中・高校向けフリーライセンス版</v>
      </c>
      <c r="AE824" s="85" t="str">
        <f>+'学校用（完全版）'!AE824</f>
        <v>1.2.3年</v>
      </c>
      <c r="AF824" s="139">
        <f>+'学校用（完全版）'!AF824</f>
        <v>45000</v>
      </c>
      <c r="AG824" s="140">
        <f>+'学校用（完全版）'!AG824</f>
        <v>48600</v>
      </c>
      <c r="AH824" s="691"/>
      <c r="AI824" s="358">
        <f t="shared" si="19"/>
        <v>0</v>
      </c>
    </row>
    <row r="825" spans="1:35" s="6" customFormat="1" ht="23.1" customHeight="1" thickTop="1" thickBot="1" x14ac:dyDescent="0.2">
      <c r="A825" s="28" t="s">
        <v>1136</v>
      </c>
      <c r="B825" s="28" t="s">
        <v>1136</v>
      </c>
      <c r="C825" s="28" t="s">
        <v>1136</v>
      </c>
      <c r="D825" s="28" t="s">
        <v>1136</v>
      </c>
      <c r="E825" s="28" t="s">
        <v>1136</v>
      </c>
      <c r="F825" s="28" t="s">
        <v>1136</v>
      </c>
      <c r="G825" s="28" t="s">
        <v>1136</v>
      </c>
      <c r="H825" s="28" t="s">
        <v>1136</v>
      </c>
      <c r="I825" s="28" t="s">
        <v>1136</v>
      </c>
      <c r="J825" s="28" t="s">
        <v>1136</v>
      </c>
      <c r="K825" s="28" t="s">
        <v>1136</v>
      </c>
      <c r="L825" s="28" t="s">
        <v>1136</v>
      </c>
      <c r="M825" s="28" t="s">
        <v>1136</v>
      </c>
      <c r="N825" s="28"/>
      <c r="O825" s="28"/>
      <c r="P825" s="28" t="s">
        <v>1136</v>
      </c>
      <c r="Q825" s="28" t="s">
        <v>1136</v>
      </c>
      <c r="R825" s="28" t="s">
        <v>1136</v>
      </c>
      <c r="S825" s="28" t="s">
        <v>1136</v>
      </c>
      <c r="T825" s="28" t="s">
        <v>1136</v>
      </c>
      <c r="U825" s="337" t="str">
        <f>+'学校用（完全版）'!U825</f>
        <v>美術</v>
      </c>
      <c r="V825" s="492" t="str">
        <f>+'学校用（完全版）'!V825</f>
        <v>日本文教出版</v>
      </c>
      <c r="W825" s="447" t="str">
        <f>+'学校用（完全版）'!W825</f>
        <v>●</v>
      </c>
      <c r="X825" s="294"/>
      <c r="Y825" s="424">
        <f>+'学校用（完全版）'!Y825</f>
        <v>0</v>
      </c>
      <c r="Z825" s="662">
        <f>+'学校用（完全版）'!Z825</f>
        <v>0</v>
      </c>
      <c r="AA825" s="663">
        <f>+'学校用（完全版）'!AA825</f>
        <v>0</v>
      </c>
      <c r="AB825" s="664">
        <f>+'学校用（完全版）'!AB825</f>
        <v>0</v>
      </c>
      <c r="AC825" s="665">
        <f>+'学校用（完全版）'!AC825</f>
        <v>0</v>
      </c>
      <c r="AD825" s="665">
        <f>+'学校用（完全版）'!AD825</f>
        <v>0</v>
      </c>
      <c r="AE825" s="665">
        <f>+'学校用（完全版）'!AE825</f>
        <v>0</v>
      </c>
      <c r="AF825" s="1503" t="str">
        <f>+'学校用（完全版）'!AF825</f>
        <v>美術　日文　計</v>
      </c>
      <c r="AG825" s="1504">
        <f>+'学校用（完全版）'!AG825</f>
        <v>0</v>
      </c>
      <c r="AH825" s="613">
        <f>SUM(AH808:AH824)</f>
        <v>0</v>
      </c>
      <c r="AI825" s="666">
        <f>SUM(AI808:AI824)</f>
        <v>0</v>
      </c>
    </row>
    <row r="826" spans="1:35" s="6" customFormat="1" ht="23.1" customHeight="1" x14ac:dyDescent="0.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63" t="str">
        <f>+'学校用（完全版）'!U826</f>
        <v>美術</v>
      </c>
      <c r="V826" s="473" t="str">
        <f>+'学校用（完全版）'!V826</f>
        <v>コロムビア</v>
      </c>
      <c r="W826" s="444">
        <f>+'学校用（完全版）'!W826</f>
        <v>0</v>
      </c>
      <c r="X826" s="61"/>
      <c r="Y826" s="421">
        <f>+'学校用（完全版）'!Y826</f>
        <v>0</v>
      </c>
      <c r="Z826" s="484" t="str">
        <f>+'学校用（完全版）'!Z826</f>
        <v>標準</v>
      </c>
      <c r="AA826" s="62" t="str">
        <f>+'学校用（完全版）'!AA826</f>
        <v>新刊</v>
      </c>
      <c r="AB826" s="260" t="str">
        <f>+'学校用（完全版）'!AB826</f>
        <v>ＤＶＤ</v>
      </c>
      <c r="AC826" s="71" t="str">
        <f>+'学校用（完全版）'!AC826</f>
        <v/>
      </c>
      <c r="AD826" s="346" t="str">
        <f>+'学校用（完全版）'!AD826</f>
        <v>■世界との交流で見る日本美術　全3巻</v>
      </c>
      <c r="AE826" s="75" t="str">
        <f>+'学校用（完全版）'!AE826</f>
        <v>1.2.3年</v>
      </c>
      <c r="AF826" s="141">
        <f>+'学校用（完全版）'!AF826</f>
        <v>45000</v>
      </c>
      <c r="AG826" s="142">
        <f>+'学校用（完全版）'!AG826</f>
        <v>48600</v>
      </c>
      <c r="AH826" s="692"/>
      <c r="AI826" s="354">
        <f t="shared" si="19"/>
        <v>0</v>
      </c>
    </row>
    <row r="827" spans="1:35" s="6" customFormat="1" ht="23.1" customHeight="1" x14ac:dyDescent="0.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170" t="str">
        <f>+'学校用（完全版）'!U827</f>
        <v>美術</v>
      </c>
      <c r="V827" s="503" t="str">
        <f>+'学校用（完全版）'!V827</f>
        <v>コロムビア</v>
      </c>
      <c r="W827" s="445">
        <f>+'学校用（完全版）'!W827</f>
        <v>0</v>
      </c>
      <c r="X827" s="66"/>
      <c r="Y827" s="422">
        <f>+'学校用（完全版）'!Y827</f>
        <v>0</v>
      </c>
      <c r="Z827" s="532" t="str">
        <f>+'学校用（完全版）'!Z827</f>
        <v>標準</v>
      </c>
      <c r="AA827" s="67" t="str">
        <f>+'学校用（完全版）'!AA827</f>
        <v>新刊</v>
      </c>
      <c r="AB827" s="258" t="str">
        <f>+'学校用（完全版）'!AB827</f>
        <v>ＤＶＤ</v>
      </c>
      <c r="AC827" s="100" t="str">
        <f>+'学校用（完全版）'!AC827</f>
        <v/>
      </c>
      <c r="AD827" s="239" t="str">
        <f>+'学校用（完全版）'!AD827</f>
        <v>1.中国からの影響　～雪舟、長谷川等伯～</v>
      </c>
      <c r="AE827" s="72" t="str">
        <f>+'学校用（完全版）'!AE827</f>
        <v>1.2.3年</v>
      </c>
      <c r="AF827" s="137">
        <f>+'学校用（完全版）'!AF827</f>
        <v>15000</v>
      </c>
      <c r="AG827" s="143">
        <f>+'学校用（完全版）'!AG827</f>
        <v>16200.000000000002</v>
      </c>
      <c r="AH827" s="690"/>
      <c r="AI827" s="355">
        <f t="shared" si="19"/>
        <v>0</v>
      </c>
    </row>
    <row r="828" spans="1:35" s="6" customFormat="1" ht="23.1" customHeight="1" x14ac:dyDescent="0.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170" t="str">
        <f>+'学校用（完全版）'!U828</f>
        <v>美術</v>
      </c>
      <c r="V828" s="503" t="str">
        <f>+'学校用（完全版）'!V828</f>
        <v>コロムビア</v>
      </c>
      <c r="W828" s="445">
        <f>+'学校用（完全版）'!W828</f>
        <v>0</v>
      </c>
      <c r="X828" s="66"/>
      <c r="Y828" s="422">
        <f>+'学校用（完全版）'!Y828</f>
        <v>0</v>
      </c>
      <c r="Z828" s="532" t="str">
        <f>+'学校用（完全版）'!Z828</f>
        <v>標準</v>
      </c>
      <c r="AA828" s="67" t="str">
        <f>+'学校用（完全版）'!AA828</f>
        <v>新刊</v>
      </c>
      <c r="AB828" s="258" t="str">
        <f>+'学校用（完全版）'!AB828</f>
        <v>ＤＶＤ</v>
      </c>
      <c r="AC828" s="100" t="str">
        <f>+'学校用（完全版）'!AC828</f>
        <v/>
      </c>
      <c r="AD828" s="239" t="str">
        <f>+'学校用（完全版）'!AD828</f>
        <v>2.西洋美術に影響を与えたジャポニズム　～俵谷宗達、尾形光琳～</v>
      </c>
      <c r="AE828" s="72" t="str">
        <f>+'学校用（完全版）'!AE828</f>
        <v>1.2.3年</v>
      </c>
      <c r="AF828" s="137">
        <f>+'学校用（完全版）'!AF828</f>
        <v>15000</v>
      </c>
      <c r="AG828" s="143">
        <f>+'学校用（完全版）'!AG828</f>
        <v>16200.000000000002</v>
      </c>
      <c r="AH828" s="690"/>
      <c r="AI828" s="355">
        <f t="shared" si="19"/>
        <v>0</v>
      </c>
    </row>
    <row r="829" spans="1:35" s="6" customFormat="1" ht="23.1" customHeight="1" x14ac:dyDescent="0.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64" t="str">
        <f>+'学校用（完全版）'!U829</f>
        <v>美術</v>
      </c>
      <c r="V829" s="505" t="str">
        <f>+'学校用（完全版）'!V829</f>
        <v>コロムビア</v>
      </c>
      <c r="W829" s="446">
        <f>+'学校用（完全版）'!W829</f>
        <v>0</v>
      </c>
      <c r="X829" s="122"/>
      <c r="Y829" s="423">
        <f>+'学校用（完全版）'!Y829</f>
        <v>0</v>
      </c>
      <c r="Z829" s="528" t="str">
        <f>+'学校用（完全版）'!Z829</f>
        <v>標準</v>
      </c>
      <c r="AA829" s="123" t="str">
        <f>+'学校用（完全版）'!AA829</f>
        <v>新刊</v>
      </c>
      <c r="AB829" s="261" t="str">
        <f>+'学校用（完全版）'!AB829</f>
        <v>ＤＶＤ</v>
      </c>
      <c r="AC829" s="204" t="str">
        <f>+'学校用（完全版）'!AC829</f>
        <v/>
      </c>
      <c r="AD829" s="349" t="str">
        <f>+'学校用（完全版）'!AD829</f>
        <v>3.伝統から世界へ日本美の発信　～東山魁夷、伝統を生かした日本の美～</v>
      </c>
      <c r="AE829" s="226" t="str">
        <f>+'学校用（完全版）'!AE829</f>
        <v>1.2.3年</v>
      </c>
      <c r="AF829" s="381">
        <f>+'学校用（完全版）'!AF829</f>
        <v>15000</v>
      </c>
      <c r="AG829" s="382">
        <f>+'学校用（完全版）'!AG829</f>
        <v>16200.000000000002</v>
      </c>
      <c r="AH829" s="693"/>
      <c r="AI829" s="356">
        <f t="shared" si="19"/>
        <v>0</v>
      </c>
    </row>
    <row r="830" spans="1:35" s="6" customFormat="1" ht="23.1" customHeight="1" x14ac:dyDescent="0.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501" t="str">
        <f>+'学校用（完全版）'!U830</f>
        <v>美術</v>
      </c>
      <c r="V830" s="502" t="str">
        <f>+'学校用（完全版）'!V830</f>
        <v>コロムビア</v>
      </c>
      <c r="W830" s="456">
        <f>+'学校用（完全版）'!W830</f>
        <v>0</v>
      </c>
      <c r="X830" s="132"/>
      <c r="Y830" s="433">
        <f>+'学校用（完全版）'!Y830</f>
        <v>0</v>
      </c>
      <c r="Z830" s="529" t="str">
        <f>+'学校用（完全版）'!Z830</f>
        <v>標準</v>
      </c>
      <c r="AA830" s="104" t="str">
        <f>+'学校用（完全版）'!AA830</f>
        <v>新刊</v>
      </c>
      <c r="AB830" s="257" t="str">
        <f>+'学校用（完全版）'!AB830</f>
        <v>ＤＶＤ</v>
      </c>
      <c r="AC830" s="211" t="str">
        <f>+'学校用（完全版）'!AC830</f>
        <v/>
      </c>
      <c r="AD830" s="384" t="str">
        <f>+'学校用（完全版）'!AD830</f>
        <v>■絵画の観かた　～新しい視点からのアプローチ～全6巻</v>
      </c>
      <c r="AE830" s="222" t="str">
        <f>+'学校用（完全版）'!AE830</f>
        <v>1.2.3年</v>
      </c>
      <c r="AF830" s="378">
        <f>+'学校用（完全版）'!AF830</f>
        <v>90000</v>
      </c>
      <c r="AG830" s="385">
        <f>+'学校用（完全版）'!AG830</f>
        <v>97200</v>
      </c>
      <c r="AH830" s="689"/>
      <c r="AI830" s="521">
        <f t="shared" si="19"/>
        <v>0</v>
      </c>
    </row>
    <row r="831" spans="1:35" s="6" customFormat="1" ht="23.1" customHeight="1" x14ac:dyDescent="0.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170" t="str">
        <f>+'学校用（完全版）'!U831</f>
        <v>美術</v>
      </c>
      <c r="V831" s="503" t="str">
        <f>+'学校用（完全版）'!V831</f>
        <v>コロムビア</v>
      </c>
      <c r="W831" s="445">
        <f>+'学校用（完全版）'!W831</f>
        <v>0</v>
      </c>
      <c r="X831" s="66"/>
      <c r="Y831" s="422">
        <f>+'学校用（完全版）'!Y831</f>
        <v>0</v>
      </c>
      <c r="Z831" s="532" t="str">
        <f>+'学校用（完全版）'!Z831</f>
        <v>標準</v>
      </c>
      <c r="AA831" s="67" t="str">
        <f>+'学校用（完全版）'!AA831</f>
        <v>新刊</v>
      </c>
      <c r="AB831" s="258" t="str">
        <f>+'学校用（完全版）'!AB831</f>
        <v>ＤＶＤ</v>
      </c>
      <c r="AC831" s="100" t="str">
        <f>+'学校用（完全版）'!AC831</f>
        <v/>
      </c>
      <c r="AD831" s="239" t="str">
        <f>+'学校用（完全版）'!AD831</f>
        <v>1.美術の新世界へ</v>
      </c>
      <c r="AE831" s="72" t="str">
        <f>+'学校用（完全版）'!AE831</f>
        <v>1.2.3年</v>
      </c>
      <c r="AF831" s="137">
        <f>+'学校用（完全版）'!AF831</f>
        <v>15000</v>
      </c>
      <c r="AG831" s="143">
        <f>+'学校用（完全版）'!AG831</f>
        <v>16200.000000000002</v>
      </c>
      <c r="AH831" s="690"/>
      <c r="AI831" s="355">
        <f t="shared" si="19"/>
        <v>0</v>
      </c>
    </row>
    <row r="832" spans="1:35" s="6" customFormat="1" ht="23.1" customHeight="1" x14ac:dyDescent="0.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170" t="str">
        <f>+'学校用（完全版）'!U832</f>
        <v>美術</v>
      </c>
      <c r="V832" s="503" t="str">
        <f>+'学校用（完全版）'!V832</f>
        <v>コロムビア</v>
      </c>
      <c r="W832" s="445">
        <f>+'学校用（完全版）'!W832</f>
        <v>0</v>
      </c>
      <c r="X832" s="66"/>
      <c r="Y832" s="422">
        <f>+'学校用（完全版）'!Y832</f>
        <v>0</v>
      </c>
      <c r="Z832" s="532" t="str">
        <f>+'学校用（完全版）'!Z832</f>
        <v>標準</v>
      </c>
      <c r="AA832" s="67" t="str">
        <f>+'学校用（完全版）'!AA832</f>
        <v>新刊</v>
      </c>
      <c r="AB832" s="258" t="str">
        <f>+'学校用（完全版）'!AB832</f>
        <v>ＤＶＤ</v>
      </c>
      <c r="AC832" s="100" t="str">
        <f>+'学校用（完全版）'!AC832</f>
        <v/>
      </c>
      <c r="AD832" s="239" t="str">
        <f>+'学校用（完全版）'!AD832</f>
        <v>2.風景画の大きな変化</v>
      </c>
      <c r="AE832" s="72" t="str">
        <f>+'学校用（完全版）'!AE832</f>
        <v>1.2.3年</v>
      </c>
      <c r="AF832" s="137">
        <f>+'学校用（完全版）'!AF832</f>
        <v>15000</v>
      </c>
      <c r="AG832" s="143">
        <f>+'学校用（完全版）'!AG832</f>
        <v>16200.000000000002</v>
      </c>
      <c r="AH832" s="690"/>
      <c r="AI832" s="355">
        <f t="shared" si="19"/>
        <v>0</v>
      </c>
    </row>
    <row r="833" spans="1:35" s="6" customFormat="1" ht="23.1" customHeight="1" x14ac:dyDescent="0.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170" t="str">
        <f>+'学校用（完全版）'!U833</f>
        <v>美術</v>
      </c>
      <c r="V833" s="503" t="str">
        <f>+'学校用（完全版）'!V833</f>
        <v>コロムビア</v>
      </c>
      <c r="W833" s="445">
        <f>+'学校用（完全版）'!W833</f>
        <v>0</v>
      </c>
      <c r="X833" s="66"/>
      <c r="Y833" s="422">
        <f>+'学校用（完全版）'!Y833</f>
        <v>0</v>
      </c>
      <c r="Z833" s="532" t="str">
        <f>+'学校用（完全版）'!Z833</f>
        <v>標準</v>
      </c>
      <c r="AA833" s="67" t="str">
        <f>+'学校用（完全版）'!AA833</f>
        <v>新刊</v>
      </c>
      <c r="AB833" s="258" t="str">
        <f>+'学校用（完全版）'!AB833</f>
        <v>ＤＶＤ</v>
      </c>
      <c r="AC833" s="100" t="str">
        <f>+'学校用（完全版）'!AC833</f>
        <v/>
      </c>
      <c r="AD833" s="239" t="str">
        <f>+'学校用（完全版）'!AD833</f>
        <v>3.名画の影響は今も</v>
      </c>
      <c r="AE833" s="72" t="str">
        <f>+'学校用（完全版）'!AE833</f>
        <v>1.2.3年</v>
      </c>
      <c r="AF833" s="137">
        <f>+'学校用（完全版）'!AF833</f>
        <v>15000</v>
      </c>
      <c r="AG833" s="143">
        <f>+'学校用（完全版）'!AG833</f>
        <v>16200.000000000002</v>
      </c>
      <c r="AH833" s="690"/>
      <c r="AI833" s="355">
        <f t="shared" si="19"/>
        <v>0</v>
      </c>
    </row>
    <row r="834" spans="1:35" s="6" customFormat="1" ht="23.1" customHeight="1" x14ac:dyDescent="0.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170" t="str">
        <f>+'学校用（完全版）'!U834</f>
        <v>美術</v>
      </c>
      <c r="V834" s="503" t="str">
        <f>+'学校用（完全版）'!V834</f>
        <v>コロムビア</v>
      </c>
      <c r="W834" s="445">
        <f>+'学校用（完全版）'!W834</f>
        <v>0</v>
      </c>
      <c r="X834" s="66"/>
      <c r="Y834" s="422">
        <f>+'学校用（完全版）'!Y834</f>
        <v>0</v>
      </c>
      <c r="Z834" s="532" t="str">
        <f>+'学校用（完全版）'!Z834</f>
        <v>標準</v>
      </c>
      <c r="AA834" s="67" t="str">
        <f>+'学校用（完全版）'!AA834</f>
        <v>新刊</v>
      </c>
      <c r="AB834" s="258" t="str">
        <f>+'学校用（完全版）'!AB834</f>
        <v>ＤＶＤ</v>
      </c>
      <c r="AC834" s="100" t="str">
        <f>+'学校用（完全版）'!AC834</f>
        <v/>
      </c>
      <c r="AD834" s="239" t="str">
        <f>+'学校用（完全版）'!AD834</f>
        <v>4.肖像画と写真</v>
      </c>
      <c r="AE834" s="72" t="str">
        <f>+'学校用（完全版）'!AE834</f>
        <v>1.2.3年</v>
      </c>
      <c r="AF834" s="137">
        <f>+'学校用（完全版）'!AF834</f>
        <v>15000</v>
      </c>
      <c r="AG834" s="143">
        <f>+'学校用（完全版）'!AG834</f>
        <v>16200.000000000002</v>
      </c>
      <c r="AH834" s="690"/>
      <c r="AI834" s="355">
        <f t="shared" si="19"/>
        <v>0</v>
      </c>
    </row>
    <row r="835" spans="1:35" s="6" customFormat="1" ht="23.1" customHeight="1" x14ac:dyDescent="0.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170" t="str">
        <f>+'学校用（完全版）'!U835</f>
        <v>美術</v>
      </c>
      <c r="V835" s="503" t="str">
        <f>+'学校用（完全版）'!V835</f>
        <v>コロムビア</v>
      </c>
      <c r="W835" s="445">
        <f>+'学校用（完全版）'!W835</f>
        <v>0</v>
      </c>
      <c r="X835" s="66"/>
      <c r="Y835" s="422">
        <f>+'学校用（完全版）'!Y835</f>
        <v>0</v>
      </c>
      <c r="Z835" s="532" t="str">
        <f>+'学校用（完全版）'!Z835</f>
        <v>標準</v>
      </c>
      <c r="AA835" s="67" t="str">
        <f>+'学校用（完全版）'!AA835</f>
        <v>新刊</v>
      </c>
      <c r="AB835" s="258" t="str">
        <f>+'学校用（完全版）'!AB835</f>
        <v>ＤＶＤ</v>
      </c>
      <c r="AC835" s="100" t="str">
        <f>+'学校用（完全版）'!AC835</f>
        <v/>
      </c>
      <c r="AD835" s="239" t="str">
        <f>+'学校用（完全版）'!AD835</f>
        <v>5.絵のない絵</v>
      </c>
      <c r="AE835" s="72" t="str">
        <f>+'学校用（完全版）'!AE835</f>
        <v>1.2.3年</v>
      </c>
      <c r="AF835" s="137">
        <f>+'学校用（完全版）'!AF835</f>
        <v>15000</v>
      </c>
      <c r="AG835" s="143">
        <f>+'学校用（完全版）'!AG835</f>
        <v>16200.000000000002</v>
      </c>
      <c r="AH835" s="690"/>
      <c r="AI835" s="355">
        <f t="shared" si="19"/>
        <v>0</v>
      </c>
    </row>
    <row r="836" spans="1:35" s="6" customFormat="1" ht="23.1" customHeight="1" x14ac:dyDescent="0.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388" t="str">
        <f>+'学校用（完全版）'!U836</f>
        <v>美術</v>
      </c>
      <c r="V836" s="504" t="str">
        <f>+'学校用（完全版）'!V836</f>
        <v>コロムビア</v>
      </c>
      <c r="W836" s="455">
        <f>+'学校用（完全版）'!W836</f>
        <v>0</v>
      </c>
      <c r="X836" s="76"/>
      <c r="Y836" s="432">
        <f>+'学校用（完全版）'!Y836</f>
        <v>0</v>
      </c>
      <c r="Z836" s="530" t="str">
        <f>+'学校用（完全版）'!Z836</f>
        <v>標準</v>
      </c>
      <c r="AA836" s="77" t="str">
        <f>+'学校用（完全版）'!AA836</f>
        <v>新刊</v>
      </c>
      <c r="AB836" s="259" t="str">
        <f>+'学校用（完全版）'!AB836</f>
        <v>ＤＶＤ</v>
      </c>
      <c r="AC836" s="84" t="str">
        <f>+'学校用（完全版）'!AC836</f>
        <v/>
      </c>
      <c r="AD836" s="386" t="str">
        <f>+'学校用（完全版）'!AD836</f>
        <v>6.自分の思いを絵に託す</v>
      </c>
      <c r="AE836" s="85" t="str">
        <f>+'学校用（完全版）'!AE836</f>
        <v>1.2.3年</v>
      </c>
      <c r="AF836" s="139">
        <f>+'学校用（完全版）'!AF836</f>
        <v>15000</v>
      </c>
      <c r="AG836" s="387">
        <f>+'学校用（完全版）'!AG836</f>
        <v>16200.000000000002</v>
      </c>
      <c r="AH836" s="691"/>
      <c r="AI836" s="358">
        <f t="shared" si="19"/>
        <v>0</v>
      </c>
    </row>
    <row r="837" spans="1:35" s="6" customFormat="1" ht="23.1" customHeight="1" x14ac:dyDescent="0.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63" t="str">
        <f>+'学校用（完全版）'!U837</f>
        <v>美術</v>
      </c>
      <c r="V837" s="473" t="str">
        <f>+'学校用（完全版）'!V837</f>
        <v>コロムビア</v>
      </c>
      <c r="W837" s="444">
        <f>+'学校用（完全版）'!W837</f>
        <v>0</v>
      </c>
      <c r="X837" s="61"/>
      <c r="Y837" s="421">
        <f>+'学校用（完全版）'!Y837</f>
        <v>0</v>
      </c>
      <c r="Z837" s="484" t="str">
        <f>+'学校用（完全版）'!Z837</f>
        <v>標準</v>
      </c>
      <c r="AA837" s="62">
        <f>+'学校用（完全版）'!AA837</f>
        <v>0</v>
      </c>
      <c r="AB837" s="310" t="str">
        <f>+'学校用（完全版）'!AB837</f>
        <v>ＤＶＤ</v>
      </c>
      <c r="AC837" s="63" t="str">
        <f>+'学校用（完全版）'!AC837</f>
        <v/>
      </c>
      <c r="AD837" s="383" t="str">
        <f>+'学校用（完全版）'!AD837</f>
        <v>■新しい美術鑑賞のすすめ「より深く絵を探る」DVD　全5巻</v>
      </c>
      <c r="AE837" s="68" t="str">
        <f>+'学校用（完全版）'!AE837</f>
        <v>1.2.3年</v>
      </c>
      <c r="AF837" s="147">
        <f>+'学校用（完全版）'!AF837</f>
        <v>75000</v>
      </c>
      <c r="AG837" s="148">
        <f>+'学校用（完全版）'!AG837</f>
        <v>81000</v>
      </c>
      <c r="AH837" s="692"/>
      <c r="AI837" s="354">
        <f t="shared" si="19"/>
        <v>0</v>
      </c>
    </row>
    <row r="838" spans="1:35" s="6" customFormat="1" ht="23.1" customHeight="1" x14ac:dyDescent="0.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170" t="str">
        <f>+'学校用（完全版）'!U838</f>
        <v>美術</v>
      </c>
      <c r="V838" s="503" t="str">
        <f>+'学校用（完全版）'!V838</f>
        <v>コロムビア</v>
      </c>
      <c r="W838" s="445">
        <f>+'学校用（完全版）'!W838</f>
        <v>0</v>
      </c>
      <c r="X838" s="66"/>
      <c r="Y838" s="422">
        <f>+'学校用（完全版）'!Y838</f>
        <v>0</v>
      </c>
      <c r="Z838" s="532" t="str">
        <f>+'学校用（完全版）'!Z838</f>
        <v>標準</v>
      </c>
      <c r="AA838" s="67">
        <f>+'学校用（完全版）'!AA838</f>
        <v>0</v>
      </c>
      <c r="AB838" s="256" t="str">
        <f>+'学校用（完全版）'!AB838</f>
        <v>ＤＶＤ</v>
      </c>
      <c r="AC838" s="90" t="str">
        <f>+'学校用（完全版）'!AC838</f>
        <v/>
      </c>
      <c r="AD838" s="238" t="str">
        <f>+'学校用（完全版）'!AD838</f>
        <v>第1巻　ストーリー性　～絵に託された物語～</v>
      </c>
      <c r="AE838" s="21" t="str">
        <f>+'学校用（完全版）'!AE838</f>
        <v>1.2.3年</v>
      </c>
      <c r="AF838" s="135">
        <f>+'学校用（完全版）'!AF838</f>
        <v>15000</v>
      </c>
      <c r="AG838" s="144">
        <f>+'学校用（完全版）'!AG838</f>
        <v>16200.000000000002</v>
      </c>
      <c r="AH838" s="690"/>
      <c r="AI838" s="355">
        <f t="shared" si="19"/>
        <v>0</v>
      </c>
    </row>
    <row r="839" spans="1:35" s="6" customFormat="1" ht="23.1" customHeight="1" x14ac:dyDescent="0.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170" t="str">
        <f>+'学校用（完全版）'!U839</f>
        <v>美術</v>
      </c>
      <c r="V839" s="503" t="str">
        <f>+'学校用（完全版）'!V839</f>
        <v>コロムビア</v>
      </c>
      <c r="W839" s="445">
        <f>+'学校用（完全版）'!W839</f>
        <v>0</v>
      </c>
      <c r="X839" s="66"/>
      <c r="Y839" s="422">
        <f>+'学校用（完全版）'!Y839</f>
        <v>0</v>
      </c>
      <c r="Z839" s="532" t="str">
        <f>+'学校用（完全版）'!Z839</f>
        <v>標準</v>
      </c>
      <c r="AA839" s="67">
        <f>+'学校用（完全版）'!AA839</f>
        <v>0</v>
      </c>
      <c r="AB839" s="256" t="str">
        <f>+'学校用（完全版）'!AB839</f>
        <v>ＤＶＤ</v>
      </c>
      <c r="AC839" s="90" t="str">
        <f>+'学校用（完全版）'!AC839</f>
        <v/>
      </c>
      <c r="AD839" s="238" t="str">
        <f>+'学校用（完全版）'!AD839</f>
        <v>第2巻　光、影、反射　～光で表現する絵の効果～</v>
      </c>
      <c r="AE839" s="21" t="str">
        <f>+'学校用（完全版）'!AE839</f>
        <v>1.2.3年</v>
      </c>
      <c r="AF839" s="135">
        <f>+'学校用（完全版）'!AF839</f>
        <v>15000</v>
      </c>
      <c r="AG839" s="144">
        <f>+'学校用（完全版）'!AG839</f>
        <v>16200.000000000002</v>
      </c>
      <c r="AH839" s="690"/>
      <c r="AI839" s="355">
        <f t="shared" si="19"/>
        <v>0</v>
      </c>
    </row>
    <row r="840" spans="1:35" s="6" customFormat="1" ht="23.1" customHeight="1" x14ac:dyDescent="0.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170" t="str">
        <f>+'学校用（完全版）'!U840</f>
        <v>美術</v>
      </c>
      <c r="V840" s="503" t="str">
        <f>+'学校用（完全版）'!V840</f>
        <v>コロムビア</v>
      </c>
      <c r="W840" s="445">
        <f>+'学校用（完全版）'!W840</f>
        <v>0</v>
      </c>
      <c r="X840" s="66"/>
      <c r="Y840" s="422">
        <f>+'学校用（完全版）'!Y840</f>
        <v>0</v>
      </c>
      <c r="Z840" s="532" t="str">
        <f>+'学校用（完全版）'!Z840</f>
        <v>標準</v>
      </c>
      <c r="AA840" s="67">
        <f>+'学校用（完全版）'!AA840</f>
        <v>0</v>
      </c>
      <c r="AB840" s="256" t="str">
        <f>+'学校用（完全版）'!AB840</f>
        <v>ＤＶＤ</v>
      </c>
      <c r="AC840" s="90" t="str">
        <f>+'学校用（完全版）'!AC840</f>
        <v/>
      </c>
      <c r="AD840" s="238" t="str">
        <f>+'学校用（完全版）'!AD840</f>
        <v>第3巻　風景　～風景に魅せられた画家たち～</v>
      </c>
      <c r="AE840" s="21" t="str">
        <f>+'学校用（完全版）'!AE840</f>
        <v>1.2.3年</v>
      </c>
      <c r="AF840" s="135">
        <f>+'学校用（完全版）'!AF840</f>
        <v>15000</v>
      </c>
      <c r="AG840" s="144">
        <f>+'学校用（完全版）'!AG840</f>
        <v>16200.000000000002</v>
      </c>
      <c r="AH840" s="690"/>
      <c r="AI840" s="355">
        <f t="shared" si="19"/>
        <v>0</v>
      </c>
    </row>
    <row r="841" spans="1:35" s="6" customFormat="1" ht="23.1" customHeight="1" x14ac:dyDescent="0.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170" t="str">
        <f>+'学校用（完全版）'!U841</f>
        <v>美術</v>
      </c>
      <c r="V841" s="503" t="str">
        <f>+'学校用（完全版）'!V841</f>
        <v>コロムビア</v>
      </c>
      <c r="W841" s="445">
        <f>+'学校用（完全版）'!W841</f>
        <v>0</v>
      </c>
      <c r="X841" s="66"/>
      <c r="Y841" s="422">
        <f>+'学校用（完全版）'!Y841</f>
        <v>0</v>
      </c>
      <c r="Z841" s="532" t="str">
        <f>+'学校用（完全版）'!Z841</f>
        <v>標準</v>
      </c>
      <c r="AA841" s="67">
        <f>+'学校用（完全版）'!AA841</f>
        <v>0</v>
      </c>
      <c r="AB841" s="256" t="str">
        <f>+'学校用（完全版）'!AB841</f>
        <v>ＤＶＤ</v>
      </c>
      <c r="AC841" s="90" t="str">
        <f>+'学校用（完全版）'!AC841</f>
        <v/>
      </c>
      <c r="AD841" s="238" t="str">
        <f>+'学校用（完全版）'!AD841</f>
        <v>第4巻　肖像画と自画像　～人物表現の達成～</v>
      </c>
      <c r="AE841" s="21" t="str">
        <f>+'学校用（完全版）'!AE841</f>
        <v>1.2.3年</v>
      </c>
      <c r="AF841" s="135">
        <f>+'学校用（完全版）'!AF841</f>
        <v>15000</v>
      </c>
      <c r="AG841" s="144">
        <f>+'学校用（完全版）'!AG841</f>
        <v>16200.000000000002</v>
      </c>
      <c r="AH841" s="690"/>
      <c r="AI841" s="355">
        <f t="shared" si="19"/>
        <v>0</v>
      </c>
    </row>
    <row r="842" spans="1:35" s="6" customFormat="1" ht="23.1" customHeight="1" x14ac:dyDescent="0.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388" t="str">
        <f>+'学校用（完全版）'!U842</f>
        <v>美術</v>
      </c>
      <c r="V842" s="504" t="str">
        <f>+'学校用（完全版）'!V842</f>
        <v>コロムビア</v>
      </c>
      <c r="W842" s="455">
        <f>+'学校用（完全版）'!W842</f>
        <v>0</v>
      </c>
      <c r="X842" s="76"/>
      <c r="Y842" s="432">
        <f>+'学校用（完全版）'!Y842</f>
        <v>0</v>
      </c>
      <c r="Z842" s="530" t="str">
        <f>+'学校用（完全版）'!Z842</f>
        <v>標準</v>
      </c>
      <c r="AA842" s="77">
        <f>+'学校用（完全版）'!AA842</f>
        <v>0</v>
      </c>
      <c r="AB842" s="315" t="str">
        <f>+'学校用（完全版）'!AB842</f>
        <v>ＤＶＤ</v>
      </c>
      <c r="AC842" s="103" t="str">
        <f>+'学校用（完全版）'!AC842</f>
        <v/>
      </c>
      <c r="AD842" s="348" t="str">
        <f>+'学校用（完全版）'!AD842</f>
        <v>第5巻　絵の具の下層には　～絵の具の下の秘密～</v>
      </c>
      <c r="AE842" s="25" t="str">
        <f>+'学校用（完全版）'!AE842</f>
        <v>1.2.3年</v>
      </c>
      <c r="AF842" s="145">
        <f>+'学校用（完全版）'!AF842</f>
        <v>15000</v>
      </c>
      <c r="AG842" s="146">
        <f>+'学校用（完全版）'!AG842</f>
        <v>16200.000000000002</v>
      </c>
      <c r="AH842" s="691"/>
      <c r="AI842" s="358">
        <f t="shared" si="19"/>
        <v>0</v>
      </c>
    </row>
    <row r="843" spans="1:35" s="6" customFormat="1" ht="23.1" customHeight="1" x14ac:dyDescent="0.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63" t="str">
        <f>+'学校用（完全版）'!U843</f>
        <v>美術</v>
      </c>
      <c r="V843" s="507" t="str">
        <f>+'学校用（完全版）'!V843</f>
        <v>サン・エデュ  ケーショナル</v>
      </c>
      <c r="W843" s="444">
        <f>+'学校用（完全版）'!W843</f>
        <v>0</v>
      </c>
      <c r="X843" s="61"/>
      <c r="Y843" s="421">
        <f>+'学校用（完全版）'!Y843</f>
        <v>0</v>
      </c>
      <c r="Z843" s="484" t="str">
        <f>+'学校用（完全版）'!Z843</f>
        <v>標準</v>
      </c>
      <c r="AA843" s="62">
        <f>+'学校用（完全版）'!AA843</f>
        <v>0</v>
      </c>
      <c r="AB843" s="310" t="str">
        <f>+'学校用（完全版）'!AB843</f>
        <v>ＤＶＤ</v>
      </c>
      <c r="AC843" s="63" t="str">
        <f>+'学校用（完全版）'!AC843</f>
        <v/>
      </c>
      <c r="AD843" s="251" t="str">
        <f>+'学校用（完全版）'!AD843</f>
        <v>美術教材シリーズ　全11巻</v>
      </c>
      <c r="AE843" s="68" t="str">
        <f>+'学校用（完全版）'!AE843</f>
        <v>1.2.3年</v>
      </c>
      <c r="AF843" s="147">
        <f>+'学校用（完全版）'!AF843</f>
        <v>255000</v>
      </c>
      <c r="AG843" s="148">
        <f>+'学校用（完全版）'!AG843</f>
        <v>275400</v>
      </c>
      <c r="AH843" s="692"/>
      <c r="AI843" s="354">
        <f t="shared" si="19"/>
        <v>0</v>
      </c>
    </row>
    <row r="844" spans="1:35" s="6" customFormat="1" ht="23.1" customHeight="1" x14ac:dyDescent="0.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170" t="str">
        <f>+'学校用（完全版）'!U844</f>
        <v>美術</v>
      </c>
      <c r="V844" s="508" t="str">
        <f>+'学校用（完全版）'!V844</f>
        <v>サン・エデュ  ケーショナル</v>
      </c>
      <c r="W844" s="445">
        <f>+'学校用（完全版）'!W844</f>
        <v>0</v>
      </c>
      <c r="X844" s="66"/>
      <c r="Y844" s="422">
        <f>+'学校用（完全版）'!Y844</f>
        <v>0</v>
      </c>
      <c r="Z844" s="532" t="str">
        <f>+'学校用（完全版）'!Z844</f>
        <v>標準</v>
      </c>
      <c r="AA844" s="67">
        <f>+'学校用（完全版）'!AA844</f>
        <v>0</v>
      </c>
      <c r="AB844" s="256" t="str">
        <f>+'学校用（完全版）'!AB844</f>
        <v>ＤＶＤ</v>
      </c>
      <c r="AC844" s="90" t="str">
        <f>+'学校用（完全版）'!AC844</f>
        <v/>
      </c>
      <c r="AD844" s="237" t="str">
        <f>+'学校用（完全版）'!AD844</f>
        <v>生活に生きている日本の美術文化</v>
      </c>
      <c r="AE844" s="21" t="str">
        <f>+'学校用（完全版）'!AE844</f>
        <v>1.2.3年</v>
      </c>
      <c r="AF844" s="135">
        <f>+'学校用（完全版）'!AF844</f>
        <v>25000</v>
      </c>
      <c r="AG844" s="144">
        <f>+'学校用（完全版）'!AG844</f>
        <v>27000</v>
      </c>
      <c r="AH844" s="690"/>
      <c r="AI844" s="355">
        <f t="shared" si="19"/>
        <v>0</v>
      </c>
    </row>
    <row r="845" spans="1:35" s="6" customFormat="1" ht="23.1" customHeight="1" x14ac:dyDescent="0.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170" t="str">
        <f>+'学校用（完全版）'!U845</f>
        <v>美術</v>
      </c>
      <c r="V845" s="508" t="str">
        <f>+'学校用（完全版）'!V845</f>
        <v>サン・エデュ  ケーショナル</v>
      </c>
      <c r="W845" s="445">
        <f>+'学校用（完全版）'!W845</f>
        <v>0</v>
      </c>
      <c r="X845" s="66"/>
      <c r="Y845" s="422">
        <f>+'学校用（完全版）'!Y845</f>
        <v>0</v>
      </c>
      <c r="Z845" s="532" t="str">
        <f>+'学校用（完全版）'!Z845</f>
        <v>標準</v>
      </c>
      <c r="AA845" s="67">
        <f>+'学校用（完全版）'!AA845</f>
        <v>0</v>
      </c>
      <c r="AB845" s="256" t="str">
        <f>+'学校用（完全版）'!AB845</f>
        <v>ＤＶＤ</v>
      </c>
      <c r="AC845" s="90" t="str">
        <f>+'学校用（完全版）'!AC845</f>
        <v/>
      </c>
      <c r="AD845" s="237" t="str">
        <f>+'学校用（完全版）'!AD845</f>
        <v>色と形で伝える-ビジュアル・コミュニケーションの時代-</v>
      </c>
      <c r="AE845" s="21" t="str">
        <f>+'学校用（完全版）'!AE845</f>
        <v>1.2.3年</v>
      </c>
      <c r="AF845" s="135">
        <f>+'学校用（完全版）'!AF845</f>
        <v>20000</v>
      </c>
      <c r="AG845" s="144">
        <f>+'学校用（完全版）'!AG845</f>
        <v>21600</v>
      </c>
      <c r="AH845" s="690"/>
      <c r="AI845" s="355">
        <f t="shared" si="19"/>
        <v>0</v>
      </c>
    </row>
    <row r="846" spans="1:35" s="6" customFormat="1" ht="23.1" customHeight="1" x14ac:dyDescent="0.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170" t="str">
        <f>+'学校用（完全版）'!U846</f>
        <v>美術</v>
      </c>
      <c r="V846" s="508" t="str">
        <f>+'学校用（完全版）'!V846</f>
        <v>サン・エデュ  ケーショナル</v>
      </c>
      <c r="W846" s="445">
        <f>+'学校用（完全版）'!W846</f>
        <v>0</v>
      </c>
      <c r="X846" s="66"/>
      <c r="Y846" s="422">
        <f>+'学校用（完全版）'!Y846</f>
        <v>0</v>
      </c>
      <c r="Z846" s="532" t="str">
        <f>+'学校用（完全版）'!Z846</f>
        <v>標準</v>
      </c>
      <c r="AA846" s="67">
        <f>+'学校用（完全版）'!AA846</f>
        <v>0</v>
      </c>
      <c r="AB846" s="256" t="str">
        <f>+'学校用（完全版）'!AB846</f>
        <v>ＤＶＤ</v>
      </c>
      <c r="AC846" s="90" t="str">
        <f>+'学校用（完全版）'!AC846</f>
        <v/>
      </c>
      <c r="AD846" s="237" t="str">
        <f>+'学校用（完全版）'!AD846</f>
        <v>こころつくりこころ伝え</v>
      </c>
      <c r="AE846" s="21" t="str">
        <f>+'学校用（完全版）'!AE846</f>
        <v>1.2.3年</v>
      </c>
      <c r="AF846" s="135">
        <f>+'学校用（完全版）'!AF846</f>
        <v>20000</v>
      </c>
      <c r="AG846" s="144">
        <f>+'学校用（完全版）'!AG846</f>
        <v>21600</v>
      </c>
      <c r="AH846" s="690"/>
      <c r="AI846" s="355">
        <f t="shared" si="19"/>
        <v>0</v>
      </c>
    </row>
    <row r="847" spans="1:35" s="6" customFormat="1" ht="23.1" customHeight="1" x14ac:dyDescent="0.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170" t="str">
        <f>+'学校用（完全版）'!U847</f>
        <v>美術</v>
      </c>
      <c r="V847" s="508" t="str">
        <f>+'学校用（完全版）'!V847</f>
        <v>サン・エデュ  ケーショナル</v>
      </c>
      <c r="W847" s="445">
        <f>+'学校用（完全版）'!W847</f>
        <v>0</v>
      </c>
      <c r="X847" s="66"/>
      <c r="Y847" s="422">
        <f>+'学校用（完全版）'!Y847</f>
        <v>0</v>
      </c>
      <c r="Z847" s="532" t="str">
        <f>+'学校用（完全版）'!Z847</f>
        <v>標準</v>
      </c>
      <c r="AA847" s="67">
        <f>+'学校用（完全版）'!AA847</f>
        <v>0</v>
      </c>
      <c r="AB847" s="256" t="str">
        <f>+'学校用（完全版）'!AB847</f>
        <v>ＤＶＤ</v>
      </c>
      <c r="AC847" s="90" t="str">
        <f>+'学校用（完全版）'!AC847</f>
        <v/>
      </c>
      <c r="AD847" s="237" t="str">
        <f>+'学校用（完全版）'!AD847</f>
        <v>不思議遊び―不思議の世界をつくりだそう―</v>
      </c>
      <c r="AE847" s="21" t="str">
        <f>+'学校用（完全版）'!AE847</f>
        <v>1.2.3年</v>
      </c>
      <c r="AF847" s="135">
        <f>+'学校用（完全版）'!AF847</f>
        <v>20000</v>
      </c>
      <c r="AG847" s="144">
        <f>+'学校用（完全版）'!AG847</f>
        <v>21600</v>
      </c>
      <c r="AH847" s="690"/>
      <c r="AI847" s="355">
        <f t="shared" si="19"/>
        <v>0</v>
      </c>
    </row>
    <row r="848" spans="1:35" s="6" customFormat="1" ht="23.1" customHeight="1" x14ac:dyDescent="0.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170" t="str">
        <f>+'学校用（完全版）'!U848</f>
        <v>美術</v>
      </c>
      <c r="V848" s="508" t="str">
        <f>+'学校用（完全版）'!V848</f>
        <v>サン・エデュ  ケーショナル</v>
      </c>
      <c r="W848" s="445">
        <f>+'学校用（完全版）'!W848</f>
        <v>0</v>
      </c>
      <c r="X848" s="66"/>
      <c r="Y848" s="422">
        <f>+'学校用（完全版）'!Y848</f>
        <v>0</v>
      </c>
      <c r="Z848" s="532" t="str">
        <f>+'学校用（完全版）'!Z848</f>
        <v>標準</v>
      </c>
      <c r="AA848" s="67">
        <f>+'学校用（完全版）'!AA848</f>
        <v>0</v>
      </c>
      <c r="AB848" s="256" t="str">
        <f>+'学校用（完全版）'!AB848</f>
        <v>ＤＶＤ</v>
      </c>
      <c r="AC848" s="90" t="str">
        <f>+'学校用（完全版）'!AC848</f>
        <v/>
      </c>
      <c r="AD848" s="237" t="str">
        <f>+'学校用（完全版）'!AD848</f>
        <v>絵に見る日本の美術のよさ―表現の多様性と美しさを探る―</v>
      </c>
      <c r="AE848" s="21" t="str">
        <f>+'学校用（完全版）'!AE848</f>
        <v>1.2.3年</v>
      </c>
      <c r="AF848" s="135">
        <f>+'学校用（完全版）'!AF848</f>
        <v>20000</v>
      </c>
      <c r="AG848" s="144">
        <f>+'学校用（完全版）'!AG848</f>
        <v>21600</v>
      </c>
      <c r="AH848" s="690"/>
      <c r="AI848" s="355">
        <f t="shared" si="19"/>
        <v>0</v>
      </c>
    </row>
    <row r="849" spans="1:35" s="6" customFormat="1" ht="23.1" customHeight="1" x14ac:dyDescent="0.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170" t="str">
        <f>+'学校用（完全版）'!U849</f>
        <v>美術</v>
      </c>
      <c r="V849" s="508" t="str">
        <f>+'学校用（完全版）'!V849</f>
        <v>サン・エデュ  ケーショナル</v>
      </c>
      <c r="W849" s="445">
        <f>+'学校用（完全版）'!W849</f>
        <v>0</v>
      </c>
      <c r="X849" s="66"/>
      <c r="Y849" s="422">
        <f>+'学校用（完全版）'!Y849</f>
        <v>0</v>
      </c>
      <c r="Z849" s="532" t="str">
        <f>+'学校用（完全版）'!Z849</f>
        <v>標準</v>
      </c>
      <c r="AA849" s="67">
        <f>+'学校用（完全版）'!AA849</f>
        <v>0</v>
      </c>
      <c r="AB849" s="256" t="str">
        <f>+'学校用（完全版）'!AB849</f>
        <v>ＤＶＤ</v>
      </c>
      <c r="AC849" s="90" t="str">
        <f>+'学校用（完全版）'!AC849</f>
        <v/>
      </c>
      <c r="AD849" s="237" t="str">
        <f>+'学校用（完全版）'!AD849</f>
        <v>つくる、飾る、デザイン行動</v>
      </c>
      <c r="AE849" s="21" t="str">
        <f>+'学校用（完全版）'!AE849</f>
        <v>1.2.3年</v>
      </c>
      <c r="AF849" s="135">
        <f>+'学校用（完全版）'!AF849</f>
        <v>25000</v>
      </c>
      <c r="AG849" s="144">
        <f>+'学校用（完全版）'!AG849</f>
        <v>27000</v>
      </c>
      <c r="AH849" s="690"/>
      <c r="AI849" s="355">
        <f t="shared" si="19"/>
        <v>0</v>
      </c>
    </row>
    <row r="850" spans="1:35" s="6" customFormat="1" ht="23.1" customHeight="1" x14ac:dyDescent="0.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170" t="str">
        <f>+'学校用（完全版）'!U850</f>
        <v>美術</v>
      </c>
      <c r="V850" s="508" t="str">
        <f>+'学校用（完全版）'!V850</f>
        <v>サン・エデュ  ケーショナル</v>
      </c>
      <c r="W850" s="445">
        <f>+'学校用（完全版）'!W850</f>
        <v>0</v>
      </c>
      <c r="X850" s="66"/>
      <c r="Y850" s="422">
        <f>+'学校用（完全版）'!Y850</f>
        <v>0</v>
      </c>
      <c r="Z850" s="532" t="str">
        <f>+'学校用（完全版）'!Z850</f>
        <v>標準</v>
      </c>
      <c r="AA850" s="67">
        <f>+'学校用（完全版）'!AA850</f>
        <v>0</v>
      </c>
      <c r="AB850" s="256" t="str">
        <f>+'学校用（完全版）'!AB850</f>
        <v>ＤＶＤ</v>
      </c>
      <c r="AC850" s="90" t="str">
        <f>+'学校用（完全版）'!AC850</f>
        <v/>
      </c>
      <c r="AD850" s="237" t="str">
        <f>+'学校用（完全版）'!AD850</f>
        <v>彫刻に見る日本のよさや美しさ</v>
      </c>
      <c r="AE850" s="21" t="str">
        <f>+'学校用（完全版）'!AE850</f>
        <v>1.2.3年</v>
      </c>
      <c r="AF850" s="135">
        <f>+'学校用（完全版）'!AF850</f>
        <v>25000</v>
      </c>
      <c r="AG850" s="144">
        <f>+'学校用（完全版）'!AG850</f>
        <v>27000</v>
      </c>
      <c r="AH850" s="690"/>
      <c r="AI850" s="355">
        <f t="shared" si="19"/>
        <v>0</v>
      </c>
    </row>
    <row r="851" spans="1:35" s="6" customFormat="1" ht="23.1" customHeight="1" x14ac:dyDescent="0.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170" t="str">
        <f>+'学校用（完全版）'!U851</f>
        <v>美術</v>
      </c>
      <c r="V851" s="508" t="str">
        <f>+'学校用（完全版）'!V851</f>
        <v>サン・エデュ  ケーショナル</v>
      </c>
      <c r="W851" s="445">
        <f>+'学校用（完全版）'!W851</f>
        <v>0</v>
      </c>
      <c r="X851" s="66"/>
      <c r="Y851" s="422">
        <f>+'学校用（完全版）'!Y851</f>
        <v>0</v>
      </c>
      <c r="Z851" s="532" t="str">
        <f>+'学校用（完全版）'!Z851</f>
        <v>標準</v>
      </c>
      <c r="AA851" s="67">
        <f>+'学校用（完全版）'!AA851</f>
        <v>0</v>
      </c>
      <c r="AB851" s="256" t="str">
        <f>+'学校用（完全版）'!AB851</f>
        <v>ＤＶＤ</v>
      </c>
      <c r="AC851" s="90" t="str">
        <f>+'学校用（完全版）'!AC851</f>
        <v/>
      </c>
      <c r="AD851" s="237" t="str">
        <f>+'学校用（完全版）'!AD851</f>
        <v>自分らしさを求めて―表現の工夫―</v>
      </c>
      <c r="AE851" s="21" t="str">
        <f>+'学校用（完全版）'!AE851</f>
        <v>1.2.3年</v>
      </c>
      <c r="AF851" s="135">
        <f>+'学校用（完全版）'!AF851</f>
        <v>25000</v>
      </c>
      <c r="AG851" s="144">
        <f>+'学校用（完全版）'!AG851</f>
        <v>27000</v>
      </c>
      <c r="AH851" s="690"/>
      <c r="AI851" s="355">
        <f t="shared" si="19"/>
        <v>0</v>
      </c>
    </row>
    <row r="852" spans="1:35" s="6" customFormat="1" ht="23.1" customHeight="1" x14ac:dyDescent="0.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170" t="str">
        <f>+'学校用（完全版）'!U852</f>
        <v>美術</v>
      </c>
      <c r="V852" s="508" t="str">
        <f>+'学校用（完全版）'!V852</f>
        <v>サン・エデュ  ケーショナル</v>
      </c>
      <c r="W852" s="445">
        <f>+'学校用（完全版）'!W852</f>
        <v>0</v>
      </c>
      <c r="X852" s="66"/>
      <c r="Y852" s="422">
        <f>+'学校用（完全版）'!Y852</f>
        <v>0</v>
      </c>
      <c r="Z852" s="532" t="str">
        <f>+'学校用（完全版）'!Z852</f>
        <v>標準</v>
      </c>
      <c r="AA852" s="67">
        <f>+'学校用（完全版）'!AA852</f>
        <v>0</v>
      </c>
      <c r="AB852" s="256" t="str">
        <f>+'学校用（完全版）'!AB852</f>
        <v>ＤＶＤ</v>
      </c>
      <c r="AC852" s="90" t="str">
        <f>+'学校用（完全版）'!AC852</f>
        <v/>
      </c>
      <c r="AD852" s="237" t="str">
        <f>+'学校用（完全版）'!AD852</f>
        <v>美しさの秘密―美を感じる心―</v>
      </c>
      <c r="AE852" s="21" t="str">
        <f>+'学校用（完全版）'!AE852</f>
        <v>1.2.3年</v>
      </c>
      <c r="AF852" s="135">
        <f>+'学校用（完全版）'!AF852</f>
        <v>25000</v>
      </c>
      <c r="AG852" s="144">
        <f>+'学校用（完全版）'!AG852</f>
        <v>27000</v>
      </c>
      <c r="AH852" s="690"/>
      <c r="AI852" s="355">
        <f t="shared" si="19"/>
        <v>0</v>
      </c>
    </row>
    <row r="853" spans="1:35" s="6" customFormat="1" ht="23.1" customHeight="1" x14ac:dyDescent="0.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170" t="str">
        <f>+'学校用（完全版）'!U853</f>
        <v>美術</v>
      </c>
      <c r="V853" s="508" t="str">
        <f>+'学校用（完全版）'!V853</f>
        <v>サン・エデュ  ケーショナル</v>
      </c>
      <c r="W853" s="445">
        <f>+'学校用（完全版）'!W853</f>
        <v>0</v>
      </c>
      <c r="X853" s="66"/>
      <c r="Y853" s="422">
        <f>+'学校用（完全版）'!Y853</f>
        <v>0</v>
      </c>
      <c r="Z853" s="532" t="str">
        <f>+'学校用（完全版）'!Z853</f>
        <v>標準</v>
      </c>
      <c r="AA853" s="67">
        <f>+'学校用（完全版）'!AA853</f>
        <v>0</v>
      </c>
      <c r="AB853" s="256" t="str">
        <f>+'学校用（完全版）'!AB853</f>
        <v>ＤＶＤ</v>
      </c>
      <c r="AC853" s="90" t="str">
        <f>+'学校用（完全版）'!AC853</f>
        <v/>
      </c>
      <c r="AD853" s="237" t="str">
        <f>+'学校用（完全版）'!AD853</f>
        <v>表現のいのち―感じる心を深める―</v>
      </c>
      <c r="AE853" s="21" t="str">
        <f>+'学校用（完全版）'!AE853</f>
        <v>1.2.3年</v>
      </c>
      <c r="AF853" s="135">
        <f>+'学校用（完全版）'!AF853</f>
        <v>25000</v>
      </c>
      <c r="AG853" s="144">
        <f>+'学校用（完全版）'!AG853</f>
        <v>27000</v>
      </c>
      <c r="AH853" s="690"/>
      <c r="AI853" s="355">
        <f t="shared" si="19"/>
        <v>0</v>
      </c>
    </row>
    <row r="854" spans="1:35" s="6" customFormat="1" ht="23.1" customHeight="1" thickBo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170" t="str">
        <f>+'学校用（完全版）'!U854</f>
        <v>美術</v>
      </c>
      <c r="V854" s="508" t="str">
        <f>+'学校用（完全版）'!V854</f>
        <v>サン・エデュ   ケーショナル</v>
      </c>
      <c r="W854" s="445">
        <f>+'学校用（完全版）'!W854</f>
        <v>0</v>
      </c>
      <c r="X854" s="66"/>
      <c r="Y854" s="422">
        <f>+'学校用（完全版）'!Y854</f>
        <v>0</v>
      </c>
      <c r="Z854" s="532" t="str">
        <f>+'学校用（完全版）'!Z854</f>
        <v>標準</v>
      </c>
      <c r="AA854" s="67">
        <f>+'学校用（完全版）'!AA854</f>
        <v>0</v>
      </c>
      <c r="AB854" s="256" t="str">
        <f>+'学校用（完全版）'!AB854</f>
        <v>ＤＶＤ</v>
      </c>
      <c r="AC854" s="90" t="str">
        <f>+'学校用（完全版）'!AC854</f>
        <v/>
      </c>
      <c r="AD854" s="237" t="str">
        <f>+'学校用（完全版）'!AD854</f>
        <v xml:space="preserve">デザインの楽しさ </v>
      </c>
      <c r="AE854" s="21" t="str">
        <f>+'学校用（完全版）'!AE854</f>
        <v>1.2.3年</v>
      </c>
      <c r="AF854" s="135">
        <f>+'学校用（完全版）'!AF854</f>
        <v>25000</v>
      </c>
      <c r="AG854" s="144">
        <f>+'学校用（完全版）'!AG854</f>
        <v>27000</v>
      </c>
      <c r="AH854" s="690"/>
      <c r="AI854" s="355">
        <f t="shared" si="19"/>
        <v>0</v>
      </c>
    </row>
    <row r="855" spans="1:35" s="6" customFormat="1" ht="23.1" customHeight="1" thickTop="1" thickBo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337" t="str">
        <f>+'学校用（完全版）'!U855</f>
        <v>美術</v>
      </c>
      <c r="V855" s="492" t="str">
        <f>+'学校用（完全版）'!V855</f>
        <v>その他</v>
      </c>
      <c r="W855" s="700" t="str">
        <f>+'学校用（完全版）'!W855</f>
        <v>●</v>
      </c>
      <c r="X855" s="668"/>
      <c r="Y855" s="701">
        <f>+'学校用（完全版）'!Y855</f>
        <v>0</v>
      </c>
      <c r="Z855" s="662">
        <f>+'学校用（完全版）'!Z855</f>
        <v>0</v>
      </c>
      <c r="AA855" s="663">
        <f>+'学校用（完全版）'!AA855</f>
        <v>0</v>
      </c>
      <c r="AB855" s="664">
        <f>+'学校用（完全版）'!AB855</f>
        <v>0</v>
      </c>
      <c r="AC855" s="665">
        <f>+'学校用（完全版）'!AC855</f>
        <v>0</v>
      </c>
      <c r="AD855" s="665">
        <f>+'学校用（完全版）'!AD855</f>
        <v>0</v>
      </c>
      <c r="AE855" s="665">
        <f>+'学校用（完全版）'!AE855</f>
        <v>0</v>
      </c>
      <c r="AF855" s="1505" t="str">
        <f>+'学校用（完全版）'!AF855</f>
        <v>美術　その他　計</v>
      </c>
      <c r="AG855" s="1506">
        <f>+'学校用（完全版）'!AG855</f>
        <v>0</v>
      </c>
      <c r="AH855" s="613">
        <f>SUM(AH826:AH854)</f>
        <v>0</v>
      </c>
      <c r="AI855" s="673">
        <f>SUM(AI826:AI854)</f>
        <v>0</v>
      </c>
    </row>
    <row r="856" spans="1:35" s="6" customFormat="1" ht="23.1" customHeight="1" thickTop="1" thickBo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337" t="str">
        <f>+'学校用（完全版）'!U856</f>
        <v>美術</v>
      </c>
      <c r="V856" s="492">
        <f>+'学校用（完全版）'!V856</f>
        <v>0</v>
      </c>
      <c r="W856" s="700" t="str">
        <f>+'学校用（完全版）'!W856</f>
        <v>●</v>
      </c>
      <c r="X856" s="668"/>
      <c r="Y856" s="701">
        <f>+'学校用（完全版）'!Y856</f>
        <v>0</v>
      </c>
      <c r="Z856" s="662">
        <f>+'学校用（完全版）'!Z856</f>
        <v>0</v>
      </c>
      <c r="AA856" s="663">
        <f>+'学校用（完全版）'!AA856</f>
        <v>0</v>
      </c>
      <c r="AB856" s="664">
        <f>+'学校用（完全版）'!AB856</f>
        <v>0</v>
      </c>
      <c r="AC856" s="665">
        <f>+'学校用（完全版）'!AC856</f>
        <v>0</v>
      </c>
      <c r="AD856" s="665">
        <f>+'学校用（完全版）'!AD856</f>
        <v>0</v>
      </c>
      <c r="AE856" s="665">
        <f>+'学校用（完全版）'!AE856</f>
        <v>0</v>
      </c>
      <c r="AF856" s="1503" t="str">
        <f>+'学校用（完全版）'!AF856</f>
        <v>美術　計</v>
      </c>
      <c r="AG856" s="1504">
        <f>+'学校用（完全版）'!AG856</f>
        <v>0</v>
      </c>
      <c r="AH856" s="613">
        <f>+AH855+AH825+AH807+AH800</f>
        <v>0</v>
      </c>
      <c r="AI856" s="673">
        <f>+AI855+AI825+AI807+AI800</f>
        <v>0</v>
      </c>
    </row>
    <row r="857" spans="1:35" s="6" customFormat="1" ht="23.1" customHeight="1" x14ac:dyDescent="0.15">
      <c r="A857" s="28" t="s">
        <v>1136</v>
      </c>
      <c r="B857" s="28"/>
      <c r="C857" s="28" t="s">
        <v>1136</v>
      </c>
      <c r="D857" s="28" t="s">
        <v>1136</v>
      </c>
      <c r="E857" s="28" t="s">
        <v>1136</v>
      </c>
      <c r="F857" s="28" t="s">
        <v>1136</v>
      </c>
      <c r="G857" s="28" t="s">
        <v>1136</v>
      </c>
      <c r="H857" s="28" t="s">
        <v>1136</v>
      </c>
      <c r="I857" s="28" t="s">
        <v>1136</v>
      </c>
      <c r="J857" s="28" t="s">
        <v>1136</v>
      </c>
      <c r="K857" s="28" t="s">
        <v>1136</v>
      </c>
      <c r="L857" s="28" t="s">
        <v>1136</v>
      </c>
      <c r="M857" s="28"/>
      <c r="N857" s="28"/>
      <c r="O857" s="28"/>
      <c r="P857" s="28"/>
      <c r="Q857" s="28" t="s">
        <v>1136</v>
      </c>
      <c r="R857" s="28"/>
      <c r="S857" s="28"/>
      <c r="T857" s="28"/>
      <c r="U857" s="578" t="str">
        <f>+'学校用（完全版）'!U857</f>
        <v>保健　体育</v>
      </c>
      <c r="V857" s="505" t="str">
        <f>+'学校用（完全版）'!V857</f>
        <v>東京書籍</v>
      </c>
      <c r="W857" s="446">
        <f>+'学校用（完全版）'!W857</f>
        <v>0</v>
      </c>
      <c r="X857" s="122"/>
      <c r="Y857" s="423">
        <f>+'学校用（完全版）'!Y857</f>
        <v>0</v>
      </c>
      <c r="Z857" s="525">
        <f>+'学校用（完全版）'!Z857</f>
        <v>0</v>
      </c>
      <c r="AA857" s="203" t="str">
        <f>+'学校用（完全版）'!AA857</f>
        <v>新刊</v>
      </c>
      <c r="AB857" s="305" t="str">
        <f>+'学校用（完全版）'!AB857</f>
        <v>教科書</v>
      </c>
      <c r="AC857" s="204" t="str">
        <f>+'学校用（完全版）'!AC857</f>
        <v>○</v>
      </c>
      <c r="AD857" s="243" t="str">
        <f>+'学校用（完全版）'!AD857</f>
        <v>新編　新しい保健体育</v>
      </c>
      <c r="AE857" s="205" t="str">
        <f>+'学校用（完全版）'!AE857</f>
        <v>1.2.3年</v>
      </c>
      <c r="AF857" s="389">
        <f>+'学校用（完全版）'!AF857</f>
        <v>412</v>
      </c>
      <c r="AG857" s="390">
        <f>+'学校用（完全版）'!AG857</f>
        <v>412</v>
      </c>
      <c r="AH857" s="684"/>
      <c r="AI857" s="352">
        <f t="shared" si="19"/>
        <v>0</v>
      </c>
    </row>
    <row r="858" spans="1:35" s="6" customFormat="1" ht="23.1" customHeight="1" x14ac:dyDescent="0.15">
      <c r="A858" s="28" t="s">
        <v>1136</v>
      </c>
      <c r="B858" s="28"/>
      <c r="C858" s="28" t="s">
        <v>1136</v>
      </c>
      <c r="D858" s="28" t="s">
        <v>1136</v>
      </c>
      <c r="E858" s="28" t="s">
        <v>1136</v>
      </c>
      <c r="F858" s="28" t="s">
        <v>1136</v>
      </c>
      <c r="G858" s="28" t="s">
        <v>1136</v>
      </c>
      <c r="H858" s="28" t="s">
        <v>1136</v>
      </c>
      <c r="I858" s="28" t="s">
        <v>1136</v>
      </c>
      <c r="J858" s="28" t="s">
        <v>1136</v>
      </c>
      <c r="K858" s="28" t="s">
        <v>1136</v>
      </c>
      <c r="L858" s="28" t="s">
        <v>1136</v>
      </c>
      <c r="M858" s="28"/>
      <c r="N858" s="28"/>
      <c r="O858" s="28"/>
      <c r="P858" s="28"/>
      <c r="Q858" s="28" t="s">
        <v>1136</v>
      </c>
      <c r="R858" s="28"/>
      <c r="S858" s="28"/>
      <c r="T858" s="28"/>
      <c r="U858" s="736" t="str">
        <f>+'学校用（完全版）'!U858</f>
        <v>保健　体育</v>
      </c>
      <c r="V858" s="547" t="str">
        <f>+'学校用（完全版）'!V858</f>
        <v>東京書籍</v>
      </c>
      <c r="W858" s="443">
        <f>+'学校用（完全版）'!W858</f>
        <v>0</v>
      </c>
      <c r="X858" s="92"/>
      <c r="Y858" s="420">
        <f>+'学校用（完全版）'!Y858</f>
        <v>0</v>
      </c>
      <c r="Z858" s="557">
        <f>+'学校用（完全版）'!Z858</f>
        <v>0</v>
      </c>
      <c r="AA858" s="271" t="str">
        <f>+'学校用（完全版）'!AA858</f>
        <v>新刊</v>
      </c>
      <c r="AB858" s="312" t="str">
        <f>+'学校用（完全版）'!AB858</f>
        <v>指導書</v>
      </c>
      <c r="AC858" s="229" t="str">
        <f>+'学校用（完全版）'!AC858</f>
        <v>○</v>
      </c>
      <c r="AD858" s="272" t="str">
        <f>+'学校用（完全版）'!AD858</f>
        <v>新編　新しい保健体育　教師用指導書</v>
      </c>
      <c r="AE858" s="273" t="str">
        <f>+'学校用（完全版）'!AE858</f>
        <v>1.2.3年</v>
      </c>
      <c r="AF858" s="391">
        <f>+'学校用（完全版）'!AF858</f>
        <v>28000</v>
      </c>
      <c r="AG858" s="392">
        <f>+'学校用（完全版）'!AG858</f>
        <v>30240.000000000004</v>
      </c>
      <c r="AH858" s="685"/>
      <c r="AI858" s="515">
        <f t="shared" si="19"/>
        <v>0</v>
      </c>
    </row>
    <row r="859" spans="1:35" s="6" customFormat="1" ht="23.1" customHeight="1" x14ac:dyDescent="0.15">
      <c r="A859" s="28" t="s">
        <v>1136</v>
      </c>
      <c r="B859" s="28"/>
      <c r="C859" s="28" t="s">
        <v>1136</v>
      </c>
      <c r="D859" s="28" t="s">
        <v>1136</v>
      </c>
      <c r="E859" s="28" t="s">
        <v>1136</v>
      </c>
      <c r="F859" s="28" t="s">
        <v>1136</v>
      </c>
      <c r="G859" s="28" t="s">
        <v>1136</v>
      </c>
      <c r="H859" s="28" t="s">
        <v>1136</v>
      </c>
      <c r="I859" s="28" t="s">
        <v>1136</v>
      </c>
      <c r="J859" s="28" t="s">
        <v>1136</v>
      </c>
      <c r="K859" s="28" t="s">
        <v>1136</v>
      </c>
      <c r="L859" s="28" t="s">
        <v>1136</v>
      </c>
      <c r="M859" s="28"/>
      <c r="N859" s="28"/>
      <c r="O859" s="28"/>
      <c r="P859" s="28"/>
      <c r="Q859" s="28" t="s">
        <v>1136</v>
      </c>
      <c r="R859" s="28"/>
      <c r="S859" s="28"/>
      <c r="T859" s="28"/>
      <c r="U859" s="588" t="str">
        <f>+'学校用（完全版）'!U859</f>
        <v>保健　体育</v>
      </c>
      <c r="V859" s="502" t="str">
        <f>+'学校用（完全版）'!V859</f>
        <v>東京書籍</v>
      </c>
      <c r="W859" s="452" t="str">
        <f>+'学校用（完全版）'!W859</f>
        <v>●</v>
      </c>
      <c r="X859" s="267"/>
      <c r="Y859" s="429">
        <f>+'学校用（完全版）'!Y859</f>
        <v>0</v>
      </c>
      <c r="Z859" s="529" t="str">
        <f>+'学校用（完全版）'!Z859</f>
        <v>準拠</v>
      </c>
      <c r="AA859" s="104">
        <f>+'学校用（完全版）'!AA859</f>
        <v>0</v>
      </c>
      <c r="AB859" s="314" t="str">
        <f>+'学校用（完全版）'!AB859</f>
        <v>ＤＶＤ</v>
      </c>
      <c r="AC859" s="105" t="str">
        <f>+'学校用（完全版）'!AC859</f>
        <v/>
      </c>
      <c r="AD859" s="283" t="str">
        <f>+'学校用（完全版）'!AD859</f>
        <v>NEW VS　中学校保健体育　保健編 ① 応急処置</v>
      </c>
      <c r="AE859" s="106" t="str">
        <f>+'学校用（完全版）'!AE859</f>
        <v>２年</v>
      </c>
      <c r="AF859" s="394">
        <f>+'学校用（完全版）'!AF859</f>
        <v>18000</v>
      </c>
      <c r="AG859" s="395">
        <f>+'学校用（完全版）'!AG859</f>
        <v>19440</v>
      </c>
      <c r="AH859" s="689"/>
      <c r="AI859" s="521">
        <f t="shared" si="19"/>
        <v>0</v>
      </c>
    </row>
    <row r="860" spans="1:35" s="6" customFormat="1" ht="23.1" customHeight="1" x14ac:dyDescent="0.15">
      <c r="A860" s="28" t="s">
        <v>1136</v>
      </c>
      <c r="B860" s="28"/>
      <c r="C860" s="28" t="s">
        <v>1136</v>
      </c>
      <c r="D860" s="28" t="s">
        <v>1136</v>
      </c>
      <c r="E860" s="28" t="s">
        <v>1136</v>
      </c>
      <c r="F860" s="28" t="s">
        <v>1136</v>
      </c>
      <c r="G860" s="28" t="s">
        <v>1136</v>
      </c>
      <c r="H860" s="28" t="s">
        <v>1136</v>
      </c>
      <c r="I860" s="28" t="s">
        <v>1136</v>
      </c>
      <c r="J860" s="28" t="s">
        <v>1136</v>
      </c>
      <c r="K860" s="28" t="s">
        <v>1136</v>
      </c>
      <c r="L860" s="28" t="s">
        <v>1136</v>
      </c>
      <c r="M860" s="28"/>
      <c r="N860" s="28"/>
      <c r="O860" s="28"/>
      <c r="P860" s="28"/>
      <c r="Q860" s="28" t="s">
        <v>1136</v>
      </c>
      <c r="R860" s="28"/>
      <c r="S860" s="28"/>
      <c r="T860" s="28"/>
      <c r="U860" s="577" t="str">
        <f>+'学校用（完全版）'!U860</f>
        <v>保健　体育</v>
      </c>
      <c r="V860" s="503" t="str">
        <f>+'学校用（完全版）'!V860</f>
        <v>東京書籍</v>
      </c>
      <c r="W860" s="448" t="str">
        <f>+'学校用（完全版）'!W860</f>
        <v>●</v>
      </c>
      <c r="X860" s="81"/>
      <c r="Y860" s="425">
        <f>+'学校用（完全版）'!Y860</f>
        <v>0</v>
      </c>
      <c r="Z860" s="532" t="str">
        <f>+'学校用（完全版）'!Z860</f>
        <v>準拠</v>
      </c>
      <c r="AA860" s="67">
        <f>+'学校用（完全版）'!AA860</f>
        <v>0</v>
      </c>
      <c r="AB860" s="256" t="str">
        <f>+'学校用（完全版）'!AB860</f>
        <v>ＤＶＤ</v>
      </c>
      <c r="AC860" s="90" t="str">
        <f>+'学校用（完全版）'!AC860</f>
        <v/>
      </c>
      <c r="AD860" s="237" t="str">
        <f>+'学校用（完全版）'!AD860</f>
        <v>NEW VS　中学校保健体育　保健編 ② 心肺蘇生法</v>
      </c>
      <c r="AE860" s="21" t="str">
        <f>+'学校用（完全版）'!AE860</f>
        <v>２年</v>
      </c>
      <c r="AF860" s="135">
        <f>+'学校用（完全版）'!AF860</f>
        <v>18000</v>
      </c>
      <c r="AG860" s="136">
        <f>+'学校用（完全版）'!AG860</f>
        <v>19440</v>
      </c>
      <c r="AH860" s="690"/>
      <c r="AI860" s="355">
        <f t="shared" si="19"/>
        <v>0</v>
      </c>
    </row>
    <row r="861" spans="1:35" s="6" customFormat="1" ht="23.1" customHeight="1" x14ac:dyDescent="0.15">
      <c r="A861" s="28" t="s">
        <v>1136</v>
      </c>
      <c r="B861" s="28"/>
      <c r="C861" s="28" t="s">
        <v>1136</v>
      </c>
      <c r="D861" s="28" t="s">
        <v>1136</v>
      </c>
      <c r="E861" s="28" t="s">
        <v>1136</v>
      </c>
      <c r="F861" s="28" t="s">
        <v>1136</v>
      </c>
      <c r="G861" s="28" t="s">
        <v>1136</v>
      </c>
      <c r="H861" s="28" t="s">
        <v>1136</v>
      </c>
      <c r="I861" s="28" t="s">
        <v>1136</v>
      </c>
      <c r="J861" s="28" t="s">
        <v>1136</v>
      </c>
      <c r="K861" s="28" t="s">
        <v>1136</v>
      </c>
      <c r="L861" s="28" t="s">
        <v>1136</v>
      </c>
      <c r="M861" s="28"/>
      <c r="N861" s="28"/>
      <c r="O861" s="28"/>
      <c r="P861" s="28"/>
      <c r="Q861" s="28" t="s">
        <v>1136</v>
      </c>
      <c r="R861" s="28"/>
      <c r="S861" s="28"/>
      <c r="T861" s="28"/>
      <c r="U861" s="577" t="str">
        <f>+'学校用（完全版）'!U861</f>
        <v>保健　体育</v>
      </c>
      <c r="V861" s="503" t="str">
        <f>+'学校用（完全版）'!V861</f>
        <v>東京書籍</v>
      </c>
      <c r="W861" s="448" t="str">
        <f>+'学校用（完全版）'!W861</f>
        <v>●</v>
      </c>
      <c r="X861" s="81"/>
      <c r="Y861" s="425">
        <f>+'学校用（完全版）'!Y861</f>
        <v>0</v>
      </c>
      <c r="Z861" s="532" t="str">
        <f>+'学校用（完全版）'!Z861</f>
        <v>準拠</v>
      </c>
      <c r="AA861" s="67" t="str">
        <f>+'学校用（完全版）'!AA861</f>
        <v>新刊</v>
      </c>
      <c r="AB861" s="258" t="str">
        <f>+'学校用（完全版）'!AB861</f>
        <v>ＤＶＤ</v>
      </c>
      <c r="AC861" s="100" t="str">
        <f>+'学校用（完全版）'!AC861</f>
        <v>※</v>
      </c>
      <c r="AD861" s="236" t="str">
        <f>+'学校用（完全版）'!AD861</f>
        <v>NEW VS　中学校保健体育　保健編 ③ 生殖機能の成熟と異性の尊重</v>
      </c>
      <c r="AE861" s="72" t="str">
        <f>+'学校用（完全版）'!AE861</f>
        <v>２年</v>
      </c>
      <c r="AF861" s="137">
        <f>+'学校用（完全版）'!AF861</f>
        <v>18000</v>
      </c>
      <c r="AG861" s="138">
        <f>+'学校用（完全版）'!AG861</f>
        <v>19440</v>
      </c>
      <c r="AH861" s="690"/>
      <c r="AI861" s="355">
        <f t="shared" si="19"/>
        <v>0</v>
      </c>
    </row>
    <row r="862" spans="1:35" s="6" customFormat="1" ht="23.1" customHeight="1" x14ac:dyDescent="0.15">
      <c r="A862" s="28" t="s">
        <v>1136</v>
      </c>
      <c r="B862" s="28"/>
      <c r="C862" s="28" t="s">
        <v>1136</v>
      </c>
      <c r="D862" s="28" t="s">
        <v>1136</v>
      </c>
      <c r="E862" s="28" t="s">
        <v>1136</v>
      </c>
      <c r="F862" s="28" t="s">
        <v>1136</v>
      </c>
      <c r="G862" s="28" t="s">
        <v>1136</v>
      </c>
      <c r="H862" s="28" t="s">
        <v>1136</v>
      </c>
      <c r="I862" s="28" t="s">
        <v>1136</v>
      </c>
      <c r="J862" s="28" t="s">
        <v>1136</v>
      </c>
      <c r="K862" s="28" t="s">
        <v>1136</v>
      </c>
      <c r="L862" s="28" t="s">
        <v>1136</v>
      </c>
      <c r="M862" s="28"/>
      <c r="N862" s="28"/>
      <c r="O862" s="28"/>
      <c r="P862" s="28"/>
      <c r="Q862" s="28" t="s">
        <v>1136</v>
      </c>
      <c r="R862" s="28"/>
      <c r="S862" s="28"/>
      <c r="T862" s="28"/>
      <c r="U862" s="577" t="str">
        <f>+'学校用（完全版）'!U862</f>
        <v>保健　体育</v>
      </c>
      <c r="V862" s="503" t="str">
        <f>+'学校用（完全版）'!V862</f>
        <v>東京書籍</v>
      </c>
      <c r="W862" s="448" t="str">
        <f>+'学校用（完全版）'!W862</f>
        <v>●</v>
      </c>
      <c r="X862" s="81"/>
      <c r="Y862" s="425">
        <f>+'学校用（完全版）'!Y862</f>
        <v>0</v>
      </c>
      <c r="Z862" s="532" t="str">
        <f>+'学校用（完全版）'!Z862</f>
        <v>準拠</v>
      </c>
      <c r="AA862" s="67" t="str">
        <f>+'学校用（完全版）'!AA862</f>
        <v>新刊</v>
      </c>
      <c r="AB862" s="258" t="str">
        <f>+'学校用（完全版）'!AB862</f>
        <v>ＤＶＤ</v>
      </c>
      <c r="AC862" s="100" t="str">
        <f>+'学校用（完全版）'!AC862</f>
        <v>※</v>
      </c>
      <c r="AD862" s="236" t="str">
        <f>+'学校用（完全版）'!AD862</f>
        <v>NEW VS　中学校保健体育　保健編 ④ 心の健康</v>
      </c>
      <c r="AE862" s="72" t="str">
        <f>+'学校用（完全版）'!AE862</f>
        <v>２年</v>
      </c>
      <c r="AF862" s="137">
        <f>+'学校用（完全版）'!AF862</f>
        <v>18000</v>
      </c>
      <c r="AG862" s="138">
        <f>+'学校用（完全版）'!AG862</f>
        <v>19440</v>
      </c>
      <c r="AH862" s="690"/>
      <c r="AI862" s="355">
        <f t="shared" si="19"/>
        <v>0</v>
      </c>
    </row>
    <row r="863" spans="1:35" s="6" customFormat="1" ht="23.1" customHeight="1" x14ac:dyDescent="0.15">
      <c r="A863" s="28" t="s">
        <v>1136</v>
      </c>
      <c r="B863" s="28"/>
      <c r="C863" s="28" t="s">
        <v>1136</v>
      </c>
      <c r="D863" s="28" t="s">
        <v>1136</v>
      </c>
      <c r="E863" s="28" t="s">
        <v>1136</v>
      </c>
      <c r="F863" s="28" t="s">
        <v>1136</v>
      </c>
      <c r="G863" s="28" t="s">
        <v>1136</v>
      </c>
      <c r="H863" s="28" t="s">
        <v>1136</v>
      </c>
      <c r="I863" s="28" t="s">
        <v>1136</v>
      </c>
      <c r="J863" s="28" t="s">
        <v>1136</v>
      </c>
      <c r="K863" s="28" t="s">
        <v>1136</v>
      </c>
      <c r="L863" s="28" t="s">
        <v>1136</v>
      </c>
      <c r="M863" s="28"/>
      <c r="N863" s="28"/>
      <c r="O863" s="28"/>
      <c r="P863" s="28"/>
      <c r="Q863" s="28" t="s">
        <v>1136</v>
      </c>
      <c r="R863" s="28"/>
      <c r="S863" s="28"/>
      <c r="T863" s="28"/>
      <c r="U863" s="577" t="str">
        <f>+'学校用（完全版）'!U863</f>
        <v>保健　体育</v>
      </c>
      <c r="V863" s="503" t="str">
        <f>+'学校用（完全版）'!V863</f>
        <v>東京書籍</v>
      </c>
      <c r="W863" s="448" t="str">
        <f>+'学校用（完全版）'!W863</f>
        <v>●</v>
      </c>
      <c r="X863" s="81"/>
      <c r="Y863" s="425">
        <f>+'学校用（完全版）'!Y863</f>
        <v>0</v>
      </c>
      <c r="Z863" s="532" t="str">
        <f>+'学校用（完全版）'!Z863</f>
        <v>準拠</v>
      </c>
      <c r="AA863" s="67" t="str">
        <f>+'学校用（完全版）'!AA863</f>
        <v>新刊</v>
      </c>
      <c r="AB863" s="258" t="str">
        <f>+'学校用（完全版）'!AB863</f>
        <v>ＤＶＤ</v>
      </c>
      <c r="AC863" s="100" t="str">
        <f>+'学校用（完全版）'!AC863</f>
        <v>※</v>
      </c>
      <c r="AD863" s="236" t="str">
        <f>+'学校用（完全版）'!AD863</f>
        <v>NEW VS　中学校保健体育　保健編 ⑤ 環境への適応能力</v>
      </c>
      <c r="AE863" s="72" t="str">
        <f>+'学校用（完全版）'!AE863</f>
        <v>２年</v>
      </c>
      <c r="AF863" s="137">
        <f>+'学校用（完全版）'!AF863</f>
        <v>18000</v>
      </c>
      <c r="AG863" s="138">
        <f>+'学校用（完全版）'!AG863</f>
        <v>19440</v>
      </c>
      <c r="AH863" s="690"/>
      <c r="AI863" s="355">
        <f t="shared" si="19"/>
        <v>0</v>
      </c>
    </row>
    <row r="864" spans="1:35" s="6" customFormat="1" ht="23.1" customHeight="1" x14ac:dyDescent="0.15">
      <c r="A864" s="28" t="s">
        <v>1136</v>
      </c>
      <c r="B864" s="28"/>
      <c r="C864" s="28" t="s">
        <v>1136</v>
      </c>
      <c r="D864" s="28" t="s">
        <v>1136</v>
      </c>
      <c r="E864" s="28" t="s">
        <v>1136</v>
      </c>
      <c r="F864" s="28" t="s">
        <v>1136</v>
      </c>
      <c r="G864" s="28" t="s">
        <v>1136</v>
      </c>
      <c r="H864" s="28" t="s">
        <v>1136</v>
      </c>
      <c r="I864" s="28" t="s">
        <v>1136</v>
      </c>
      <c r="J864" s="28" t="s">
        <v>1136</v>
      </c>
      <c r="K864" s="28" t="s">
        <v>1136</v>
      </c>
      <c r="L864" s="28" t="s">
        <v>1136</v>
      </c>
      <c r="M864" s="28"/>
      <c r="N864" s="28"/>
      <c r="O864" s="28"/>
      <c r="P864" s="28"/>
      <c r="Q864" s="28" t="s">
        <v>1136</v>
      </c>
      <c r="R864" s="28"/>
      <c r="S864" s="28"/>
      <c r="T864" s="28"/>
      <c r="U864" s="577" t="str">
        <f>+'学校用（完全版）'!U864</f>
        <v>保健　体育</v>
      </c>
      <c r="V864" s="503" t="str">
        <f>+'学校用（完全版）'!V864</f>
        <v>東京書籍</v>
      </c>
      <c r="W864" s="448" t="str">
        <f>+'学校用（完全版）'!W864</f>
        <v>●</v>
      </c>
      <c r="X864" s="81"/>
      <c r="Y864" s="425">
        <f>+'学校用（完全版）'!Y864</f>
        <v>0</v>
      </c>
      <c r="Z864" s="532" t="str">
        <f>+'学校用（完全版）'!Z864</f>
        <v>準拠</v>
      </c>
      <c r="AA864" s="67" t="str">
        <f>+'学校用（完全版）'!AA864</f>
        <v>新刊</v>
      </c>
      <c r="AB864" s="258" t="str">
        <f>+'学校用（完全版）'!AB864</f>
        <v>ＤＶＤ</v>
      </c>
      <c r="AC864" s="100" t="str">
        <f>+'学校用（完全版）'!AC864</f>
        <v>※</v>
      </c>
      <c r="AD864" s="236" t="str">
        <f>+'学校用（完全版）'!AD864</f>
        <v>NEW VS　中学校保健体育　保健編 ⑥ 生活に伴う廃棄物の衛生的管理</v>
      </c>
      <c r="AE864" s="72" t="str">
        <f>+'学校用（完全版）'!AE864</f>
        <v>２年</v>
      </c>
      <c r="AF864" s="137">
        <f>+'学校用（完全版）'!AF864</f>
        <v>18000</v>
      </c>
      <c r="AG864" s="138">
        <f>+'学校用（完全版）'!AG864</f>
        <v>19440</v>
      </c>
      <c r="AH864" s="690"/>
      <c r="AI864" s="355">
        <f t="shared" si="19"/>
        <v>0</v>
      </c>
    </row>
    <row r="865" spans="1:35" s="6" customFormat="1" ht="23.1" customHeight="1" x14ac:dyDescent="0.15">
      <c r="A865" s="28" t="s">
        <v>1136</v>
      </c>
      <c r="B865" s="28"/>
      <c r="C865" s="28" t="s">
        <v>1136</v>
      </c>
      <c r="D865" s="28" t="s">
        <v>1136</v>
      </c>
      <c r="E865" s="28" t="s">
        <v>1136</v>
      </c>
      <c r="F865" s="28" t="s">
        <v>1136</v>
      </c>
      <c r="G865" s="28" t="s">
        <v>1136</v>
      </c>
      <c r="H865" s="28" t="s">
        <v>1136</v>
      </c>
      <c r="I865" s="28" t="s">
        <v>1136</v>
      </c>
      <c r="J865" s="28" t="s">
        <v>1136</v>
      </c>
      <c r="K865" s="28" t="s">
        <v>1136</v>
      </c>
      <c r="L865" s="28" t="s">
        <v>1136</v>
      </c>
      <c r="M865" s="28"/>
      <c r="N865" s="28"/>
      <c r="O865" s="28"/>
      <c r="P865" s="28"/>
      <c r="Q865" s="28" t="s">
        <v>1136</v>
      </c>
      <c r="R865" s="28"/>
      <c r="S865" s="28"/>
      <c r="T865" s="28"/>
      <c r="U865" s="577" t="str">
        <f>+'学校用（完全版）'!U865</f>
        <v>保健　体育</v>
      </c>
      <c r="V865" s="503" t="str">
        <f>+'学校用（完全版）'!V865</f>
        <v>東京書籍</v>
      </c>
      <c r="W865" s="448" t="str">
        <f>+'学校用（完全版）'!W865</f>
        <v>●</v>
      </c>
      <c r="X865" s="81"/>
      <c r="Y865" s="425">
        <f>+'学校用（完全版）'!Y865</f>
        <v>0</v>
      </c>
      <c r="Z865" s="532" t="str">
        <f>+'学校用（完全版）'!Z865</f>
        <v>準拠</v>
      </c>
      <c r="AA865" s="67" t="str">
        <f>+'学校用（完全版）'!AA865</f>
        <v>新刊</v>
      </c>
      <c r="AB865" s="258" t="str">
        <f>+'学校用（完全版）'!AB865</f>
        <v>ＤＶＤ</v>
      </c>
      <c r="AC865" s="100" t="str">
        <f>+'学校用（完全版）'!AC865</f>
        <v>※</v>
      </c>
      <c r="AD865" s="236" t="str">
        <f>+'学校用（完全版）'!AD865</f>
        <v>NEW VS　中学校保健体育　保健編 ⑦ 交通事故の発生要因と回避</v>
      </c>
      <c r="AE865" s="72" t="str">
        <f>+'学校用（完全版）'!AE865</f>
        <v>２年</v>
      </c>
      <c r="AF865" s="137">
        <f>+'学校用（完全版）'!AF865</f>
        <v>18000</v>
      </c>
      <c r="AG865" s="138">
        <f>+'学校用（完全版）'!AG865</f>
        <v>19440</v>
      </c>
      <c r="AH865" s="690"/>
      <c r="AI865" s="355">
        <f t="shared" si="19"/>
        <v>0</v>
      </c>
    </row>
    <row r="866" spans="1:35" s="6" customFormat="1" ht="23.1" customHeight="1" x14ac:dyDescent="0.15">
      <c r="A866" s="28" t="s">
        <v>1136</v>
      </c>
      <c r="B866" s="28"/>
      <c r="C866" s="28" t="s">
        <v>1136</v>
      </c>
      <c r="D866" s="28" t="s">
        <v>1136</v>
      </c>
      <c r="E866" s="28" t="s">
        <v>1136</v>
      </c>
      <c r="F866" s="28" t="s">
        <v>1136</v>
      </c>
      <c r="G866" s="28" t="s">
        <v>1136</v>
      </c>
      <c r="H866" s="28" t="s">
        <v>1136</v>
      </c>
      <c r="I866" s="28" t="s">
        <v>1136</v>
      </c>
      <c r="J866" s="28" t="s">
        <v>1136</v>
      </c>
      <c r="K866" s="28" t="s">
        <v>1136</v>
      </c>
      <c r="L866" s="28" t="s">
        <v>1136</v>
      </c>
      <c r="M866" s="28"/>
      <c r="N866" s="28"/>
      <c r="O866" s="28"/>
      <c r="P866" s="28"/>
      <c r="Q866" s="28" t="s">
        <v>1136</v>
      </c>
      <c r="R866" s="28"/>
      <c r="S866" s="28"/>
      <c r="T866" s="28"/>
      <c r="U866" s="577" t="str">
        <f>+'学校用（完全版）'!U866</f>
        <v>保健　体育</v>
      </c>
      <c r="V866" s="503" t="str">
        <f>+'学校用（完全版）'!V866</f>
        <v>東京書籍</v>
      </c>
      <c r="W866" s="448" t="str">
        <f>+'学校用（完全版）'!W866</f>
        <v>●</v>
      </c>
      <c r="X866" s="81"/>
      <c r="Y866" s="425">
        <f>+'学校用（完全版）'!Y866</f>
        <v>0</v>
      </c>
      <c r="Z866" s="532" t="str">
        <f>+'学校用（完全版）'!Z866</f>
        <v>準拠</v>
      </c>
      <c r="AA866" s="67" t="str">
        <f>+'学校用（完全版）'!AA866</f>
        <v>新刊</v>
      </c>
      <c r="AB866" s="258" t="str">
        <f>+'学校用（完全版）'!AB866</f>
        <v>ＤＶＤ</v>
      </c>
      <c r="AC866" s="100" t="str">
        <f>+'学校用（完全版）'!AC866</f>
        <v>※</v>
      </c>
      <c r="AD866" s="236" t="str">
        <f>+'学校用（完全版）'!AD866</f>
        <v>NEW VS　中学校保健体育　保健編 ⑧ 犯罪被害の防止</v>
      </c>
      <c r="AE866" s="72" t="str">
        <f>+'学校用（完全版）'!AE866</f>
        <v>２年</v>
      </c>
      <c r="AF866" s="137">
        <f>+'学校用（完全版）'!AF866</f>
        <v>18000</v>
      </c>
      <c r="AG866" s="138">
        <f>+'学校用（完全版）'!AG866</f>
        <v>19440</v>
      </c>
      <c r="AH866" s="690"/>
      <c r="AI866" s="355">
        <f t="shared" si="19"/>
        <v>0</v>
      </c>
    </row>
    <row r="867" spans="1:35" s="6" customFormat="1" ht="23.1" customHeight="1" x14ac:dyDescent="0.15">
      <c r="A867" s="28" t="s">
        <v>1136</v>
      </c>
      <c r="B867" s="28"/>
      <c r="C867" s="28" t="s">
        <v>1136</v>
      </c>
      <c r="D867" s="28" t="s">
        <v>1136</v>
      </c>
      <c r="E867" s="28" t="s">
        <v>1136</v>
      </c>
      <c r="F867" s="28" t="s">
        <v>1136</v>
      </c>
      <c r="G867" s="28" t="s">
        <v>1136</v>
      </c>
      <c r="H867" s="28" t="s">
        <v>1136</v>
      </c>
      <c r="I867" s="28" t="s">
        <v>1136</v>
      </c>
      <c r="J867" s="28" t="s">
        <v>1136</v>
      </c>
      <c r="K867" s="28" t="s">
        <v>1136</v>
      </c>
      <c r="L867" s="28" t="s">
        <v>1136</v>
      </c>
      <c r="M867" s="28"/>
      <c r="N867" s="28"/>
      <c r="O867" s="28"/>
      <c r="P867" s="28"/>
      <c r="Q867" s="28" t="s">
        <v>1136</v>
      </c>
      <c r="R867" s="28"/>
      <c r="S867" s="28"/>
      <c r="T867" s="28"/>
      <c r="U867" s="577" t="str">
        <f>+'学校用（完全版）'!U867</f>
        <v>保健　体育</v>
      </c>
      <c r="V867" s="503" t="str">
        <f>+'学校用（完全版）'!V867</f>
        <v>東京書籍</v>
      </c>
      <c r="W867" s="448" t="str">
        <f>+'学校用（完全版）'!W867</f>
        <v>●</v>
      </c>
      <c r="X867" s="81"/>
      <c r="Y867" s="425">
        <f>+'学校用（完全版）'!Y867</f>
        <v>0</v>
      </c>
      <c r="Z867" s="532" t="str">
        <f>+'学校用（完全版）'!Z867</f>
        <v>準拠</v>
      </c>
      <c r="AA867" s="67" t="str">
        <f>+'学校用（完全版）'!AA867</f>
        <v>新刊</v>
      </c>
      <c r="AB867" s="258" t="str">
        <f>+'学校用（完全版）'!AB867</f>
        <v>ＤＶＤ</v>
      </c>
      <c r="AC867" s="100" t="str">
        <f>+'学校用（完全版）'!AC867</f>
        <v>※</v>
      </c>
      <c r="AD867" s="236" t="str">
        <f>+'学校用（完全版）'!AD867</f>
        <v>NEW VS　中学校保健体育　保健編 ⑨ 感染症の原因と予防</v>
      </c>
      <c r="AE867" s="72" t="str">
        <f>+'学校用（完全版）'!AE867</f>
        <v>２年</v>
      </c>
      <c r="AF867" s="137">
        <f>+'学校用（完全版）'!AF867</f>
        <v>18000</v>
      </c>
      <c r="AG867" s="138">
        <f>+'学校用（完全版）'!AG867</f>
        <v>19440</v>
      </c>
      <c r="AH867" s="690"/>
      <c r="AI867" s="355">
        <f t="shared" si="19"/>
        <v>0</v>
      </c>
    </row>
    <row r="868" spans="1:35" s="6" customFormat="1" ht="23.1" customHeight="1" x14ac:dyDescent="0.15">
      <c r="A868" s="28" t="s">
        <v>1136</v>
      </c>
      <c r="B868" s="28"/>
      <c r="C868" s="28" t="s">
        <v>1136</v>
      </c>
      <c r="D868" s="28" t="s">
        <v>1136</v>
      </c>
      <c r="E868" s="28" t="s">
        <v>1136</v>
      </c>
      <c r="F868" s="28" t="s">
        <v>1136</v>
      </c>
      <c r="G868" s="28" t="s">
        <v>1136</v>
      </c>
      <c r="H868" s="28" t="s">
        <v>1136</v>
      </c>
      <c r="I868" s="28" t="s">
        <v>1136</v>
      </c>
      <c r="J868" s="28" t="s">
        <v>1136</v>
      </c>
      <c r="K868" s="28" t="s">
        <v>1136</v>
      </c>
      <c r="L868" s="28" t="s">
        <v>1136</v>
      </c>
      <c r="M868" s="28"/>
      <c r="N868" s="28"/>
      <c r="O868" s="28"/>
      <c r="P868" s="28"/>
      <c r="Q868" s="28" t="s">
        <v>1136</v>
      </c>
      <c r="R868" s="28"/>
      <c r="S868" s="28"/>
      <c r="T868" s="28"/>
      <c r="U868" s="589" t="str">
        <f>+'学校用（完全版）'!U868</f>
        <v>保健　体育</v>
      </c>
      <c r="V868" s="504" t="str">
        <f>+'学校用（完全版）'!V868</f>
        <v>東京書籍</v>
      </c>
      <c r="W868" s="453" t="str">
        <f>+'学校用（完全版）'!W868</f>
        <v>●</v>
      </c>
      <c r="X868" s="83"/>
      <c r="Y868" s="430">
        <f>+'学校用（完全版）'!Y868</f>
        <v>0</v>
      </c>
      <c r="Z868" s="530" t="str">
        <f>+'学校用（完全版）'!Z868</f>
        <v>準拠</v>
      </c>
      <c r="AA868" s="77" t="str">
        <f>+'学校用（完全版）'!AA868</f>
        <v>新刊</v>
      </c>
      <c r="AB868" s="259" t="str">
        <f>+'学校用（完全版）'!AB868</f>
        <v>ＤＶＤ</v>
      </c>
      <c r="AC868" s="84" t="str">
        <f>+'学校用（完全版）'!AC868</f>
        <v>※</v>
      </c>
      <c r="AD868" s="247" t="str">
        <f>+'学校用（完全版）'!AD868</f>
        <v>NEW VS　中学校保健体育　保健編 ⑩ 保健，医療機関，医薬品の利用</v>
      </c>
      <c r="AE868" s="85" t="str">
        <f>+'学校用（完全版）'!AE868</f>
        <v>２年</v>
      </c>
      <c r="AF868" s="139">
        <f>+'学校用（完全版）'!AF868</f>
        <v>18000</v>
      </c>
      <c r="AG868" s="140">
        <f>+'学校用（完全版）'!AG868</f>
        <v>19440</v>
      </c>
      <c r="AH868" s="691"/>
      <c r="AI868" s="358">
        <f t="shared" si="19"/>
        <v>0</v>
      </c>
    </row>
    <row r="869" spans="1:35" s="6" customFormat="1" ht="23.1" customHeight="1" x14ac:dyDescent="0.15">
      <c r="A869" s="28" t="s">
        <v>1136</v>
      </c>
      <c r="B869" s="28"/>
      <c r="C869" s="28" t="s">
        <v>1136</v>
      </c>
      <c r="D869" s="28" t="s">
        <v>1136</v>
      </c>
      <c r="E869" s="28" t="s">
        <v>1136</v>
      </c>
      <c r="F869" s="28" t="s">
        <v>1136</v>
      </c>
      <c r="G869" s="28" t="s">
        <v>1136</v>
      </c>
      <c r="H869" s="28" t="s">
        <v>1136</v>
      </c>
      <c r="I869" s="28" t="s">
        <v>1136</v>
      </c>
      <c r="J869" s="28" t="s">
        <v>1136</v>
      </c>
      <c r="K869" s="28" t="s">
        <v>1136</v>
      </c>
      <c r="L869" s="28" t="s">
        <v>1136</v>
      </c>
      <c r="M869" s="28"/>
      <c r="N869" s="28"/>
      <c r="O869" s="28"/>
      <c r="P869" s="28"/>
      <c r="Q869" s="28" t="s">
        <v>1136</v>
      </c>
      <c r="R869" s="28"/>
      <c r="S869" s="28"/>
      <c r="T869" s="28"/>
      <c r="U869" s="576" t="str">
        <f>+'学校用（完全版）'!U869</f>
        <v>保健　体育</v>
      </c>
      <c r="V869" s="473" t="str">
        <f>+'学校用（完全版）'!V869</f>
        <v>東京書籍</v>
      </c>
      <c r="W869" s="451" t="str">
        <f>+'学校用（完全版）'!W869</f>
        <v>●</v>
      </c>
      <c r="X869" s="88"/>
      <c r="Y869" s="428">
        <f>+'学校用（完全版）'!Y869</f>
        <v>0</v>
      </c>
      <c r="Z869" s="484" t="str">
        <f>+'学校用（完全版）'!Z869</f>
        <v>準拠</v>
      </c>
      <c r="AA869" s="62">
        <f>+'学校用（完全版）'!AA869</f>
        <v>0</v>
      </c>
      <c r="AB869" s="310" t="str">
        <f>+'学校用（完全版）'!AB869</f>
        <v>ＤＶＤ</v>
      </c>
      <c r="AC869" s="63" t="str">
        <f>+'学校用（完全版）'!AC869</f>
        <v>※</v>
      </c>
      <c r="AD869" s="251" t="str">
        <f>+'学校用（完全版）'!AD869</f>
        <v>NEW VS　中学校保健体育　体育編 ① 武道１　柔道Ⅰ［基本編］</v>
      </c>
      <c r="AE869" s="68" t="str">
        <f>+'学校用（完全版）'!AE869</f>
        <v>1.2.3年</v>
      </c>
      <c r="AF869" s="147">
        <f>+'学校用（完全版）'!AF869</f>
        <v>18000</v>
      </c>
      <c r="AG869" s="371">
        <f>+'学校用（完全版）'!AG869</f>
        <v>19440</v>
      </c>
      <c r="AH869" s="692"/>
      <c r="AI869" s="354">
        <f t="shared" si="19"/>
        <v>0</v>
      </c>
    </row>
    <row r="870" spans="1:35" s="6" customFormat="1" ht="23.1" customHeight="1" x14ac:dyDescent="0.15">
      <c r="A870" s="28" t="s">
        <v>1136</v>
      </c>
      <c r="B870" s="28"/>
      <c r="C870" s="28" t="s">
        <v>1136</v>
      </c>
      <c r="D870" s="28" t="s">
        <v>1136</v>
      </c>
      <c r="E870" s="28" t="s">
        <v>1136</v>
      </c>
      <c r="F870" s="28" t="s">
        <v>1136</v>
      </c>
      <c r="G870" s="28" t="s">
        <v>1136</v>
      </c>
      <c r="H870" s="28" t="s">
        <v>1136</v>
      </c>
      <c r="I870" s="28" t="s">
        <v>1136</v>
      </c>
      <c r="J870" s="28" t="s">
        <v>1136</v>
      </c>
      <c r="K870" s="28" t="s">
        <v>1136</v>
      </c>
      <c r="L870" s="28" t="s">
        <v>1136</v>
      </c>
      <c r="M870" s="28"/>
      <c r="N870" s="28"/>
      <c r="O870" s="28"/>
      <c r="P870" s="28"/>
      <c r="Q870" s="28" t="s">
        <v>1136</v>
      </c>
      <c r="R870" s="28"/>
      <c r="S870" s="28"/>
      <c r="T870" s="28"/>
      <c r="U870" s="577" t="str">
        <f>+'学校用（完全版）'!U870</f>
        <v>保健　体育</v>
      </c>
      <c r="V870" s="503" t="str">
        <f>+'学校用（完全版）'!V870</f>
        <v>東京書籍</v>
      </c>
      <c r="W870" s="448" t="str">
        <f>+'学校用（完全版）'!W870</f>
        <v>●</v>
      </c>
      <c r="X870" s="81"/>
      <c r="Y870" s="425">
        <f>+'学校用（完全版）'!Y870</f>
        <v>0</v>
      </c>
      <c r="Z870" s="532" t="str">
        <f>+'学校用（完全版）'!Z870</f>
        <v>準拠</v>
      </c>
      <c r="AA870" s="67">
        <f>+'学校用（完全版）'!AA870</f>
        <v>0</v>
      </c>
      <c r="AB870" s="256" t="str">
        <f>+'学校用（完全版）'!AB870</f>
        <v>ＤＶＤ</v>
      </c>
      <c r="AC870" s="90" t="str">
        <f>+'学校用（完全版）'!AC870</f>
        <v>※</v>
      </c>
      <c r="AD870" s="237" t="str">
        <f>+'学校用（完全版）'!AD870</f>
        <v>NEW VS　中学校保健体育　体育編 ② 武道２　柔道Ⅱ［応用編］</v>
      </c>
      <c r="AE870" s="21" t="str">
        <f>+'学校用（完全版）'!AE870</f>
        <v>1.2.3年</v>
      </c>
      <c r="AF870" s="135">
        <f>+'学校用（完全版）'!AF870</f>
        <v>18000</v>
      </c>
      <c r="AG870" s="136">
        <f>+'学校用（完全版）'!AG870</f>
        <v>19440</v>
      </c>
      <c r="AH870" s="690"/>
      <c r="AI870" s="355">
        <f t="shared" si="19"/>
        <v>0</v>
      </c>
    </row>
    <row r="871" spans="1:35" s="6" customFormat="1" ht="23.1" customHeight="1" x14ac:dyDescent="0.15">
      <c r="A871" s="28" t="s">
        <v>1136</v>
      </c>
      <c r="B871" s="28"/>
      <c r="C871" s="28" t="s">
        <v>1136</v>
      </c>
      <c r="D871" s="28" t="s">
        <v>1136</v>
      </c>
      <c r="E871" s="28" t="s">
        <v>1136</v>
      </c>
      <c r="F871" s="28" t="s">
        <v>1136</v>
      </c>
      <c r="G871" s="28" t="s">
        <v>1136</v>
      </c>
      <c r="H871" s="28" t="s">
        <v>1136</v>
      </c>
      <c r="I871" s="28" t="s">
        <v>1136</v>
      </c>
      <c r="J871" s="28" t="s">
        <v>1136</v>
      </c>
      <c r="K871" s="28" t="s">
        <v>1136</v>
      </c>
      <c r="L871" s="28" t="s">
        <v>1136</v>
      </c>
      <c r="M871" s="28"/>
      <c r="N871" s="28"/>
      <c r="O871" s="28"/>
      <c r="P871" s="28"/>
      <c r="Q871" s="28" t="s">
        <v>1136</v>
      </c>
      <c r="R871" s="28"/>
      <c r="S871" s="28"/>
      <c r="T871" s="28"/>
      <c r="U871" s="577" t="str">
        <f>+'学校用（完全版）'!U871</f>
        <v>保健　体育</v>
      </c>
      <c r="V871" s="503" t="str">
        <f>+'学校用（完全版）'!V871</f>
        <v>東京書籍</v>
      </c>
      <c r="W871" s="448" t="str">
        <f>+'学校用（完全版）'!W871</f>
        <v>●</v>
      </c>
      <c r="X871" s="81"/>
      <c r="Y871" s="425">
        <f>+'学校用（完全版）'!Y871</f>
        <v>0</v>
      </c>
      <c r="Z871" s="532" t="str">
        <f>+'学校用（完全版）'!Z871</f>
        <v>準拠</v>
      </c>
      <c r="AA871" s="67">
        <f>+'学校用（完全版）'!AA871</f>
        <v>0</v>
      </c>
      <c r="AB871" s="256" t="str">
        <f>+'学校用（完全版）'!AB871</f>
        <v>ＤＶＤ</v>
      </c>
      <c r="AC871" s="90" t="str">
        <f>+'学校用（完全版）'!AC871</f>
        <v>※</v>
      </c>
      <c r="AD871" s="237" t="str">
        <f>+'学校用（完全版）'!AD871</f>
        <v>NEW VS　中学校保健体育　体育編 ③ 武道３　剣道Ⅰ［基本編］</v>
      </c>
      <c r="AE871" s="21" t="str">
        <f>+'学校用（完全版）'!AE871</f>
        <v>1.2.3年</v>
      </c>
      <c r="AF871" s="135">
        <f>+'学校用（完全版）'!AF871</f>
        <v>18000</v>
      </c>
      <c r="AG871" s="136">
        <f>+'学校用（完全版）'!AG871</f>
        <v>19440</v>
      </c>
      <c r="AH871" s="690"/>
      <c r="AI871" s="355">
        <f t="shared" si="19"/>
        <v>0</v>
      </c>
    </row>
    <row r="872" spans="1:35" s="6" customFormat="1" ht="23.1" customHeight="1" x14ac:dyDescent="0.15">
      <c r="A872" s="28" t="s">
        <v>1136</v>
      </c>
      <c r="B872" s="28"/>
      <c r="C872" s="28" t="s">
        <v>1136</v>
      </c>
      <c r="D872" s="28" t="s">
        <v>1136</v>
      </c>
      <c r="E872" s="28" t="s">
        <v>1136</v>
      </c>
      <c r="F872" s="28" t="s">
        <v>1136</v>
      </c>
      <c r="G872" s="28" t="s">
        <v>1136</v>
      </c>
      <c r="H872" s="28" t="s">
        <v>1136</v>
      </c>
      <c r="I872" s="28" t="s">
        <v>1136</v>
      </c>
      <c r="J872" s="28" t="s">
        <v>1136</v>
      </c>
      <c r="K872" s="28" t="s">
        <v>1136</v>
      </c>
      <c r="L872" s="28" t="s">
        <v>1136</v>
      </c>
      <c r="M872" s="28"/>
      <c r="N872" s="28"/>
      <c r="O872" s="28"/>
      <c r="P872" s="28"/>
      <c r="Q872" s="28" t="s">
        <v>1136</v>
      </c>
      <c r="R872" s="28"/>
      <c r="S872" s="28"/>
      <c r="T872" s="28"/>
      <c r="U872" s="577" t="str">
        <f>+'学校用（完全版）'!U872</f>
        <v>保健　体育</v>
      </c>
      <c r="V872" s="503" t="str">
        <f>+'学校用（完全版）'!V872</f>
        <v>東京書籍</v>
      </c>
      <c r="W872" s="448" t="str">
        <f>+'学校用（完全版）'!W872</f>
        <v>●</v>
      </c>
      <c r="X872" s="81"/>
      <c r="Y872" s="425">
        <f>+'学校用（完全版）'!Y872</f>
        <v>0</v>
      </c>
      <c r="Z872" s="532" t="str">
        <f>+'学校用（完全版）'!Z872</f>
        <v>準拠</v>
      </c>
      <c r="AA872" s="67">
        <f>+'学校用（完全版）'!AA872</f>
        <v>0</v>
      </c>
      <c r="AB872" s="256" t="str">
        <f>+'学校用（完全版）'!AB872</f>
        <v>ＤＶＤ</v>
      </c>
      <c r="AC872" s="90" t="str">
        <f>+'学校用（完全版）'!AC872</f>
        <v>※</v>
      </c>
      <c r="AD872" s="237" t="str">
        <f>+'学校用（完全版）'!AD872</f>
        <v>NEW VS　中学校保健体育　体育編 ④ 武道４  剣道Ⅱ［応用編］</v>
      </c>
      <c r="AE872" s="21" t="str">
        <f>+'学校用（完全版）'!AE872</f>
        <v>1.2.3年</v>
      </c>
      <c r="AF872" s="135">
        <f>+'学校用（完全版）'!AF872</f>
        <v>18000</v>
      </c>
      <c r="AG872" s="136">
        <f>+'学校用（完全版）'!AG872</f>
        <v>19440</v>
      </c>
      <c r="AH872" s="690"/>
      <c r="AI872" s="355">
        <f t="shared" si="19"/>
        <v>0</v>
      </c>
    </row>
    <row r="873" spans="1:35" s="6" customFormat="1" ht="23.1" customHeight="1" x14ac:dyDescent="0.15">
      <c r="A873" s="28" t="s">
        <v>1136</v>
      </c>
      <c r="B873" s="28"/>
      <c r="C873" s="28" t="s">
        <v>1136</v>
      </c>
      <c r="D873" s="28" t="s">
        <v>1136</v>
      </c>
      <c r="E873" s="28" t="s">
        <v>1136</v>
      </c>
      <c r="F873" s="28" t="s">
        <v>1136</v>
      </c>
      <c r="G873" s="28" t="s">
        <v>1136</v>
      </c>
      <c r="H873" s="28" t="s">
        <v>1136</v>
      </c>
      <c r="I873" s="28" t="s">
        <v>1136</v>
      </c>
      <c r="J873" s="28" t="s">
        <v>1136</v>
      </c>
      <c r="K873" s="28" t="s">
        <v>1136</v>
      </c>
      <c r="L873" s="28" t="s">
        <v>1136</v>
      </c>
      <c r="M873" s="28"/>
      <c r="N873" s="28"/>
      <c r="O873" s="28"/>
      <c r="P873" s="28"/>
      <c r="Q873" s="28" t="s">
        <v>1136</v>
      </c>
      <c r="R873" s="28"/>
      <c r="S873" s="28"/>
      <c r="T873" s="28"/>
      <c r="U873" s="577" t="str">
        <f>+'学校用（完全版）'!U873</f>
        <v>保健　体育</v>
      </c>
      <c r="V873" s="503" t="str">
        <f>+'学校用（完全版）'!V873</f>
        <v>東京書籍</v>
      </c>
      <c r="W873" s="448" t="str">
        <f>+'学校用（完全版）'!W873</f>
        <v>●</v>
      </c>
      <c r="X873" s="81"/>
      <c r="Y873" s="425">
        <f>+'学校用（完全版）'!Y873</f>
        <v>0</v>
      </c>
      <c r="Z873" s="532" t="str">
        <f>+'学校用（完全版）'!Z873</f>
        <v>準拠</v>
      </c>
      <c r="AA873" s="67">
        <f>+'学校用（完全版）'!AA873</f>
        <v>0</v>
      </c>
      <c r="AB873" s="256" t="str">
        <f>+'学校用（完全版）'!AB873</f>
        <v>ＤＶＤ</v>
      </c>
      <c r="AC873" s="90" t="str">
        <f>+'学校用（完全版）'!AC873</f>
        <v>※</v>
      </c>
      <c r="AD873" s="237" t="str">
        <f>+'学校用（完全版）'!AD873</f>
        <v>NEW VS　中学校保健体育　体育編 ⑤ 武道５ 柔道の安全な学習Ⅰ［基本動作・受け身］</v>
      </c>
      <c r="AE873" s="21" t="str">
        <f>+'学校用（完全版）'!AE873</f>
        <v>1.2.3年</v>
      </c>
      <c r="AF873" s="135">
        <f>+'学校用（完全版）'!AF873</f>
        <v>18000</v>
      </c>
      <c r="AG873" s="136">
        <f>+'学校用（完全版）'!AG873</f>
        <v>19440</v>
      </c>
      <c r="AH873" s="690"/>
      <c r="AI873" s="355">
        <f t="shared" si="19"/>
        <v>0</v>
      </c>
    </row>
    <row r="874" spans="1:35" s="6" customFormat="1" ht="23.1" customHeight="1" x14ac:dyDescent="0.15">
      <c r="A874" s="28" t="s">
        <v>1136</v>
      </c>
      <c r="B874" s="28"/>
      <c r="C874" s="28" t="s">
        <v>1136</v>
      </c>
      <c r="D874" s="28" t="s">
        <v>1136</v>
      </c>
      <c r="E874" s="28" t="s">
        <v>1136</v>
      </c>
      <c r="F874" s="28" t="s">
        <v>1136</v>
      </c>
      <c r="G874" s="28" t="s">
        <v>1136</v>
      </c>
      <c r="H874" s="28" t="s">
        <v>1136</v>
      </c>
      <c r="I874" s="28" t="s">
        <v>1136</v>
      </c>
      <c r="J874" s="28" t="s">
        <v>1136</v>
      </c>
      <c r="K874" s="28" t="s">
        <v>1136</v>
      </c>
      <c r="L874" s="28" t="s">
        <v>1136</v>
      </c>
      <c r="M874" s="28"/>
      <c r="N874" s="28"/>
      <c r="O874" s="28"/>
      <c r="P874" s="28"/>
      <c r="Q874" s="28" t="s">
        <v>1136</v>
      </c>
      <c r="R874" s="28"/>
      <c r="S874" s="28"/>
      <c r="T874" s="28"/>
      <c r="U874" s="577" t="str">
        <f>+'学校用（完全版）'!U874</f>
        <v>保健　体育</v>
      </c>
      <c r="V874" s="503" t="str">
        <f>+'学校用（完全版）'!V874</f>
        <v>東京書籍</v>
      </c>
      <c r="W874" s="448" t="str">
        <f>+'学校用（完全版）'!W874</f>
        <v>●</v>
      </c>
      <c r="X874" s="81"/>
      <c r="Y874" s="425">
        <f>+'学校用（完全版）'!Y874</f>
        <v>0</v>
      </c>
      <c r="Z874" s="532" t="str">
        <f>+'学校用（完全版）'!Z874</f>
        <v>準拠</v>
      </c>
      <c r="AA874" s="67">
        <f>+'学校用（完全版）'!AA874</f>
        <v>0</v>
      </c>
      <c r="AB874" s="256" t="str">
        <f>+'学校用（完全版）'!AB874</f>
        <v>ＤＶＤ</v>
      </c>
      <c r="AC874" s="90" t="str">
        <f>+'学校用（完全版）'!AC874</f>
        <v>※</v>
      </c>
      <c r="AD874" s="237" t="str">
        <f>+'学校用（完全版）'!AD874</f>
        <v>NEW VS　中学校保健体育　体育編 ⑥ 武道６ 柔道の安全な学習Ⅱ［対人的技能・投げ技］</v>
      </c>
      <c r="AE874" s="21" t="str">
        <f>+'学校用（完全版）'!AE874</f>
        <v>1.2.3年</v>
      </c>
      <c r="AF874" s="135">
        <f>+'学校用（完全版）'!AF874</f>
        <v>18000</v>
      </c>
      <c r="AG874" s="136">
        <f>+'学校用（完全版）'!AG874</f>
        <v>19440</v>
      </c>
      <c r="AH874" s="690"/>
      <c r="AI874" s="355">
        <f t="shared" si="19"/>
        <v>0</v>
      </c>
    </row>
    <row r="875" spans="1:35" s="6" customFormat="1" ht="23.1" customHeight="1" x14ac:dyDescent="0.15">
      <c r="A875" s="28" t="s">
        <v>1136</v>
      </c>
      <c r="B875" s="28"/>
      <c r="C875" s="28" t="s">
        <v>1136</v>
      </c>
      <c r="D875" s="28" t="s">
        <v>1136</v>
      </c>
      <c r="E875" s="28" t="s">
        <v>1136</v>
      </c>
      <c r="F875" s="28" t="s">
        <v>1136</v>
      </c>
      <c r="G875" s="28" t="s">
        <v>1136</v>
      </c>
      <c r="H875" s="28" t="s">
        <v>1136</v>
      </c>
      <c r="I875" s="28" t="s">
        <v>1136</v>
      </c>
      <c r="J875" s="28" t="s">
        <v>1136</v>
      </c>
      <c r="K875" s="28" t="s">
        <v>1136</v>
      </c>
      <c r="L875" s="28" t="s">
        <v>1136</v>
      </c>
      <c r="M875" s="28"/>
      <c r="N875" s="28"/>
      <c r="O875" s="28"/>
      <c r="P875" s="28"/>
      <c r="Q875" s="28" t="s">
        <v>1136</v>
      </c>
      <c r="R875" s="28"/>
      <c r="S875" s="28"/>
      <c r="T875" s="28"/>
      <c r="U875" s="577" t="str">
        <f>+'学校用（完全版）'!U875</f>
        <v>保健　体育</v>
      </c>
      <c r="V875" s="503" t="str">
        <f>+'学校用（完全版）'!V875</f>
        <v>東京書籍</v>
      </c>
      <c r="W875" s="448" t="str">
        <f>+'学校用（完全版）'!W875</f>
        <v>●</v>
      </c>
      <c r="X875" s="81"/>
      <c r="Y875" s="425">
        <f>+'学校用（完全版）'!Y875</f>
        <v>0</v>
      </c>
      <c r="Z875" s="532" t="str">
        <f>+'学校用（完全版）'!Z875</f>
        <v>準拠</v>
      </c>
      <c r="AA875" s="67">
        <f>+'学校用（完全版）'!AA875</f>
        <v>0</v>
      </c>
      <c r="AB875" s="256" t="str">
        <f>+'学校用（完全版）'!AB875</f>
        <v>ＤＶＤ</v>
      </c>
      <c r="AC875" s="90" t="str">
        <f>+'学校用（完全版）'!AC875</f>
        <v>※</v>
      </c>
      <c r="AD875" s="237" t="str">
        <f>+'学校用（完全版）'!AD875</f>
        <v>NEW VS　中学校保健体育　体育編 ⑦ ダンス１ 創作ダンスⅠ</v>
      </c>
      <c r="AE875" s="21" t="str">
        <f>+'学校用（完全版）'!AE875</f>
        <v>1.2.3年</v>
      </c>
      <c r="AF875" s="135">
        <f>+'学校用（完全版）'!AF875</f>
        <v>18000</v>
      </c>
      <c r="AG875" s="136">
        <f>+'学校用（完全版）'!AG875</f>
        <v>19440</v>
      </c>
      <c r="AH875" s="690"/>
      <c r="AI875" s="355">
        <f t="shared" si="19"/>
        <v>0</v>
      </c>
    </row>
    <row r="876" spans="1:35" s="6" customFormat="1" ht="23.1" customHeight="1" x14ac:dyDescent="0.15">
      <c r="A876" s="28" t="s">
        <v>1136</v>
      </c>
      <c r="B876" s="28"/>
      <c r="C876" s="28" t="s">
        <v>1136</v>
      </c>
      <c r="D876" s="28" t="s">
        <v>1136</v>
      </c>
      <c r="E876" s="28" t="s">
        <v>1136</v>
      </c>
      <c r="F876" s="28" t="s">
        <v>1136</v>
      </c>
      <c r="G876" s="28" t="s">
        <v>1136</v>
      </c>
      <c r="H876" s="28" t="s">
        <v>1136</v>
      </c>
      <c r="I876" s="28" t="s">
        <v>1136</v>
      </c>
      <c r="J876" s="28" t="s">
        <v>1136</v>
      </c>
      <c r="K876" s="28" t="s">
        <v>1136</v>
      </c>
      <c r="L876" s="28" t="s">
        <v>1136</v>
      </c>
      <c r="M876" s="28"/>
      <c r="N876" s="28"/>
      <c r="O876" s="28"/>
      <c r="P876" s="28"/>
      <c r="Q876" s="28" t="s">
        <v>1136</v>
      </c>
      <c r="R876" s="28"/>
      <c r="S876" s="28"/>
      <c r="T876" s="28"/>
      <c r="U876" s="577" t="str">
        <f>+'学校用（完全版）'!U876</f>
        <v>保健　体育</v>
      </c>
      <c r="V876" s="503" t="str">
        <f>+'学校用（完全版）'!V876</f>
        <v>東京書籍</v>
      </c>
      <c r="W876" s="448" t="str">
        <f>+'学校用（完全版）'!W876</f>
        <v>●</v>
      </c>
      <c r="X876" s="81"/>
      <c r="Y876" s="425">
        <f>+'学校用（完全版）'!Y876</f>
        <v>0</v>
      </c>
      <c r="Z876" s="532" t="str">
        <f>+'学校用（完全版）'!Z876</f>
        <v>準拠</v>
      </c>
      <c r="AA876" s="67">
        <f>+'学校用（完全版）'!AA876</f>
        <v>0</v>
      </c>
      <c r="AB876" s="256" t="str">
        <f>+'学校用（完全版）'!AB876</f>
        <v>ＤＶＤ</v>
      </c>
      <c r="AC876" s="90" t="str">
        <f>+'学校用（完全版）'!AC876</f>
        <v>※</v>
      </c>
      <c r="AD876" s="237" t="str">
        <f>+'学校用（完全版）'!AD876</f>
        <v>NEW VS　中学校保健体育　体育編 ⑧ ダンス２ 創作ダンスⅡ</v>
      </c>
      <c r="AE876" s="21" t="str">
        <f>+'学校用（完全版）'!AE876</f>
        <v>1.2.3年</v>
      </c>
      <c r="AF876" s="135">
        <f>+'学校用（完全版）'!AF876</f>
        <v>18000</v>
      </c>
      <c r="AG876" s="136">
        <f>+'学校用（完全版）'!AG876</f>
        <v>19440</v>
      </c>
      <c r="AH876" s="690"/>
      <c r="AI876" s="355">
        <f t="shared" si="19"/>
        <v>0</v>
      </c>
    </row>
    <row r="877" spans="1:35" s="6" customFormat="1" ht="23.1" customHeight="1" x14ac:dyDescent="0.15">
      <c r="A877" s="28" t="s">
        <v>1136</v>
      </c>
      <c r="B877" s="28"/>
      <c r="C877" s="28" t="s">
        <v>1136</v>
      </c>
      <c r="D877" s="28" t="s">
        <v>1136</v>
      </c>
      <c r="E877" s="28" t="s">
        <v>1136</v>
      </c>
      <c r="F877" s="28" t="s">
        <v>1136</v>
      </c>
      <c r="G877" s="28" t="s">
        <v>1136</v>
      </c>
      <c r="H877" s="28" t="s">
        <v>1136</v>
      </c>
      <c r="I877" s="28" t="s">
        <v>1136</v>
      </c>
      <c r="J877" s="28" t="s">
        <v>1136</v>
      </c>
      <c r="K877" s="28" t="s">
        <v>1136</v>
      </c>
      <c r="L877" s="28" t="s">
        <v>1136</v>
      </c>
      <c r="M877" s="28"/>
      <c r="N877" s="28"/>
      <c r="O877" s="28"/>
      <c r="P877" s="28"/>
      <c r="Q877" s="28" t="s">
        <v>1136</v>
      </c>
      <c r="R877" s="28"/>
      <c r="S877" s="28"/>
      <c r="T877" s="28"/>
      <c r="U877" s="577" t="str">
        <f>+'学校用（完全版）'!U877</f>
        <v>保健　体育</v>
      </c>
      <c r="V877" s="503" t="str">
        <f>+'学校用（完全版）'!V877</f>
        <v>東京書籍</v>
      </c>
      <c r="W877" s="448" t="str">
        <f>+'学校用（完全版）'!W877</f>
        <v>●</v>
      </c>
      <c r="X877" s="81"/>
      <c r="Y877" s="425">
        <f>+'学校用（完全版）'!Y877</f>
        <v>0</v>
      </c>
      <c r="Z877" s="532" t="str">
        <f>+'学校用（完全版）'!Z877</f>
        <v>準拠</v>
      </c>
      <c r="AA877" s="67">
        <f>+'学校用（完全版）'!AA877</f>
        <v>0</v>
      </c>
      <c r="AB877" s="256" t="str">
        <f>+'学校用（完全版）'!AB877</f>
        <v>ＤＶＤ</v>
      </c>
      <c r="AC877" s="90" t="str">
        <f>+'学校用（完全版）'!AC877</f>
        <v>※</v>
      </c>
      <c r="AD877" s="237" t="str">
        <f>+'学校用（完全版）'!AD877</f>
        <v>NEW VS　中学校保健体育　体育編 ⑨ ダンス３ 現代的なリズムのダンスⅠ</v>
      </c>
      <c r="AE877" s="21" t="str">
        <f>+'学校用（完全版）'!AE877</f>
        <v>1.2.3年</v>
      </c>
      <c r="AF877" s="135">
        <f>+'学校用（完全版）'!AF877</f>
        <v>18000</v>
      </c>
      <c r="AG877" s="136">
        <f>+'学校用（完全版）'!AG877</f>
        <v>19440</v>
      </c>
      <c r="AH877" s="690"/>
      <c r="AI877" s="355">
        <f t="shared" si="19"/>
        <v>0</v>
      </c>
    </row>
    <row r="878" spans="1:35" s="6" customFormat="1" ht="23.1" customHeight="1" x14ac:dyDescent="0.15">
      <c r="A878" s="28" t="s">
        <v>1136</v>
      </c>
      <c r="B878" s="28"/>
      <c r="C878" s="28" t="s">
        <v>1136</v>
      </c>
      <c r="D878" s="28" t="s">
        <v>1136</v>
      </c>
      <c r="E878" s="28" t="s">
        <v>1136</v>
      </c>
      <c r="F878" s="28" t="s">
        <v>1136</v>
      </c>
      <c r="G878" s="28" t="s">
        <v>1136</v>
      </c>
      <c r="H878" s="28" t="s">
        <v>1136</v>
      </c>
      <c r="I878" s="28" t="s">
        <v>1136</v>
      </c>
      <c r="J878" s="28" t="s">
        <v>1136</v>
      </c>
      <c r="K878" s="28" t="s">
        <v>1136</v>
      </c>
      <c r="L878" s="28" t="s">
        <v>1136</v>
      </c>
      <c r="M878" s="28"/>
      <c r="N878" s="28"/>
      <c r="O878" s="28"/>
      <c r="P878" s="28"/>
      <c r="Q878" s="28" t="s">
        <v>1136</v>
      </c>
      <c r="R878" s="28"/>
      <c r="S878" s="28"/>
      <c r="T878" s="28"/>
      <c r="U878" s="577" t="str">
        <f>+'学校用（完全版）'!U878</f>
        <v>保健　体育</v>
      </c>
      <c r="V878" s="503" t="str">
        <f>+'学校用（完全版）'!V878</f>
        <v>東京書籍</v>
      </c>
      <c r="W878" s="448" t="str">
        <f>+'学校用（完全版）'!W878</f>
        <v>●</v>
      </c>
      <c r="X878" s="81"/>
      <c r="Y878" s="425">
        <f>+'学校用（完全版）'!Y878</f>
        <v>0</v>
      </c>
      <c r="Z878" s="532" t="str">
        <f>+'学校用（完全版）'!Z878</f>
        <v>準拠</v>
      </c>
      <c r="AA878" s="67">
        <f>+'学校用（完全版）'!AA878</f>
        <v>0</v>
      </c>
      <c r="AB878" s="256" t="str">
        <f>+'学校用（完全版）'!AB878</f>
        <v>ＤＶＤ</v>
      </c>
      <c r="AC878" s="90" t="str">
        <f>+'学校用（完全版）'!AC878</f>
        <v>※</v>
      </c>
      <c r="AD878" s="237" t="str">
        <f>+'学校用（完全版）'!AD878</f>
        <v>NEW VS　中学校保健体育　体育編 ⑩ ダンス４ 現代的なリズムのダンスⅡ</v>
      </c>
      <c r="AE878" s="21" t="str">
        <f>+'学校用（完全版）'!AE878</f>
        <v>1.2.3年</v>
      </c>
      <c r="AF878" s="135">
        <f>+'学校用（完全版）'!AF878</f>
        <v>18000</v>
      </c>
      <c r="AG878" s="136">
        <f>+'学校用（完全版）'!AG878</f>
        <v>19440</v>
      </c>
      <c r="AH878" s="690"/>
      <c r="AI878" s="355">
        <f t="shared" ref="AI878:AI945" si="20">+AG878*AH878</f>
        <v>0</v>
      </c>
    </row>
    <row r="879" spans="1:35" s="6" customFormat="1" ht="23.1" customHeight="1" x14ac:dyDescent="0.15">
      <c r="A879" s="28" t="s">
        <v>1136</v>
      </c>
      <c r="B879" s="28"/>
      <c r="C879" s="28" t="s">
        <v>1136</v>
      </c>
      <c r="D879" s="28" t="s">
        <v>1136</v>
      </c>
      <c r="E879" s="28" t="s">
        <v>1136</v>
      </c>
      <c r="F879" s="28" t="s">
        <v>1136</v>
      </c>
      <c r="G879" s="28" t="s">
        <v>1136</v>
      </c>
      <c r="H879" s="28" t="s">
        <v>1136</v>
      </c>
      <c r="I879" s="28" t="s">
        <v>1136</v>
      </c>
      <c r="J879" s="28" t="s">
        <v>1136</v>
      </c>
      <c r="K879" s="28" t="s">
        <v>1136</v>
      </c>
      <c r="L879" s="28" t="s">
        <v>1136</v>
      </c>
      <c r="M879" s="28"/>
      <c r="N879" s="28"/>
      <c r="O879" s="28"/>
      <c r="P879" s="28"/>
      <c r="Q879" s="28" t="s">
        <v>1136</v>
      </c>
      <c r="R879" s="28"/>
      <c r="S879" s="28"/>
      <c r="T879" s="28"/>
      <c r="U879" s="589" t="str">
        <f>+'学校用（完全版）'!U879</f>
        <v>保健　体育</v>
      </c>
      <c r="V879" s="504" t="str">
        <f>+'学校用（完全版）'!V879</f>
        <v>東京書籍</v>
      </c>
      <c r="W879" s="453" t="str">
        <f>+'学校用（完全版）'!W879</f>
        <v>●</v>
      </c>
      <c r="X879" s="83"/>
      <c r="Y879" s="430">
        <f>+'学校用（完全版）'!Y879</f>
        <v>0</v>
      </c>
      <c r="Z879" s="530" t="str">
        <f>+'学校用（完全版）'!Z879</f>
        <v>準拠</v>
      </c>
      <c r="AA879" s="77" t="str">
        <f>+'学校用（完全版）'!AA879</f>
        <v>新刊</v>
      </c>
      <c r="AB879" s="259" t="str">
        <f>+'学校用（完全版）'!AB879</f>
        <v>ＤＶＤ</v>
      </c>
      <c r="AC879" s="84" t="str">
        <f>+'学校用（完全版）'!AC879</f>
        <v>※</v>
      </c>
      <c r="AD879" s="247" t="str">
        <f>+'学校用（完全版）'!AD879</f>
        <v>NEW VS　中学校保健体育　体育編 ⑪ 運動やスポーツの関わり</v>
      </c>
      <c r="AE879" s="85" t="str">
        <f>+'学校用（完全版）'!AE879</f>
        <v>1.2.3年</v>
      </c>
      <c r="AF879" s="139">
        <f>+'学校用（完全版）'!AF879</f>
        <v>18000</v>
      </c>
      <c r="AG879" s="140">
        <f>+'学校用（完全版）'!AG879</f>
        <v>19440</v>
      </c>
      <c r="AH879" s="691"/>
      <c r="AI879" s="358">
        <f t="shared" si="20"/>
        <v>0</v>
      </c>
    </row>
    <row r="880" spans="1:35" s="6" customFormat="1" ht="23.1" customHeight="1" x14ac:dyDescent="0.15">
      <c r="A880" s="28" t="s">
        <v>1136</v>
      </c>
      <c r="B880" s="28"/>
      <c r="C880" s="28" t="s">
        <v>1136</v>
      </c>
      <c r="D880" s="28" t="s">
        <v>1136</v>
      </c>
      <c r="E880" s="28" t="s">
        <v>1136</v>
      </c>
      <c r="F880" s="28" t="s">
        <v>1136</v>
      </c>
      <c r="G880" s="28" t="s">
        <v>1136</v>
      </c>
      <c r="H880" s="28" t="s">
        <v>1136</v>
      </c>
      <c r="I880" s="28" t="s">
        <v>1136</v>
      </c>
      <c r="J880" s="28" t="s">
        <v>1136</v>
      </c>
      <c r="K880" s="28" t="s">
        <v>1136</v>
      </c>
      <c r="L880" s="28" t="s">
        <v>1136</v>
      </c>
      <c r="M880" s="28"/>
      <c r="N880" s="28"/>
      <c r="O880" s="28"/>
      <c r="P880" s="28"/>
      <c r="Q880" s="28" t="s">
        <v>1136</v>
      </c>
      <c r="R880" s="28"/>
      <c r="S880" s="28"/>
      <c r="T880" s="28"/>
      <c r="U880" s="576" t="str">
        <f>+'学校用（完全版）'!U880</f>
        <v>保健　体育</v>
      </c>
      <c r="V880" s="473" t="str">
        <f>+'学校用（完全版）'!V880</f>
        <v>東京書籍</v>
      </c>
      <c r="W880" s="451" t="str">
        <f>+'学校用（完全版）'!W880</f>
        <v>●</v>
      </c>
      <c r="X880" s="88"/>
      <c r="Y880" s="428">
        <f>+'学校用（完全版）'!Y880</f>
        <v>0</v>
      </c>
      <c r="Z880" s="484" t="str">
        <f>+'学校用（完全版）'!Z880</f>
        <v>準拠</v>
      </c>
      <c r="AA880" s="62">
        <f>+'学校用（完全版）'!AA880</f>
        <v>0</v>
      </c>
      <c r="AB880" s="310" t="str">
        <f>+'学校用（完全版）'!AB880</f>
        <v>ＤＶＤ</v>
      </c>
      <c r="AC880" s="63" t="str">
        <f>+'学校用（完全版）'!AC880</f>
        <v/>
      </c>
      <c r="AD880" s="251" t="str">
        <f>+'学校用（完全版）'!AD880</f>
        <v>ＮＨＫ ＤＶＤ 地震防災DVD 大地震と津波に備える</v>
      </c>
      <c r="AE880" s="68" t="str">
        <f>+'学校用（完全版）'!AE880</f>
        <v>1.2.3年</v>
      </c>
      <c r="AF880" s="147">
        <f>+'学校用（完全版）'!AF880</f>
        <v>18000</v>
      </c>
      <c r="AG880" s="371">
        <f>+'学校用（完全版）'!AG880</f>
        <v>19440</v>
      </c>
      <c r="AH880" s="692"/>
      <c r="AI880" s="354">
        <f t="shared" si="20"/>
        <v>0</v>
      </c>
    </row>
    <row r="881" spans="1:35" s="6" customFormat="1" ht="23.1" customHeight="1" thickBo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579" t="str">
        <f>+'学校用（完全版）'!U881</f>
        <v>保健　体育</v>
      </c>
      <c r="V881" s="506" t="str">
        <f>+'学校用（完全版）'!V881</f>
        <v>東京書籍</v>
      </c>
      <c r="W881" s="454" t="str">
        <f>+'学校用（完全版）'!W881</f>
        <v>●</v>
      </c>
      <c r="X881" s="109"/>
      <c r="Y881" s="431">
        <f>+'学校用（完全版）'!Y881</f>
        <v>0</v>
      </c>
      <c r="Z881" s="531" t="str">
        <f>+'学校用（完全版）'!Z881</f>
        <v>標準</v>
      </c>
      <c r="AA881" s="110" t="str">
        <f>+'学校用（完全版）'!AA881</f>
        <v>改訂</v>
      </c>
      <c r="AB881" s="313" t="str">
        <f>+'学校用（完全版）'!AB881</f>
        <v>パソコン　　　　　　　　ソフト</v>
      </c>
      <c r="AC881" s="280" t="str">
        <f>+'学校用（完全版）'!AC881</f>
        <v/>
      </c>
      <c r="AD881" s="279" t="str">
        <f>+'学校用（完全版）'!AD881</f>
        <v>映像データベースＰＣ版中学校保健体育</v>
      </c>
      <c r="AE881" s="115" t="str">
        <f>+'学校用（完全版）'!AE881</f>
        <v>1.2.3年</v>
      </c>
      <c r="AF881" s="380">
        <f>+'学校用（完全版）'!AF881</f>
        <v>200000</v>
      </c>
      <c r="AG881" s="393">
        <f>+'学校用（完全版）'!AG881</f>
        <v>216000</v>
      </c>
      <c r="AH881" s="694"/>
      <c r="AI881" s="357">
        <f>+AG881*AH881</f>
        <v>0</v>
      </c>
    </row>
    <row r="882" spans="1:35" s="6" customFormat="1" ht="23.1" customHeight="1" thickTop="1" thickBot="1" x14ac:dyDescent="0.2">
      <c r="A882" s="28" t="s">
        <v>1136</v>
      </c>
      <c r="B882" s="28"/>
      <c r="C882" s="28" t="s">
        <v>1136</v>
      </c>
      <c r="D882" s="28" t="s">
        <v>1136</v>
      </c>
      <c r="E882" s="28" t="s">
        <v>1136</v>
      </c>
      <c r="F882" s="28" t="s">
        <v>1136</v>
      </c>
      <c r="G882" s="28" t="s">
        <v>1136</v>
      </c>
      <c r="H882" s="28" t="s">
        <v>1136</v>
      </c>
      <c r="I882" s="28" t="s">
        <v>1136</v>
      </c>
      <c r="J882" s="28" t="s">
        <v>1136</v>
      </c>
      <c r="K882" s="28" t="s">
        <v>1136</v>
      </c>
      <c r="L882" s="28" t="s">
        <v>1136</v>
      </c>
      <c r="M882" s="28"/>
      <c r="N882" s="28"/>
      <c r="O882" s="28"/>
      <c r="P882" s="28"/>
      <c r="Q882" s="28" t="s">
        <v>1136</v>
      </c>
      <c r="R882" s="28"/>
      <c r="S882" s="28"/>
      <c r="T882" s="28"/>
      <c r="U882" s="580" t="str">
        <f>+'学校用（完全版）'!U882</f>
        <v>保健　体育</v>
      </c>
      <c r="V882" s="492" t="str">
        <f>+'学校用（完全版）'!V882</f>
        <v>東京書籍</v>
      </c>
      <c r="W882" s="700" t="str">
        <f>+'学校用（完全版）'!W882</f>
        <v>●</v>
      </c>
      <c r="X882" s="668"/>
      <c r="Y882" s="701">
        <f>+'学校用（完全版）'!Y882</f>
        <v>0</v>
      </c>
      <c r="Z882" s="662">
        <f>+'学校用（完全版）'!Z882</f>
        <v>0</v>
      </c>
      <c r="AA882" s="663">
        <f>+'学校用（完全版）'!AA882</f>
        <v>0</v>
      </c>
      <c r="AB882" s="664">
        <f>+'学校用（完全版）'!AB882</f>
        <v>0</v>
      </c>
      <c r="AC882" s="665">
        <f>+'学校用（完全版）'!AC882</f>
        <v>0</v>
      </c>
      <c r="AD882" s="665">
        <f>+'学校用（完全版）'!AD882</f>
        <v>0</v>
      </c>
      <c r="AE882" s="665">
        <f>+'学校用（完全版）'!AE882</f>
        <v>0</v>
      </c>
      <c r="AF882" s="1503" t="str">
        <f>+'学校用（完全版）'!AF882</f>
        <v>保健体育　東書　計</v>
      </c>
      <c r="AG882" s="1504">
        <f>+'学校用（完全版）'!AG882</f>
        <v>0</v>
      </c>
      <c r="AH882" s="613">
        <f>SUM(AH857:AH881)</f>
        <v>0</v>
      </c>
      <c r="AI882" s="674">
        <f>SUM(AI857:AI881)</f>
        <v>0</v>
      </c>
    </row>
    <row r="883" spans="1:35" s="6" customFormat="1" ht="23.1" customHeight="1" x14ac:dyDescent="0.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 t="s">
        <v>1136</v>
      </c>
      <c r="O883" s="28" t="s">
        <v>1136</v>
      </c>
      <c r="P883" s="28" t="s">
        <v>1136</v>
      </c>
      <c r="Q883" s="28"/>
      <c r="R883" s="28" t="s">
        <v>1136</v>
      </c>
      <c r="S883" s="28" t="s">
        <v>1136</v>
      </c>
      <c r="T883" s="28" t="s">
        <v>1136</v>
      </c>
      <c r="U883" s="576" t="str">
        <f>+'学校用（完全版）'!U883</f>
        <v>保健　体育</v>
      </c>
      <c r="V883" s="473" t="str">
        <f>+'学校用（完全版）'!V883</f>
        <v>大修館書店</v>
      </c>
      <c r="W883" s="448">
        <f>+'学校用（完全版）'!W883</f>
        <v>0</v>
      </c>
      <c r="X883" s="81"/>
      <c r="Y883" s="81">
        <f>+'学校用（完全版）'!Y883</f>
        <v>0</v>
      </c>
      <c r="Z883" s="196">
        <f>+'学校用（完全版）'!Z883</f>
        <v>0</v>
      </c>
      <c r="AA883" s="197" t="str">
        <f>+'学校用（完全版）'!AA883</f>
        <v>新刊</v>
      </c>
      <c r="AB883" s="308" t="str">
        <f>+'学校用（完全版）'!AB883</f>
        <v>教科書</v>
      </c>
      <c r="AC883" s="71" t="str">
        <f>+'学校用（完全版）'!AC883</f>
        <v>○</v>
      </c>
      <c r="AD883" s="234" t="str">
        <f>+'学校用（完全版）'!AD883</f>
        <v>保健体育</v>
      </c>
      <c r="AE883" s="198" t="str">
        <f>+'学校用（完全版）'!AE883</f>
        <v>1.2.3年</v>
      </c>
      <c r="AF883" s="464">
        <f>+'学校用（完全版）'!AF883</f>
        <v>412</v>
      </c>
      <c r="AG883" s="465">
        <f>+'学校用（完全版）'!AG883</f>
        <v>412</v>
      </c>
      <c r="AH883" s="686"/>
      <c r="AI883" s="353">
        <f t="shared" si="20"/>
        <v>0</v>
      </c>
    </row>
    <row r="884" spans="1:35" s="6" customFormat="1" ht="23.1" customHeight="1" x14ac:dyDescent="0.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 t="s">
        <v>1136</v>
      </c>
      <c r="O884" s="28" t="s">
        <v>1136</v>
      </c>
      <c r="P884" s="28" t="s">
        <v>1136</v>
      </c>
      <c r="Q884" s="28"/>
      <c r="R884" s="28" t="s">
        <v>1136</v>
      </c>
      <c r="S884" s="28" t="s">
        <v>1136</v>
      </c>
      <c r="T884" s="28" t="s">
        <v>1136</v>
      </c>
      <c r="U884" s="577" t="str">
        <f>+'学校用（完全版）'!U884</f>
        <v>保健　体育</v>
      </c>
      <c r="V884" s="503" t="str">
        <f>+'学校用（完全版）'!V884</f>
        <v>大修館書店</v>
      </c>
      <c r="W884" s="448">
        <f>+'学校用（完全版）'!W884</f>
        <v>0</v>
      </c>
      <c r="X884" s="81"/>
      <c r="Y884" s="81">
        <f>+'学校用（完全版）'!Y884</f>
        <v>0</v>
      </c>
      <c r="Z884" s="177">
        <f>+'学校用（完全版）'!Z884</f>
        <v>0</v>
      </c>
      <c r="AA884" s="181" t="str">
        <f>+'学校用（完全版）'!AA884</f>
        <v>新刊</v>
      </c>
      <c r="AB884" s="304" t="str">
        <f>+'学校用（完全版）'!AB884</f>
        <v>指導書</v>
      </c>
      <c r="AC884" s="100" t="str">
        <f>+'学校用（完全版）'!AC884</f>
        <v>○</v>
      </c>
      <c r="AD884" s="235" t="str">
        <f>+'学校用（完全版）'!AD884</f>
        <v>保健体育　教師用指導書セット</v>
      </c>
      <c r="AE884" s="182" t="str">
        <f>+'学校用（完全版）'!AE884</f>
        <v>1.2.3年</v>
      </c>
      <c r="AF884" s="192">
        <f>+'学校用（完全版）'!AF884</f>
        <v>28000</v>
      </c>
      <c r="AG884" s="193">
        <f>+'学校用（完全版）'!AG884</f>
        <v>30240.000000000004</v>
      </c>
      <c r="AH884" s="683"/>
      <c r="AI884" s="351">
        <f t="shared" si="20"/>
        <v>0</v>
      </c>
    </row>
    <row r="885" spans="1:35" s="6" customFormat="1" ht="23.1" customHeight="1" thickBo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 t="s">
        <v>1136</v>
      </c>
      <c r="O885" s="28" t="s">
        <v>1136</v>
      </c>
      <c r="P885" s="28" t="s">
        <v>1136</v>
      </c>
      <c r="Q885" s="28"/>
      <c r="R885" s="28" t="s">
        <v>1136</v>
      </c>
      <c r="S885" s="28" t="s">
        <v>1136</v>
      </c>
      <c r="T885" s="28" t="s">
        <v>1136</v>
      </c>
      <c r="U885" s="577" t="str">
        <f>+'学校用（完全版）'!U885</f>
        <v>保健　体育</v>
      </c>
      <c r="V885" s="503" t="str">
        <f>+'学校用（完全版）'!V885</f>
        <v>大修館書店</v>
      </c>
      <c r="W885" s="448" t="str">
        <f>+'学校用（完全版）'!W885</f>
        <v>●</v>
      </c>
      <c r="X885" s="81"/>
      <c r="Y885" s="81" t="str">
        <f>+'学校用（完全版）'!Y885</f>
        <v>●</v>
      </c>
      <c r="Z885" s="177" t="str">
        <f>+'学校用（完全版）'!Z885</f>
        <v>準拠</v>
      </c>
      <c r="AA885" s="181" t="str">
        <f>+'学校用（完全版）'!AA885</f>
        <v>新刊</v>
      </c>
      <c r="AB885" s="304" t="str">
        <f>+'学校用（完全版）'!AB885</f>
        <v>デジタル　　　　　　　　　　　　教科書</v>
      </c>
      <c r="AC885" s="100">
        <f>+'学校用（完全版）'!AC885</f>
        <v>0</v>
      </c>
      <c r="AD885" s="235" t="str">
        <f>+'学校用（完全版）'!AD885</f>
        <v>保健体育 デジタル教科書　[指導者用]</v>
      </c>
      <c r="AE885" s="182" t="str">
        <f>+'学校用（完全版）'!AE885</f>
        <v>1.2.3年</v>
      </c>
      <c r="AF885" s="184">
        <f>+'学校用（完全版）'!AF885</f>
        <v>68000</v>
      </c>
      <c r="AG885" s="188">
        <f>+'学校用（完全版）'!AG885</f>
        <v>73440</v>
      </c>
      <c r="AH885" s="683"/>
      <c r="AI885" s="351">
        <f t="shared" si="20"/>
        <v>0</v>
      </c>
    </row>
    <row r="886" spans="1:35" s="6" customFormat="1" ht="23.1" customHeight="1" x14ac:dyDescent="0.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737" t="str">
        <f>+'学校用（完全版）'!U887</f>
        <v>保健　体育</v>
      </c>
      <c r="V886" s="472" t="str">
        <f>+'学校用（完全版）'!V887</f>
        <v>大修館書店</v>
      </c>
      <c r="W886" s="453" t="str">
        <f>+'学校用（完全版）'!W887</f>
        <v>●</v>
      </c>
      <c r="X886" s="83"/>
      <c r="Y886" s="430">
        <f>+'学校用（完全版）'!Y887</f>
        <v>0</v>
      </c>
      <c r="Z886" s="475" t="str">
        <f>+'学校用（完全版）'!Z887</f>
        <v>標準</v>
      </c>
      <c r="AA886" s="476" t="str">
        <f>+'学校用（完全版）'!AA887</f>
        <v>新刊</v>
      </c>
      <c r="AB886" s="477" t="str">
        <f>+'学校用（完全版）'!AB887</f>
        <v>パソコン　　　　　　　　ソフト</v>
      </c>
      <c r="AC886" s="478" t="str">
        <f>+'学校用（完全版）'!AC887</f>
        <v/>
      </c>
      <c r="AD886" s="479" t="str">
        <f>+'学校用（完全版）'!AD887</f>
        <v>見比べレッスン 指導者用</v>
      </c>
      <c r="AE886" s="480" t="str">
        <f>+'学校用（完全版）'!AE887</f>
        <v>1.2.3年</v>
      </c>
      <c r="AF886" s="559">
        <f>+'学校用（完全版）'!AF887</f>
        <v>1000</v>
      </c>
      <c r="AG886" s="560">
        <f>+'学校用（完全版）'!AG887</f>
        <v>1080</v>
      </c>
      <c r="AH886" s="763"/>
      <c r="AI886" s="483">
        <f t="shared" si="20"/>
        <v>0</v>
      </c>
    </row>
    <row r="887" spans="1:35" s="6" customFormat="1" ht="23.1" customHeight="1" x14ac:dyDescent="0.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576" t="str">
        <f>+'学校用（完全版）'!U888</f>
        <v>保健　体育</v>
      </c>
      <c r="V887" s="473" t="str">
        <f>+'学校用（完全版）'!V888</f>
        <v>大修館書店</v>
      </c>
      <c r="W887" s="451" t="str">
        <f>+'学校用（完全版）'!W888</f>
        <v>●</v>
      </c>
      <c r="X887" s="88"/>
      <c r="Y887" s="428">
        <f>+'学校用（完全版）'!Y888</f>
        <v>0</v>
      </c>
      <c r="Z887" s="484" t="str">
        <f>+'学校用（完全版）'!Z888</f>
        <v>標準</v>
      </c>
      <c r="AA887" s="62">
        <f>+'学校用（完全版）'!AA888</f>
        <v>0</v>
      </c>
      <c r="AB887" s="310" t="str">
        <f>+'学校用（完全版）'!AB888</f>
        <v>ＤＶＤ</v>
      </c>
      <c r="AC887" s="63" t="str">
        <f>+'学校用（完全版）'!AC888</f>
        <v/>
      </c>
      <c r="AD887" s="251" t="str">
        <f>+'学校用（完全版）'!AD888</f>
        <v>大修館保健体育DVDシリーズ　下記９巻セット</v>
      </c>
      <c r="AE887" s="68" t="str">
        <f>+'学校用（完全版）'!AE888</f>
        <v>1.2.3年</v>
      </c>
      <c r="AF887" s="65">
        <f>+'学校用（完全版）'!AF888</f>
        <v>144000</v>
      </c>
      <c r="AG887" s="149">
        <f>+'学校用（完全版）'!AG888</f>
        <v>155520</v>
      </c>
      <c r="AH887" s="692"/>
      <c r="AI887" s="354">
        <f t="shared" si="20"/>
        <v>0</v>
      </c>
    </row>
    <row r="888" spans="1:35" s="6" customFormat="1" ht="23.1" customHeight="1" x14ac:dyDescent="0.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577" t="str">
        <f>+'学校用（完全版）'!U889</f>
        <v>保健　体育</v>
      </c>
      <c r="V888" s="503" t="str">
        <f>+'学校用（完全版）'!V889</f>
        <v>大修館書店</v>
      </c>
      <c r="W888" s="448" t="str">
        <f>+'学校用（完全版）'!W889</f>
        <v>●</v>
      </c>
      <c r="X888" s="81"/>
      <c r="Y888" s="425">
        <f>+'学校用（完全版）'!Y889</f>
        <v>0</v>
      </c>
      <c r="Z888" s="532" t="str">
        <f>+'学校用（完全版）'!Z889</f>
        <v>標準</v>
      </c>
      <c r="AA888" s="67">
        <f>+'学校用（完全版）'!AA889</f>
        <v>0</v>
      </c>
      <c r="AB888" s="256" t="str">
        <f>+'学校用（完全版）'!AB889</f>
        <v>ＤＶＤ</v>
      </c>
      <c r="AC888" s="90" t="str">
        <f>+'学校用（完全版）'!AC889</f>
        <v/>
      </c>
      <c r="AD888" s="237" t="str">
        <f>+'学校用（完全版）'!AD889</f>
        <v>スポーツの歴史と文化 ―人類だけが持つ文化―</v>
      </c>
      <c r="AE888" s="21" t="str">
        <f>+'学校用（完全版）'!AE889</f>
        <v>1.2.3年</v>
      </c>
      <c r="AF888" s="69">
        <f>+'学校用（完全版）'!AF889</f>
        <v>16000</v>
      </c>
      <c r="AG888" s="89">
        <f>+'学校用（完全版）'!AG889</f>
        <v>17280</v>
      </c>
      <c r="AH888" s="690"/>
      <c r="AI888" s="355">
        <f t="shared" si="20"/>
        <v>0</v>
      </c>
    </row>
    <row r="889" spans="1:35" s="6" customFormat="1" ht="23.1" customHeight="1" x14ac:dyDescent="0.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577" t="str">
        <f>+'学校用（完全版）'!U890</f>
        <v>保健　体育</v>
      </c>
      <c r="V889" s="503" t="str">
        <f>+'学校用（完全版）'!V890</f>
        <v>大修館書店</v>
      </c>
      <c r="W889" s="448" t="str">
        <f>+'学校用（完全版）'!W890</f>
        <v>●</v>
      </c>
      <c r="X889" s="81"/>
      <c r="Y889" s="425">
        <f>+'学校用（完全版）'!Y890</f>
        <v>0</v>
      </c>
      <c r="Z889" s="532" t="str">
        <f>+'学校用（完全版）'!Z890</f>
        <v>標準</v>
      </c>
      <c r="AA889" s="67">
        <f>+'学校用（完全版）'!AA890</f>
        <v>0</v>
      </c>
      <c r="AB889" s="256" t="str">
        <f>+'学校用（完全版）'!AB890</f>
        <v>ＤＶＤ</v>
      </c>
      <c r="AC889" s="90" t="str">
        <f>+'学校用（完全版）'!AC890</f>
        <v/>
      </c>
      <c r="AD889" s="237" t="str">
        <f>+'学校用（完全版）'!AD890</f>
        <v>思春期と性 ―変化する体と心―</v>
      </c>
      <c r="AE889" s="21" t="str">
        <f>+'学校用（完全版）'!AE890</f>
        <v>1.2.3年</v>
      </c>
      <c r="AF889" s="69">
        <f>+'学校用（完全版）'!AF890</f>
        <v>16000</v>
      </c>
      <c r="AG889" s="89">
        <f>+'学校用（完全版）'!AG890</f>
        <v>17280</v>
      </c>
      <c r="AH889" s="690"/>
      <c r="AI889" s="355">
        <f t="shared" si="20"/>
        <v>0</v>
      </c>
    </row>
    <row r="890" spans="1:35" s="6" customFormat="1" ht="23.1" customHeight="1" x14ac:dyDescent="0.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577" t="str">
        <f>+'学校用（完全版）'!U891</f>
        <v>保健　体育</v>
      </c>
      <c r="V890" s="503" t="str">
        <f>+'学校用（完全版）'!V891</f>
        <v>大修館書店</v>
      </c>
      <c r="W890" s="448" t="str">
        <f>+'学校用（完全版）'!W891</f>
        <v>●</v>
      </c>
      <c r="X890" s="81"/>
      <c r="Y890" s="425">
        <f>+'学校用（完全版）'!Y891</f>
        <v>0</v>
      </c>
      <c r="Z890" s="532" t="str">
        <f>+'学校用（完全版）'!Z891</f>
        <v>標準</v>
      </c>
      <c r="AA890" s="67">
        <f>+'学校用（完全版）'!AA891</f>
        <v>0</v>
      </c>
      <c r="AB890" s="256" t="str">
        <f>+'学校用（完全版）'!AB891</f>
        <v>ＤＶＤ</v>
      </c>
      <c r="AC890" s="90" t="str">
        <f>+'学校用（完全版）'!AC891</f>
        <v/>
      </c>
      <c r="AD890" s="237" t="str">
        <f>+'学校用（完全版）'!AD891</f>
        <v>心の健康とストレス対処</v>
      </c>
      <c r="AE890" s="21" t="str">
        <f>+'学校用（完全版）'!AE891</f>
        <v>1.2.3年</v>
      </c>
      <c r="AF890" s="69">
        <f>+'学校用（完全版）'!AF891</f>
        <v>16000</v>
      </c>
      <c r="AG890" s="89">
        <f>+'学校用（完全版）'!AG891</f>
        <v>17280</v>
      </c>
      <c r="AH890" s="690"/>
      <c r="AI890" s="355">
        <f t="shared" si="20"/>
        <v>0</v>
      </c>
    </row>
    <row r="891" spans="1:35" s="6" customFormat="1" ht="23.1" customHeight="1" x14ac:dyDescent="0.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577" t="str">
        <f>+'学校用（完全版）'!U892</f>
        <v>保健　体育</v>
      </c>
      <c r="V891" s="503" t="str">
        <f>+'学校用（完全版）'!V892</f>
        <v>大修館書店</v>
      </c>
      <c r="W891" s="448" t="str">
        <f>+'学校用（完全版）'!W892</f>
        <v>●</v>
      </c>
      <c r="X891" s="81"/>
      <c r="Y891" s="425">
        <f>+'学校用（完全版）'!Y892</f>
        <v>0</v>
      </c>
      <c r="Z891" s="532" t="str">
        <f>+'学校用（完全版）'!Z892</f>
        <v>標準</v>
      </c>
      <c r="AA891" s="67">
        <f>+'学校用（完全版）'!AA892</f>
        <v>0</v>
      </c>
      <c r="AB891" s="256" t="str">
        <f>+'学校用（完全版）'!AB892</f>
        <v>ＤＶＤ</v>
      </c>
      <c r="AC891" s="90" t="str">
        <f>+'学校用（完全版）'!AC892</f>
        <v/>
      </c>
      <c r="AD891" s="237" t="str">
        <f>+'学校用（完全版）'!AD892</f>
        <v>心肺蘇生法 ―きみの勇気が命を救う―</v>
      </c>
      <c r="AE891" s="21" t="str">
        <f>+'学校用（完全版）'!AE892</f>
        <v>1.2.3年</v>
      </c>
      <c r="AF891" s="69">
        <f>+'学校用（完全版）'!AF892</f>
        <v>16000</v>
      </c>
      <c r="AG891" s="89">
        <f>+'学校用（完全版）'!AG892</f>
        <v>17280</v>
      </c>
      <c r="AH891" s="690"/>
      <c r="AI891" s="355">
        <f t="shared" si="20"/>
        <v>0</v>
      </c>
    </row>
    <row r="892" spans="1:35" s="6" customFormat="1" ht="23.1" customHeight="1" x14ac:dyDescent="0.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577" t="str">
        <f>+'学校用（完全版）'!U893</f>
        <v>保健　体育</v>
      </c>
      <c r="V892" s="503" t="str">
        <f>+'学校用（完全版）'!V893</f>
        <v>大修館書店</v>
      </c>
      <c r="W892" s="448" t="str">
        <f>+'学校用（完全版）'!W893</f>
        <v>●</v>
      </c>
      <c r="X892" s="81"/>
      <c r="Y892" s="425">
        <f>+'学校用（完全版）'!Y893</f>
        <v>0</v>
      </c>
      <c r="Z892" s="532" t="str">
        <f>+'学校用（完全版）'!Z893</f>
        <v>標準</v>
      </c>
      <c r="AA892" s="67">
        <f>+'学校用（完全版）'!AA893</f>
        <v>0</v>
      </c>
      <c r="AB892" s="256" t="str">
        <f>+'学校用（完全版）'!AB893</f>
        <v>ＤＶＤ</v>
      </c>
      <c r="AC892" s="90" t="str">
        <f>+'学校用（完全版）'!AC893</f>
        <v/>
      </c>
      <c r="AD892" s="237" t="str">
        <f>+'学校用（完全版）'!AD893</f>
        <v>食事・運動・休養と健康</v>
      </c>
      <c r="AE892" s="21" t="str">
        <f>+'学校用（完全版）'!AE893</f>
        <v>1.2.3年</v>
      </c>
      <c r="AF892" s="69">
        <f>+'学校用（完全版）'!AF893</f>
        <v>16000</v>
      </c>
      <c r="AG892" s="89">
        <f>+'学校用（完全版）'!AG893</f>
        <v>17280</v>
      </c>
      <c r="AH892" s="690"/>
      <c r="AI892" s="355">
        <f t="shared" si="20"/>
        <v>0</v>
      </c>
    </row>
    <row r="893" spans="1:35" s="6" customFormat="1" ht="23.1" customHeight="1" x14ac:dyDescent="0.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577" t="str">
        <f>+'学校用（完全版）'!U894</f>
        <v>保健　体育</v>
      </c>
      <c r="V893" s="503" t="str">
        <f>+'学校用（完全版）'!V894</f>
        <v>大修館書店</v>
      </c>
      <c r="W893" s="448" t="str">
        <f>+'学校用（完全版）'!W894</f>
        <v>●</v>
      </c>
      <c r="X893" s="81"/>
      <c r="Y893" s="425">
        <f>+'学校用（完全版）'!Y894</f>
        <v>0</v>
      </c>
      <c r="Z893" s="532" t="str">
        <f>+'学校用（完全版）'!Z894</f>
        <v>標準</v>
      </c>
      <c r="AA893" s="67">
        <f>+'学校用（完全版）'!AA894</f>
        <v>0</v>
      </c>
      <c r="AB893" s="256" t="str">
        <f>+'学校用（完全版）'!AB894</f>
        <v>ＤＶＤ</v>
      </c>
      <c r="AC893" s="90" t="str">
        <f>+'学校用（完全版）'!AC894</f>
        <v/>
      </c>
      <c r="AD893" s="237" t="str">
        <f>+'学校用（完全版）'!AD894</f>
        <v>喫煙と健康</v>
      </c>
      <c r="AE893" s="21" t="str">
        <f>+'学校用（完全版）'!AE894</f>
        <v>1.2.3年</v>
      </c>
      <c r="AF893" s="69">
        <f>+'学校用（完全版）'!AF894</f>
        <v>16000</v>
      </c>
      <c r="AG893" s="89">
        <f>+'学校用（完全版）'!AG894</f>
        <v>17280</v>
      </c>
      <c r="AH893" s="690"/>
      <c r="AI893" s="355">
        <f t="shared" si="20"/>
        <v>0</v>
      </c>
    </row>
    <row r="894" spans="1:35" s="6" customFormat="1" ht="23.1" customHeight="1" x14ac:dyDescent="0.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577" t="str">
        <f>+'学校用（完全版）'!U895</f>
        <v>保健　体育</v>
      </c>
      <c r="V894" s="503" t="str">
        <f>+'学校用（完全版）'!V895</f>
        <v>大修館書店</v>
      </c>
      <c r="W894" s="448" t="str">
        <f>+'学校用（完全版）'!W895</f>
        <v>●</v>
      </c>
      <c r="X894" s="81"/>
      <c r="Y894" s="425">
        <f>+'学校用（完全版）'!Y895</f>
        <v>0</v>
      </c>
      <c r="Z894" s="532" t="str">
        <f>+'学校用（完全版）'!Z895</f>
        <v>標準</v>
      </c>
      <c r="AA894" s="67">
        <f>+'学校用（完全版）'!AA895</f>
        <v>0</v>
      </c>
      <c r="AB894" s="256" t="str">
        <f>+'学校用（完全版）'!AB895</f>
        <v>ＤＶＤ</v>
      </c>
      <c r="AC894" s="90" t="str">
        <f>+'学校用（完全版）'!AC895</f>
        <v/>
      </c>
      <c r="AD894" s="237" t="str">
        <f>+'学校用（完全版）'!AD895</f>
        <v>飲酒と健康</v>
      </c>
      <c r="AE894" s="21" t="str">
        <f>+'学校用（完全版）'!AE895</f>
        <v>1.2.3年</v>
      </c>
      <c r="AF894" s="69">
        <f>+'学校用（完全版）'!AF895</f>
        <v>16000</v>
      </c>
      <c r="AG894" s="89">
        <f>+'学校用（完全版）'!AG895</f>
        <v>17280</v>
      </c>
      <c r="AH894" s="690"/>
      <c r="AI894" s="355">
        <f t="shared" si="20"/>
        <v>0</v>
      </c>
    </row>
    <row r="895" spans="1:35" s="6" customFormat="1" ht="23.1" customHeight="1" x14ac:dyDescent="0.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577" t="str">
        <f>+'学校用（完全版）'!U896</f>
        <v>保健　体育</v>
      </c>
      <c r="V895" s="503" t="str">
        <f>+'学校用（完全版）'!V896</f>
        <v>大修館書店</v>
      </c>
      <c r="W895" s="448" t="str">
        <f>+'学校用（完全版）'!W896</f>
        <v>●</v>
      </c>
      <c r="X895" s="81"/>
      <c r="Y895" s="425">
        <f>+'学校用（完全版）'!Y896</f>
        <v>0</v>
      </c>
      <c r="Z895" s="532" t="str">
        <f>+'学校用（完全版）'!Z896</f>
        <v>標準</v>
      </c>
      <c r="AA895" s="67">
        <f>+'学校用（完全版）'!AA896</f>
        <v>0</v>
      </c>
      <c r="AB895" s="256" t="str">
        <f>+'学校用（完全版）'!AB896</f>
        <v>ＤＶＤ</v>
      </c>
      <c r="AC895" s="90" t="str">
        <f>+'学校用（完全版）'!AC896</f>
        <v/>
      </c>
      <c r="AD895" s="237" t="str">
        <f>+'学校用（完全版）'!AD896</f>
        <v>薬物乱用と健康</v>
      </c>
      <c r="AE895" s="21" t="str">
        <f>+'学校用（完全版）'!AE896</f>
        <v>1.2.3年</v>
      </c>
      <c r="AF895" s="69">
        <f>+'学校用（完全版）'!AF896</f>
        <v>16000</v>
      </c>
      <c r="AG895" s="89">
        <f>+'学校用（完全版）'!AG896</f>
        <v>17280</v>
      </c>
      <c r="AH895" s="690"/>
      <c r="AI895" s="355">
        <f t="shared" si="20"/>
        <v>0</v>
      </c>
    </row>
    <row r="896" spans="1:35" s="6" customFormat="1" ht="23.1" customHeight="1" thickBo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578" t="str">
        <f>+'学校用（完全版）'!U897</f>
        <v>保健　体育</v>
      </c>
      <c r="V896" s="505" t="str">
        <f>+'学校用（完全版）'!V897</f>
        <v>大修館書店</v>
      </c>
      <c r="W896" s="449" t="str">
        <f>+'学校用（完全版）'!W897</f>
        <v>●</v>
      </c>
      <c r="X896" s="265"/>
      <c r="Y896" s="426">
        <f>+'学校用（完全版）'!Y897</f>
        <v>0</v>
      </c>
      <c r="Z896" s="528" t="str">
        <f>+'学校用（完全版）'!Z897</f>
        <v>標準</v>
      </c>
      <c r="AA896" s="123">
        <f>+'学校用（完全版）'!AA897</f>
        <v>0</v>
      </c>
      <c r="AB896" s="311" t="str">
        <f>+'学校用（完全版）'!AB897</f>
        <v>ＤＶＤ</v>
      </c>
      <c r="AC896" s="286" t="str">
        <f>+'学校用（完全版）'!AC897</f>
        <v/>
      </c>
      <c r="AD896" s="287" t="str">
        <f>+'学校用（完全版）'!AD897</f>
        <v>性感染症・エイズとその予防</v>
      </c>
      <c r="AE896" s="22" t="str">
        <f>+'学校用（完全版）'!AE897</f>
        <v>1.2.3年</v>
      </c>
      <c r="AF896" s="114">
        <f>+'学校用（完全版）'!AF897</f>
        <v>16000</v>
      </c>
      <c r="AG896" s="288">
        <f>+'学校用（完全版）'!AG897</f>
        <v>17280</v>
      </c>
      <c r="AH896" s="693"/>
      <c r="AI896" s="356">
        <f t="shared" si="20"/>
        <v>0</v>
      </c>
    </row>
    <row r="897" spans="1:35" s="6" customFormat="1" ht="23.1" customHeight="1" thickTop="1" thickBo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 t="s">
        <v>1136</v>
      </c>
      <c r="O897" s="28" t="s">
        <v>1136</v>
      </c>
      <c r="P897" s="28" t="s">
        <v>1136</v>
      </c>
      <c r="Q897" s="28"/>
      <c r="R897" s="28" t="s">
        <v>1136</v>
      </c>
      <c r="S897" s="28" t="s">
        <v>1136</v>
      </c>
      <c r="T897" s="28" t="s">
        <v>1136</v>
      </c>
      <c r="U897" s="580" t="str">
        <f>+'学校用（完全版）'!U898</f>
        <v>保健　体育</v>
      </c>
      <c r="V897" s="492" t="str">
        <f>+'学校用（完全版）'!V898</f>
        <v>大修館書店</v>
      </c>
      <c r="W897" s="700" t="str">
        <f>+'学校用（完全版）'!W898</f>
        <v>●</v>
      </c>
      <c r="X897" s="668"/>
      <c r="Y897" s="701">
        <f>+'学校用（完全版）'!Y898</f>
        <v>0</v>
      </c>
      <c r="Z897" s="662">
        <f>+'学校用（完全版）'!Z898</f>
        <v>0</v>
      </c>
      <c r="AA897" s="663">
        <f>+'学校用（完全版）'!AA898</f>
        <v>0</v>
      </c>
      <c r="AB897" s="664">
        <f>+'学校用（完全版）'!AB898</f>
        <v>0</v>
      </c>
      <c r="AC897" s="665">
        <f>+'学校用（完全版）'!AC898</f>
        <v>0</v>
      </c>
      <c r="AD897" s="665">
        <f>+'学校用（完全版）'!AD898</f>
        <v>0</v>
      </c>
      <c r="AE897" s="665">
        <f>+'学校用（完全版）'!AE898</f>
        <v>0</v>
      </c>
      <c r="AF897" s="1503" t="str">
        <f>+'学校用（完全版）'!AF898</f>
        <v>保健体育　大修館　計</v>
      </c>
      <c r="AG897" s="1504">
        <f>+'学校用（完全版）'!AG898</f>
        <v>0</v>
      </c>
      <c r="AH897" s="613">
        <f>SUM(AH883:AH896)</f>
        <v>0</v>
      </c>
      <c r="AI897" s="673">
        <f>SUM(AI883:AI896)</f>
        <v>0</v>
      </c>
    </row>
    <row r="898" spans="1:35" s="6" customFormat="1" ht="23.1" customHeight="1" x14ac:dyDescent="0.15">
      <c r="A898" s="28"/>
      <c r="B898" s="28" t="s">
        <v>1136</v>
      </c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 t="s">
        <v>1136</v>
      </c>
      <c r="N898" s="28"/>
      <c r="O898" s="28"/>
      <c r="P898" s="28"/>
      <c r="Q898" s="28"/>
      <c r="R898" s="28"/>
      <c r="S898" s="28"/>
      <c r="T898" s="28"/>
      <c r="U898" s="579" t="str">
        <f>+'学校用（完全版）'!U899</f>
        <v>保健　体育</v>
      </c>
      <c r="V898" s="744" t="str">
        <f>+'学校用（完全版）'!V899</f>
        <v>学研教育      みらい</v>
      </c>
      <c r="W898" s="454">
        <f>+'学校用（完全版）'!W899</f>
        <v>0</v>
      </c>
      <c r="X898" s="109"/>
      <c r="Y898" s="109">
        <f>+'学校用（完全版）'!Y899</f>
        <v>0</v>
      </c>
      <c r="Z898" s="343">
        <f>+'学校用（完全版）'!Z899</f>
        <v>0</v>
      </c>
      <c r="AA898" s="359" t="str">
        <f>+'学校用（完全版）'!AA899</f>
        <v>新刊</v>
      </c>
      <c r="AB898" s="360" t="str">
        <f>+'学校用（完全版）'!AB899</f>
        <v>教科書</v>
      </c>
      <c r="AC898" s="280" t="str">
        <f>+'学校用（完全版）'!AC899</f>
        <v>○</v>
      </c>
      <c r="AD898" s="361" t="str">
        <f>+'学校用（完全版）'!AD899</f>
        <v>新・中学保健体育</v>
      </c>
      <c r="AE898" s="362" t="str">
        <f>+'学校用（完全版）'!AE899</f>
        <v>1.2.3年</v>
      </c>
      <c r="AF898" s="466">
        <f>+'学校用（完全版）'!AF899</f>
        <v>412</v>
      </c>
      <c r="AG898" s="467">
        <f>+'学校用（完全版）'!AG899</f>
        <v>412</v>
      </c>
      <c r="AH898" s="695"/>
      <c r="AI898" s="365">
        <f t="shared" si="20"/>
        <v>0</v>
      </c>
    </row>
    <row r="899" spans="1:35" s="6" customFormat="1" ht="23.1" customHeight="1" x14ac:dyDescent="0.15">
      <c r="A899" s="28"/>
      <c r="B899" s="28" t="s">
        <v>1136</v>
      </c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 t="s">
        <v>1136</v>
      </c>
      <c r="N899" s="28"/>
      <c r="O899" s="28"/>
      <c r="P899" s="28"/>
      <c r="Q899" s="28"/>
      <c r="R899" s="28"/>
      <c r="S899" s="28"/>
      <c r="T899" s="28"/>
      <c r="U899" s="736" t="str">
        <f>+'学校用（完全版）'!U900</f>
        <v>保健　体育</v>
      </c>
      <c r="V899" s="743" t="str">
        <f>+'学校用（完全版）'!V900</f>
        <v>学研教育        みらい</v>
      </c>
      <c r="W899" s="450">
        <f>+'学校用（完全版）'!W900</f>
        <v>0</v>
      </c>
      <c r="X899" s="93"/>
      <c r="Y899" s="93">
        <f>+'学校用（完全版）'!Y900</f>
        <v>0</v>
      </c>
      <c r="Z899" s="270">
        <f>+'学校用（完全版）'!Z900</f>
        <v>0</v>
      </c>
      <c r="AA899" s="271" t="str">
        <f>+'学校用（完全版）'!AA900</f>
        <v>新刊</v>
      </c>
      <c r="AB899" s="312" t="str">
        <f>+'学校用（完全版）'!AB900</f>
        <v>指導書</v>
      </c>
      <c r="AC899" s="229" t="str">
        <f>+'学校用（完全版）'!AC900</f>
        <v>○</v>
      </c>
      <c r="AD899" s="272" t="str">
        <f>+'学校用（完全版）'!AD900</f>
        <v>新･中学保健体育の研究　セット</v>
      </c>
      <c r="AE899" s="273" t="str">
        <f>+'学校用（完全版）'!AE900</f>
        <v>1.2.3年</v>
      </c>
      <c r="AF899" s="396">
        <f>+'学校用（完全版）'!AF900</f>
        <v>29500</v>
      </c>
      <c r="AG899" s="397">
        <f>+'学校用（完全版）'!AG900</f>
        <v>31860.000000000004</v>
      </c>
      <c r="AH899" s="685"/>
      <c r="AI899" s="515">
        <f t="shared" si="20"/>
        <v>0</v>
      </c>
    </row>
    <row r="900" spans="1:35" s="6" customFormat="1" ht="23.1" customHeight="1" x14ac:dyDescent="0.15">
      <c r="A900" s="28"/>
      <c r="B900" s="28" t="s">
        <v>1136</v>
      </c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 t="s">
        <v>1136</v>
      </c>
      <c r="N900" s="28"/>
      <c r="O900" s="28"/>
      <c r="P900" s="28"/>
      <c r="Q900" s="28"/>
      <c r="R900" s="28"/>
      <c r="S900" s="28"/>
      <c r="T900" s="28"/>
      <c r="U900" s="576" t="str">
        <f>+'学校用（完全版）'!U901</f>
        <v>保健　体育</v>
      </c>
      <c r="V900" s="739" t="str">
        <f>+'学校用（完全版）'!V901</f>
        <v>学研教育        みらい</v>
      </c>
      <c r="W900" s="452" t="str">
        <f>+'学校用（完全版）'!W901</f>
        <v>●</v>
      </c>
      <c r="X900" s="267"/>
      <c r="Y900" s="267" t="str">
        <f>+'学校用（完全版）'!Y901</f>
        <v>●</v>
      </c>
      <c r="Z900" s="61" t="str">
        <f>+'学校用（完全版）'!Z901</f>
        <v>準拠</v>
      </c>
      <c r="AA900" s="62" t="str">
        <f>+'学校用（完全版）'!AA901</f>
        <v>新刊</v>
      </c>
      <c r="AB900" s="260" t="str">
        <f>+'学校用（完全版）'!AB901</f>
        <v>ＤＶＤ</v>
      </c>
      <c r="AC900" s="71" t="str">
        <f>+'学校用（完全版）'!AC901</f>
        <v/>
      </c>
      <c r="AD900" s="248" t="str">
        <f>+'学校用（完全版）'!AD901</f>
        <v>デジタル教科書　新・中学保健体育</v>
      </c>
      <c r="AE900" s="75" t="str">
        <f>+'学校用（完全版）'!AE901</f>
        <v>1.2.3年</v>
      </c>
      <c r="AF900" s="468">
        <f>+'学校用（完全版）'!AF901</f>
        <v>6000</v>
      </c>
      <c r="AG900" s="469">
        <f>+'学校用（完全版）'!AG901</f>
        <v>6480</v>
      </c>
      <c r="AH900" s="692"/>
      <c r="AI900" s="354">
        <f t="shared" si="20"/>
        <v>0</v>
      </c>
    </row>
    <row r="901" spans="1:35" s="6" customFormat="1" ht="23.1" customHeight="1" x14ac:dyDescent="0.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577" t="str">
        <f>+'学校用（完全版）'!U902</f>
        <v>保健　体育</v>
      </c>
      <c r="V901" s="740" t="str">
        <f>+'学校用（完全版）'!V902</f>
        <v>学研教育        みらい</v>
      </c>
      <c r="W901" s="453" t="str">
        <f>+'学校用（完全版）'!W902</f>
        <v>●</v>
      </c>
      <c r="X901" s="83"/>
      <c r="Y901" s="83">
        <f>+'学校用（完全版）'!Y902</f>
        <v>0</v>
      </c>
      <c r="Z901" s="76" t="str">
        <f>+'学校用（完全版）'!Z902</f>
        <v>標準</v>
      </c>
      <c r="AA901" s="77" t="str">
        <f>+'学校用（完全版）'!AA902</f>
        <v>新刊</v>
      </c>
      <c r="AB901" s="259" t="str">
        <f>+'学校用（完全版）'!AB902</f>
        <v>ＤＶＤ</v>
      </c>
      <c r="AC901" s="84" t="str">
        <f>+'学校用（完全版）'!AC902</f>
        <v/>
      </c>
      <c r="AD901" s="247" t="str">
        <f>+'学校用（完全版）'!AD902</f>
        <v>中学校体育実技映像クリップ集</v>
      </c>
      <c r="AE901" s="85" t="str">
        <f>+'学校用（完全版）'!AE902</f>
        <v>1.2.3年</v>
      </c>
      <c r="AF901" s="398">
        <f>+'学校用（完全版）'!AF902</f>
        <v>30000</v>
      </c>
      <c r="AG901" s="399">
        <f>+'学校用（完全版）'!AG902</f>
        <v>32400.000000000004</v>
      </c>
      <c r="AH901" s="691"/>
      <c r="AI901" s="358">
        <f t="shared" si="20"/>
        <v>0</v>
      </c>
    </row>
    <row r="902" spans="1:35" s="6" customFormat="1" ht="23.1" customHeight="1" x14ac:dyDescent="0.15">
      <c r="A902" s="28"/>
      <c r="B902" s="28" t="s">
        <v>1136</v>
      </c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 t="s">
        <v>1136</v>
      </c>
      <c r="N902" s="28"/>
      <c r="O902" s="28"/>
      <c r="P902" s="28"/>
      <c r="Q902" s="28"/>
      <c r="R902" s="28"/>
      <c r="S902" s="28"/>
      <c r="T902" s="28"/>
      <c r="U902" s="577" t="str">
        <f>+'学校用（完全版）'!U903</f>
        <v>保健　体育</v>
      </c>
      <c r="V902" s="739" t="str">
        <f>+'学校用（完全版）'!V903</f>
        <v>学研教育        みらい</v>
      </c>
      <c r="W902" s="451" t="str">
        <f>+'学校用（完全版）'!W903</f>
        <v>●</v>
      </c>
      <c r="X902" s="88"/>
      <c r="Y902" s="88">
        <f>+'学校用（完全版）'!Y903</f>
        <v>0</v>
      </c>
      <c r="Z902" s="61" t="str">
        <f>+'学校用（完全版）'!Z903</f>
        <v>準拠</v>
      </c>
      <c r="AA902" s="62">
        <f>+'学校用（完全版）'!AA903</f>
        <v>0</v>
      </c>
      <c r="AB902" s="310" t="str">
        <f>+'学校用（完全版）'!AB903</f>
        <v>ＤＶＤ</v>
      </c>
      <c r="AC902" s="63" t="str">
        <f>+'学校用（完全版）'!AC903</f>
        <v/>
      </c>
      <c r="AD902" s="251" t="str">
        <f>+'学校用（完全版）'!AD903</f>
        <v>応急手当シリーズ 全３巻</v>
      </c>
      <c r="AE902" s="68" t="str">
        <f>+'学校用（完全版）'!AE903</f>
        <v>1.2.3年</v>
      </c>
      <c r="AF902" s="65">
        <f>+'学校用（完全版）'!AF903</f>
        <v>66000</v>
      </c>
      <c r="AG902" s="149">
        <f>+'学校用（完全版）'!AG903</f>
        <v>71280</v>
      </c>
      <c r="AH902" s="692"/>
      <c r="AI902" s="354">
        <f t="shared" si="20"/>
        <v>0</v>
      </c>
    </row>
    <row r="903" spans="1:35" s="6" customFormat="1" ht="23.1" customHeight="1" x14ac:dyDescent="0.15">
      <c r="A903" s="28"/>
      <c r="B903" s="28" t="s">
        <v>1136</v>
      </c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 t="s">
        <v>1136</v>
      </c>
      <c r="N903" s="28"/>
      <c r="O903" s="28"/>
      <c r="P903" s="28"/>
      <c r="Q903" s="28"/>
      <c r="R903" s="28"/>
      <c r="S903" s="28"/>
      <c r="T903" s="28"/>
      <c r="U903" s="577" t="str">
        <f>+'学校用（完全版）'!U904</f>
        <v>保健　体育</v>
      </c>
      <c r="V903" s="741" t="str">
        <f>+'学校用（完全版）'!V904</f>
        <v>学研教育        みらい</v>
      </c>
      <c r="W903" s="448" t="str">
        <f>+'学校用（完全版）'!W904</f>
        <v>●</v>
      </c>
      <c r="X903" s="81"/>
      <c r="Y903" s="81">
        <f>+'学校用（完全版）'!Y904</f>
        <v>0</v>
      </c>
      <c r="Z903" s="66" t="str">
        <f>+'学校用（完全版）'!Z904</f>
        <v>準拠</v>
      </c>
      <c r="AA903" s="67">
        <f>+'学校用（完全版）'!AA904</f>
        <v>0</v>
      </c>
      <c r="AB903" s="256" t="str">
        <f>+'学校用（完全版）'!AB904</f>
        <v>ＤＶＤ</v>
      </c>
      <c r="AC903" s="90" t="str">
        <f>+'学校用（完全版）'!AC904</f>
        <v/>
      </c>
      <c r="AD903" s="237" t="str">
        <f>+'学校用（完全版）'!AD904</f>
        <v>応急手当の意義と基本</v>
      </c>
      <c r="AE903" s="21" t="str">
        <f>+'学校用（完全版）'!AE904</f>
        <v>1.2.3年</v>
      </c>
      <c r="AF903" s="69">
        <f>+'学校用（完全版）'!AF904</f>
        <v>22000</v>
      </c>
      <c r="AG903" s="89">
        <f>+'学校用（完全版）'!AG904</f>
        <v>23760</v>
      </c>
      <c r="AH903" s="690"/>
      <c r="AI903" s="355">
        <f t="shared" si="20"/>
        <v>0</v>
      </c>
    </row>
    <row r="904" spans="1:35" s="6" customFormat="1" ht="23.1" customHeight="1" x14ac:dyDescent="0.15">
      <c r="A904" s="28"/>
      <c r="B904" s="28" t="s">
        <v>1136</v>
      </c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 t="s">
        <v>1136</v>
      </c>
      <c r="N904" s="28"/>
      <c r="O904" s="28"/>
      <c r="P904" s="28"/>
      <c r="Q904" s="28"/>
      <c r="R904" s="28"/>
      <c r="S904" s="28"/>
      <c r="T904" s="28"/>
      <c r="U904" s="577" t="str">
        <f>+'学校用（完全版）'!U905</f>
        <v>保健　体育</v>
      </c>
      <c r="V904" s="741" t="str">
        <f>+'学校用（完全版）'!V905</f>
        <v>学研教育        みらい</v>
      </c>
      <c r="W904" s="448" t="str">
        <f>+'学校用（完全版）'!W905</f>
        <v>●</v>
      </c>
      <c r="X904" s="81"/>
      <c r="Y904" s="81">
        <f>+'学校用（完全版）'!Y905</f>
        <v>0</v>
      </c>
      <c r="Z904" s="66" t="str">
        <f>+'学校用（完全版）'!Z905</f>
        <v>準拠</v>
      </c>
      <c r="AA904" s="67">
        <f>+'学校用（完全版）'!AA905</f>
        <v>0</v>
      </c>
      <c r="AB904" s="256" t="str">
        <f>+'学校用（完全版）'!AB905</f>
        <v>ＤＶＤ</v>
      </c>
      <c r="AC904" s="90" t="str">
        <f>+'学校用（完全版）'!AC905</f>
        <v/>
      </c>
      <c r="AD904" s="237" t="str">
        <f>+'学校用（完全版）'!AD905</f>
        <v>きずの手当と包帯法</v>
      </c>
      <c r="AE904" s="21" t="str">
        <f>+'学校用（完全版）'!AE905</f>
        <v>1.2.3年</v>
      </c>
      <c r="AF904" s="69">
        <f>+'学校用（完全版）'!AF905</f>
        <v>22000</v>
      </c>
      <c r="AG904" s="89">
        <f>+'学校用（完全版）'!AG905</f>
        <v>23760</v>
      </c>
      <c r="AH904" s="690"/>
      <c r="AI904" s="355">
        <f t="shared" si="20"/>
        <v>0</v>
      </c>
    </row>
    <row r="905" spans="1:35" s="6" customFormat="1" ht="23.1" customHeight="1" x14ac:dyDescent="0.15">
      <c r="A905" s="28"/>
      <c r="B905" s="28" t="s">
        <v>1136</v>
      </c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 t="s">
        <v>1136</v>
      </c>
      <c r="N905" s="28"/>
      <c r="O905" s="28"/>
      <c r="P905" s="28"/>
      <c r="Q905" s="28"/>
      <c r="R905" s="28"/>
      <c r="S905" s="28"/>
      <c r="T905" s="28"/>
      <c r="U905" s="577" t="str">
        <f>+'学校用（完全版）'!U906</f>
        <v>保健　体育</v>
      </c>
      <c r="V905" s="741" t="str">
        <f>+'学校用（完全版）'!V906</f>
        <v>学研教育        みらい</v>
      </c>
      <c r="W905" s="448" t="str">
        <f>+'学校用（完全版）'!W906</f>
        <v>●</v>
      </c>
      <c r="X905" s="81"/>
      <c r="Y905" s="81">
        <f>+'学校用（完全版）'!Y906</f>
        <v>0</v>
      </c>
      <c r="Z905" s="66" t="str">
        <f>+'学校用（完全版）'!Z906</f>
        <v>準拠</v>
      </c>
      <c r="AA905" s="67">
        <f>+'学校用（完全版）'!AA906</f>
        <v>0</v>
      </c>
      <c r="AB905" s="256" t="str">
        <f>+'学校用（完全版）'!AB906</f>
        <v>ＤＶＤ</v>
      </c>
      <c r="AC905" s="90" t="str">
        <f>+'学校用（完全版）'!AC906</f>
        <v/>
      </c>
      <c r="AD905" s="237" t="str">
        <f>+'学校用（完全版）'!AD906</f>
        <v>熱中症の予防と手当</v>
      </c>
      <c r="AE905" s="21" t="str">
        <f>+'学校用（完全版）'!AE906</f>
        <v>1.2.3年</v>
      </c>
      <c r="AF905" s="69">
        <f>+'学校用（完全版）'!AF906</f>
        <v>22000</v>
      </c>
      <c r="AG905" s="89">
        <f>+'学校用（完全版）'!AG906</f>
        <v>23760</v>
      </c>
      <c r="AH905" s="690"/>
      <c r="AI905" s="355">
        <f t="shared" si="20"/>
        <v>0</v>
      </c>
    </row>
    <row r="906" spans="1:35" s="6" customFormat="1" ht="23.1" customHeight="1" x14ac:dyDescent="0.15">
      <c r="A906" s="28"/>
      <c r="B906" s="28" t="s">
        <v>1136</v>
      </c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 t="s">
        <v>1136</v>
      </c>
      <c r="N906" s="28"/>
      <c r="O906" s="28"/>
      <c r="P906" s="28"/>
      <c r="Q906" s="28"/>
      <c r="R906" s="28"/>
      <c r="S906" s="28"/>
      <c r="T906" s="28"/>
      <c r="U906" s="577" t="str">
        <f>+'学校用（完全版）'!U907</f>
        <v>保健　体育</v>
      </c>
      <c r="V906" s="741" t="str">
        <f>+'学校用（完全版）'!V907</f>
        <v>学研教育        みらい</v>
      </c>
      <c r="W906" s="448" t="str">
        <f>+'学校用（完全版）'!W907</f>
        <v>●</v>
      </c>
      <c r="X906" s="81"/>
      <c r="Y906" s="81">
        <f>+'学校用（完全版）'!Y907</f>
        <v>0</v>
      </c>
      <c r="Z906" s="66" t="str">
        <f>+'学校用（完全版）'!Z907</f>
        <v>準拠</v>
      </c>
      <c r="AA906" s="67">
        <f>+'学校用（完全版）'!AA907</f>
        <v>0</v>
      </c>
      <c r="AB906" s="256" t="str">
        <f>+'学校用（完全版）'!AB907</f>
        <v>ＤＶＤ</v>
      </c>
      <c r="AC906" s="90" t="str">
        <f>+'学校用（完全版）'!AC907</f>
        <v/>
      </c>
      <c r="AD906" s="237" t="str">
        <f>+'学校用（完全版）'!AD907</f>
        <v>環境と適応能力</v>
      </c>
      <c r="AE906" s="21" t="str">
        <f>+'学校用（完全版）'!AE907</f>
        <v>1.2.3年</v>
      </c>
      <c r="AF906" s="69">
        <f>+'学校用（完全版）'!AF907</f>
        <v>22000</v>
      </c>
      <c r="AG906" s="89">
        <f>+'学校用（完全版）'!AG907</f>
        <v>23760</v>
      </c>
      <c r="AH906" s="690"/>
      <c r="AI906" s="355">
        <f t="shared" si="20"/>
        <v>0</v>
      </c>
    </row>
    <row r="907" spans="1:35" s="6" customFormat="1" ht="23.1" customHeight="1" x14ac:dyDescent="0.15">
      <c r="A907" s="28"/>
      <c r="B907" s="28" t="s">
        <v>1136</v>
      </c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 t="s">
        <v>1136</v>
      </c>
      <c r="N907" s="28"/>
      <c r="O907" s="28"/>
      <c r="P907" s="28"/>
      <c r="Q907" s="28"/>
      <c r="R907" s="28"/>
      <c r="S907" s="28"/>
      <c r="T907" s="28"/>
      <c r="U907" s="577" t="str">
        <f>+'学校用（完全版）'!U908</f>
        <v>保健　体育</v>
      </c>
      <c r="V907" s="741" t="str">
        <f>+'学校用（完全版）'!V908</f>
        <v>学研教育        みらい</v>
      </c>
      <c r="W907" s="448" t="str">
        <f>+'学校用（完全版）'!W908</f>
        <v>●</v>
      </c>
      <c r="X907" s="81"/>
      <c r="Y907" s="81">
        <f>+'学校用（完全版）'!Y908</f>
        <v>0</v>
      </c>
      <c r="Z907" s="66" t="str">
        <f>+'学校用（完全版）'!Z908</f>
        <v>準拠</v>
      </c>
      <c r="AA907" s="67">
        <f>+'学校用（完全版）'!AA908</f>
        <v>0</v>
      </c>
      <c r="AB907" s="256" t="str">
        <f>+'学校用（完全版）'!AB908</f>
        <v>ＤＶＤ</v>
      </c>
      <c r="AC907" s="90" t="str">
        <f>+'学校用（完全版）'!AC908</f>
        <v/>
      </c>
      <c r="AD907" s="237" t="str">
        <f>+'学校用（完全版）'!AD908</f>
        <v>文化としてのスポーツ</v>
      </c>
      <c r="AE907" s="21" t="str">
        <f>+'学校用（完全版）'!AE908</f>
        <v>1.2.3年</v>
      </c>
      <c r="AF907" s="69">
        <f>+'学校用（完全版）'!AF908</f>
        <v>22000</v>
      </c>
      <c r="AG907" s="89">
        <f>+'学校用（完全版）'!AG908</f>
        <v>23760</v>
      </c>
      <c r="AH907" s="690"/>
      <c r="AI907" s="355">
        <f t="shared" si="20"/>
        <v>0</v>
      </c>
    </row>
    <row r="908" spans="1:35" s="6" customFormat="1" ht="23.1" customHeight="1" x14ac:dyDescent="0.15">
      <c r="A908" s="28"/>
      <c r="B908" s="28" t="s">
        <v>1136</v>
      </c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 t="s">
        <v>1136</v>
      </c>
      <c r="N908" s="28"/>
      <c r="O908" s="28"/>
      <c r="P908" s="28"/>
      <c r="Q908" s="28"/>
      <c r="R908" s="28"/>
      <c r="S908" s="28"/>
      <c r="T908" s="28"/>
      <c r="U908" s="577" t="str">
        <f>+'学校用（完全版）'!U909</f>
        <v>保健　体育</v>
      </c>
      <c r="V908" s="741" t="str">
        <f>+'学校用（完全版）'!V909</f>
        <v>学研教育        みらい</v>
      </c>
      <c r="W908" s="448" t="str">
        <f>+'学校用（完全版）'!W909</f>
        <v>●</v>
      </c>
      <c r="X908" s="81"/>
      <c r="Y908" s="81">
        <f>+'学校用（完全版）'!Y909</f>
        <v>0</v>
      </c>
      <c r="Z908" s="66" t="str">
        <f>+'学校用（完全版）'!Z909</f>
        <v>準拠</v>
      </c>
      <c r="AA908" s="67">
        <f>+'学校用（完全版）'!AA909</f>
        <v>0</v>
      </c>
      <c r="AB908" s="256" t="str">
        <f>+'学校用（完全版）'!AB909</f>
        <v>ＤＶＤ</v>
      </c>
      <c r="AC908" s="90" t="str">
        <f>+'学校用（完全版）'!AC909</f>
        <v/>
      </c>
      <c r="AD908" s="237" t="str">
        <f>+'学校用（完全版）'!AD909</f>
        <v>知って防ごう！感染症シリーズ　全２巻</v>
      </c>
      <c r="AE908" s="21" t="str">
        <f>+'学校用（完全版）'!AE909</f>
        <v>1.2.3年</v>
      </c>
      <c r="AF908" s="69">
        <f>+'学校用（完全版）'!AF909</f>
        <v>38000</v>
      </c>
      <c r="AG908" s="89">
        <f>+'学校用（完全版）'!AG909</f>
        <v>41040</v>
      </c>
      <c r="AH908" s="690"/>
      <c r="AI908" s="355">
        <f t="shared" si="20"/>
        <v>0</v>
      </c>
    </row>
    <row r="909" spans="1:35" s="6" customFormat="1" ht="23.1" customHeight="1" x14ac:dyDescent="0.15">
      <c r="A909" s="28"/>
      <c r="B909" s="28" t="s">
        <v>1136</v>
      </c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 t="s">
        <v>1136</v>
      </c>
      <c r="N909" s="28"/>
      <c r="O909" s="28"/>
      <c r="P909" s="28"/>
      <c r="Q909" s="28"/>
      <c r="R909" s="28"/>
      <c r="S909" s="28"/>
      <c r="T909" s="28"/>
      <c r="U909" s="577" t="str">
        <f>+'学校用（完全版）'!U910</f>
        <v>保健　体育</v>
      </c>
      <c r="V909" s="741" t="str">
        <f>+'学校用（完全版）'!V910</f>
        <v>学研教育        みらい</v>
      </c>
      <c r="W909" s="448" t="str">
        <f>+'学校用（完全版）'!W910</f>
        <v>●</v>
      </c>
      <c r="X909" s="81"/>
      <c r="Y909" s="81">
        <f>+'学校用（完全版）'!Y910</f>
        <v>0</v>
      </c>
      <c r="Z909" s="66" t="str">
        <f>+'学校用（完全版）'!Z910</f>
        <v>準拠</v>
      </c>
      <c r="AA909" s="67">
        <f>+'学校用（完全版）'!AA910</f>
        <v>0</v>
      </c>
      <c r="AB909" s="256" t="str">
        <f>+'学校用（完全版）'!AB910</f>
        <v>ＤＶＤ</v>
      </c>
      <c r="AC909" s="90" t="str">
        <f>+'学校用（完全版）'!AC910</f>
        <v/>
      </c>
      <c r="AD909" s="237" t="str">
        <f>+'学校用（完全版）'!AD910</f>
        <v>どうしておこるの？感染症</v>
      </c>
      <c r="AE909" s="21" t="str">
        <f>+'学校用（完全版）'!AE910</f>
        <v>1.2.3年</v>
      </c>
      <c r="AF909" s="69">
        <f>+'学校用（完全版）'!AF910</f>
        <v>19000</v>
      </c>
      <c r="AG909" s="89">
        <f>+'学校用（完全版）'!AG910</f>
        <v>20520</v>
      </c>
      <c r="AH909" s="690"/>
      <c r="AI909" s="355">
        <f t="shared" si="20"/>
        <v>0</v>
      </c>
    </row>
    <row r="910" spans="1:35" s="6" customFormat="1" ht="23.1" customHeight="1" x14ac:dyDescent="0.15">
      <c r="A910" s="28"/>
      <c r="B910" s="28" t="s">
        <v>1136</v>
      </c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 t="s">
        <v>1136</v>
      </c>
      <c r="N910" s="28"/>
      <c r="O910" s="28"/>
      <c r="P910" s="28"/>
      <c r="Q910" s="28"/>
      <c r="R910" s="28"/>
      <c r="S910" s="28"/>
      <c r="T910" s="28"/>
      <c r="U910" s="577" t="str">
        <f>+'学校用（完全版）'!U911</f>
        <v>保健　体育</v>
      </c>
      <c r="V910" s="741" t="str">
        <f>+'学校用（完全版）'!V911</f>
        <v>学研教育        みらい</v>
      </c>
      <c r="W910" s="448" t="str">
        <f>+'学校用（完全版）'!W911</f>
        <v>●</v>
      </c>
      <c r="X910" s="81"/>
      <c r="Y910" s="81">
        <f>+'学校用（完全版）'!Y911</f>
        <v>0</v>
      </c>
      <c r="Z910" s="66" t="str">
        <f>+'学校用（完全版）'!Z911</f>
        <v>準拠</v>
      </c>
      <c r="AA910" s="67">
        <f>+'学校用（完全版）'!AA911</f>
        <v>0</v>
      </c>
      <c r="AB910" s="256" t="str">
        <f>+'学校用（完全版）'!AB911</f>
        <v>ＤＶＤ</v>
      </c>
      <c r="AC910" s="90" t="str">
        <f>+'学校用（完全版）'!AC911</f>
        <v/>
      </c>
      <c r="AD910" s="237" t="str">
        <f>+'学校用（完全版）'!AD911</f>
        <v>性感染症、エイズにかからないために</v>
      </c>
      <c r="AE910" s="21" t="str">
        <f>+'学校用（完全版）'!AE911</f>
        <v>1.2.3年</v>
      </c>
      <c r="AF910" s="69">
        <f>+'学校用（完全版）'!AF911</f>
        <v>19000</v>
      </c>
      <c r="AG910" s="89">
        <f>+'学校用（完全版）'!AG911</f>
        <v>20520</v>
      </c>
      <c r="AH910" s="690"/>
      <c r="AI910" s="355">
        <f t="shared" si="20"/>
        <v>0</v>
      </c>
    </row>
    <row r="911" spans="1:35" s="6" customFormat="1" ht="23.1" customHeight="1" x14ac:dyDescent="0.15">
      <c r="A911" s="28"/>
      <c r="B911" s="28" t="s">
        <v>1136</v>
      </c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 t="s">
        <v>1136</v>
      </c>
      <c r="N911" s="28"/>
      <c r="O911" s="28"/>
      <c r="P911" s="28"/>
      <c r="Q911" s="28"/>
      <c r="R911" s="28"/>
      <c r="S911" s="28"/>
      <c r="T911" s="28"/>
      <c r="U911" s="577" t="str">
        <f>+'学校用（完全版）'!U912</f>
        <v>保健　体育</v>
      </c>
      <c r="V911" s="741" t="str">
        <f>+'学校用（完全版）'!V912</f>
        <v>学研教育        みらい</v>
      </c>
      <c r="W911" s="448" t="str">
        <f>+'学校用（完全版）'!W912</f>
        <v>●</v>
      </c>
      <c r="X911" s="81"/>
      <c r="Y911" s="81">
        <f>+'学校用（完全版）'!Y912</f>
        <v>0</v>
      </c>
      <c r="Z911" s="66" t="str">
        <f>+'学校用（完全版）'!Z912</f>
        <v>準拠</v>
      </c>
      <c r="AA911" s="67">
        <f>+'学校用（完全版）'!AA912</f>
        <v>0</v>
      </c>
      <c r="AB911" s="256" t="str">
        <f>+'学校用（完全版）'!AB912</f>
        <v>ＤＶＤ</v>
      </c>
      <c r="AC911" s="90" t="str">
        <f>+'学校用（完全版）'!AC912</f>
        <v/>
      </c>
      <c r="AD911" s="237" t="str">
        <f>+'学校用（完全版）'!AD912</f>
        <v>中学生からの生活習慣病予防シリーズ　全２巻</v>
      </c>
      <c r="AE911" s="21" t="str">
        <f>+'学校用（完全版）'!AE912</f>
        <v>1.2.3年</v>
      </c>
      <c r="AF911" s="69">
        <f>+'学校用（完全版）'!AF912</f>
        <v>38000</v>
      </c>
      <c r="AG911" s="89">
        <f>+'学校用（完全版）'!AG912</f>
        <v>41040</v>
      </c>
      <c r="AH911" s="690"/>
      <c r="AI911" s="355">
        <f t="shared" si="20"/>
        <v>0</v>
      </c>
    </row>
    <row r="912" spans="1:35" s="6" customFormat="1" ht="23.1" customHeight="1" x14ac:dyDescent="0.15">
      <c r="A912" s="28"/>
      <c r="B912" s="28" t="s">
        <v>1136</v>
      </c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 t="s">
        <v>1136</v>
      </c>
      <c r="N912" s="28"/>
      <c r="O912" s="28"/>
      <c r="P912" s="28"/>
      <c r="Q912" s="28"/>
      <c r="R912" s="28"/>
      <c r="S912" s="28"/>
      <c r="T912" s="28"/>
      <c r="U912" s="577" t="str">
        <f>+'学校用（完全版）'!U913</f>
        <v>保健　体育</v>
      </c>
      <c r="V912" s="741" t="str">
        <f>+'学校用（完全版）'!V913</f>
        <v>学研教育        みらい</v>
      </c>
      <c r="W912" s="448" t="str">
        <f>+'学校用（完全版）'!W913</f>
        <v>●</v>
      </c>
      <c r="X912" s="81"/>
      <c r="Y912" s="81">
        <f>+'学校用（完全版）'!Y913</f>
        <v>0</v>
      </c>
      <c r="Z912" s="66" t="str">
        <f>+'学校用（完全版）'!Z913</f>
        <v>準拠</v>
      </c>
      <c r="AA912" s="67">
        <f>+'学校用（完全版）'!AA913</f>
        <v>0</v>
      </c>
      <c r="AB912" s="256" t="str">
        <f>+'学校用（完全版）'!AB913</f>
        <v>ＤＶＤ</v>
      </c>
      <c r="AC912" s="90" t="str">
        <f>+'学校用（完全版）'!AC913</f>
        <v/>
      </c>
      <c r="AD912" s="237" t="str">
        <f>+'学校用（完全版）'!AD913</f>
        <v>生活習慣病って何だろう？</v>
      </c>
      <c r="AE912" s="21" t="str">
        <f>+'学校用（完全版）'!AE913</f>
        <v>1.2.3年</v>
      </c>
      <c r="AF912" s="69">
        <f>+'学校用（完全版）'!AF913</f>
        <v>19000</v>
      </c>
      <c r="AG912" s="89">
        <f>+'学校用（完全版）'!AG913</f>
        <v>20520</v>
      </c>
      <c r="AH912" s="690"/>
      <c r="AI912" s="355">
        <f t="shared" si="20"/>
        <v>0</v>
      </c>
    </row>
    <row r="913" spans="1:35" s="6" customFormat="1" ht="23.1" customHeight="1" x14ac:dyDescent="0.15">
      <c r="A913" s="28"/>
      <c r="B913" s="28" t="s">
        <v>1136</v>
      </c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 t="s">
        <v>1136</v>
      </c>
      <c r="N913" s="28"/>
      <c r="O913" s="28"/>
      <c r="P913" s="28"/>
      <c r="Q913" s="28"/>
      <c r="R913" s="28"/>
      <c r="S913" s="28"/>
      <c r="T913" s="28"/>
      <c r="U913" s="577" t="str">
        <f>+'学校用（完全版）'!U914</f>
        <v>保健　体育</v>
      </c>
      <c r="V913" s="741" t="str">
        <f>+'学校用（完全版）'!V914</f>
        <v>学研教育        みらい</v>
      </c>
      <c r="W913" s="448" t="str">
        <f>+'学校用（完全版）'!W914</f>
        <v>●</v>
      </c>
      <c r="X913" s="81"/>
      <c r="Y913" s="81">
        <f>+'学校用（完全版）'!Y914</f>
        <v>0</v>
      </c>
      <c r="Z913" s="66" t="str">
        <f>+'学校用（完全版）'!Z914</f>
        <v>準拠</v>
      </c>
      <c r="AA913" s="67">
        <f>+'学校用（完全版）'!AA914</f>
        <v>0</v>
      </c>
      <c r="AB913" s="256" t="str">
        <f>+'学校用（完全版）'!AB914</f>
        <v>ＤＶＤ</v>
      </c>
      <c r="AC913" s="90" t="str">
        <f>+'学校用（完全版）'!AC914</f>
        <v/>
      </c>
      <c r="AD913" s="237" t="str">
        <f>+'学校用（完全版）'!AD914</f>
        <v>今からやろう！生活習慣病の予防</v>
      </c>
      <c r="AE913" s="21" t="str">
        <f>+'学校用（完全版）'!AE914</f>
        <v>1.2.3年</v>
      </c>
      <c r="AF913" s="69">
        <f>+'学校用（完全版）'!AF914</f>
        <v>19000</v>
      </c>
      <c r="AG913" s="89">
        <f>+'学校用（完全版）'!AG914</f>
        <v>20520</v>
      </c>
      <c r="AH913" s="690"/>
      <c r="AI913" s="355">
        <f t="shared" si="20"/>
        <v>0</v>
      </c>
    </row>
    <row r="914" spans="1:35" s="6" customFormat="1" ht="23.1" customHeight="1" x14ac:dyDescent="0.15">
      <c r="A914" s="28"/>
      <c r="B914" s="28" t="s">
        <v>1136</v>
      </c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 t="s">
        <v>1136</v>
      </c>
      <c r="N914" s="28"/>
      <c r="O914" s="28"/>
      <c r="P914" s="28"/>
      <c r="Q914" s="28"/>
      <c r="R914" s="28"/>
      <c r="S914" s="28"/>
      <c r="T914" s="28"/>
      <c r="U914" s="577" t="str">
        <f>+'学校用（完全版）'!U915</f>
        <v>保健　体育</v>
      </c>
      <c r="V914" s="741" t="str">
        <f>+'学校用（完全版）'!V915</f>
        <v>学研教育        みらい</v>
      </c>
      <c r="W914" s="448" t="str">
        <f>+'学校用（完全版）'!W915</f>
        <v>●</v>
      </c>
      <c r="X914" s="81"/>
      <c r="Y914" s="81">
        <f>+'学校用（完全版）'!Y915</f>
        <v>0</v>
      </c>
      <c r="Z914" s="66" t="str">
        <f>+'学校用（完全版）'!Z915</f>
        <v>準拠</v>
      </c>
      <c r="AA914" s="67">
        <f>+'学校用（完全版）'!AA915</f>
        <v>0</v>
      </c>
      <c r="AB914" s="256" t="str">
        <f>+'学校用（完全版）'!AB915</f>
        <v>ＤＶＤ</v>
      </c>
      <c r="AC914" s="90" t="str">
        <f>+'学校用（完全版）'!AC915</f>
        <v/>
      </c>
      <c r="AD914" s="237" t="str">
        <f>+'学校用（完全版）'!AD915</f>
        <v>豊かな心を育てる 性教育シリーズ　全２巻</v>
      </c>
      <c r="AE914" s="21" t="str">
        <f>+'学校用（完全版）'!AE915</f>
        <v>1.2.3年</v>
      </c>
      <c r="AF914" s="69">
        <f>+'学校用（完全版）'!AF915</f>
        <v>36000</v>
      </c>
      <c r="AG914" s="89">
        <f>+'学校用（完全版）'!AG915</f>
        <v>38880</v>
      </c>
      <c r="AH914" s="690"/>
      <c r="AI914" s="355">
        <f t="shared" si="20"/>
        <v>0</v>
      </c>
    </row>
    <row r="915" spans="1:35" s="6" customFormat="1" ht="23.1" customHeight="1" x14ac:dyDescent="0.15">
      <c r="A915" s="28"/>
      <c r="B915" s="28" t="s">
        <v>1136</v>
      </c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 t="s">
        <v>1136</v>
      </c>
      <c r="N915" s="28"/>
      <c r="O915" s="28"/>
      <c r="P915" s="28"/>
      <c r="Q915" s="28"/>
      <c r="R915" s="28"/>
      <c r="S915" s="28"/>
      <c r="T915" s="28"/>
      <c r="U915" s="577" t="str">
        <f>+'学校用（完全版）'!U916</f>
        <v>保健　体育</v>
      </c>
      <c r="V915" s="741" t="str">
        <f>+'学校用（完全版）'!V916</f>
        <v>学研教育        みらい</v>
      </c>
      <c r="W915" s="448" t="str">
        <f>+'学校用（完全版）'!W916</f>
        <v>●</v>
      </c>
      <c r="X915" s="81"/>
      <c r="Y915" s="81">
        <f>+'学校用（完全版）'!Y916</f>
        <v>0</v>
      </c>
      <c r="Z915" s="66" t="str">
        <f>+'学校用（完全版）'!Z916</f>
        <v>準拠</v>
      </c>
      <c r="AA915" s="67">
        <f>+'学校用（完全版）'!AA916</f>
        <v>0</v>
      </c>
      <c r="AB915" s="256" t="str">
        <f>+'学校用（完全版）'!AB916</f>
        <v>ＤＶＤ</v>
      </c>
      <c r="AC915" s="90" t="str">
        <f>+'学校用（完全版）'!AC916</f>
        <v/>
      </c>
      <c r="AD915" s="237" t="str">
        <f>+'学校用（完全版）'!AD916</f>
        <v>生命をつなぐ大人の体へ</v>
      </c>
      <c r="AE915" s="21" t="str">
        <f>+'学校用（完全版）'!AE916</f>
        <v>1.2.3年</v>
      </c>
      <c r="AF915" s="69">
        <f>+'学校用（完全版）'!AF916</f>
        <v>18000</v>
      </c>
      <c r="AG915" s="89">
        <f>+'学校用（完全版）'!AG916</f>
        <v>19440</v>
      </c>
      <c r="AH915" s="690"/>
      <c r="AI915" s="355">
        <f t="shared" si="20"/>
        <v>0</v>
      </c>
    </row>
    <row r="916" spans="1:35" s="6" customFormat="1" ht="23.1" customHeight="1" x14ac:dyDescent="0.15">
      <c r="A916" s="28"/>
      <c r="B916" s="28" t="s">
        <v>1136</v>
      </c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 t="s">
        <v>1136</v>
      </c>
      <c r="N916" s="28"/>
      <c r="O916" s="28"/>
      <c r="P916" s="28"/>
      <c r="Q916" s="28"/>
      <c r="R916" s="28"/>
      <c r="S916" s="28"/>
      <c r="T916" s="28"/>
      <c r="U916" s="577" t="str">
        <f>+'学校用（完全版）'!U917</f>
        <v>保健　体育</v>
      </c>
      <c r="V916" s="741" t="str">
        <f>+'学校用（完全版）'!V917</f>
        <v>学研教育        みらい</v>
      </c>
      <c r="W916" s="448" t="str">
        <f>+'学校用（完全版）'!W917</f>
        <v>●</v>
      </c>
      <c r="X916" s="81"/>
      <c r="Y916" s="81">
        <f>+'学校用（完全版）'!Y917</f>
        <v>0</v>
      </c>
      <c r="Z916" s="66" t="str">
        <f>+'学校用（完全版）'!Z917</f>
        <v>準拠</v>
      </c>
      <c r="AA916" s="67">
        <f>+'学校用（完全版）'!AA917</f>
        <v>0</v>
      </c>
      <c r="AB916" s="256" t="str">
        <f>+'学校用（完全版）'!AB917</f>
        <v>ＤＶＤ</v>
      </c>
      <c r="AC916" s="90" t="str">
        <f>+'学校用（完全版）'!AC917</f>
        <v/>
      </c>
      <c r="AD916" s="237" t="str">
        <f>+'学校用（完全版）'!AD917</f>
        <v>中学生のための出会いのスキル</v>
      </c>
      <c r="AE916" s="21" t="str">
        <f>+'学校用（完全版）'!AE917</f>
        <v>1.2.3年</v>
      </c>
      <c r="AF916" s="69">
        <f>+'学校用（完全版）'!AF917</f>
        <v>18000</v>
      </c>
      <c r="AG916" s="89">
        <f>+'学校用（完全版）'!AG917</f>
        <v>19440</v>
      </c>
      <c r="AH916" s="690"/>
      <c r="AI916" s="355">
        <f t="shared" si="20"/>
        <v>0</v>
      </c>
    </row>
    <row r="917" spans="1:35" s="6" customFormat="1" ht="23.1" customHeight="1" x14ac:dyDescent="0.15">
      <c r="A917" s="28"/>
      <c r="B917" s="28" t="s">
        <v>1136</v>
      </c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 t="s">
        <v>1136</v>
      </c>
      <c r="N917" s="28"/>
      <c r="O917" s="28"/>
      <c r="P917" s="28"/>
      <c r="Q917" s="28"/>
      <c r="R917" s="28"/>
      <c r="S917" s="28"/>
      <c r="T917" s="28"/>
      <c r="U917" s="577" t="str">
        <f>+'学校用（完全版）'!U918</f>
        <v>保健　体育</v>
      </c>
      <c r="V917" s="741" t="str">
        <f>+'学校用（完全版）'!V918</f>
        <v>学研教育        みらい</v>
      </c>
      <c r="W917" s="448" t="str">
        <f>+'学校用（完全版）'!W918</f>
        <v>●</v>
      </c>
      <c r="X917" s="81"/>
      <c r="Y917" s="81">
        <f>+'学校用（完全版）'!Y918</f>
        <v>0</v>
      </c>
      <c r="Z917" s="66" t="str">
        <f>+'学校用（完全版）'!Z918</f>
        <v>準拠</v>
      </c>
      <c r="AA917" s="67">
        <f>+'学校用（完全版）'!AA918</f>
        <v>0</v>
      </c>
      <c r="AB917" s="256" t="str">
        <f>+'学校用（完全版）'!AB918</f>
        <v>ＤＶＤ</v>
      </c>
      <c r="AC917" s="90" t="str">
        <f>+'学校用（完全版）'!AC918</f>
        <v/>
      </c>
      <c r="AD917" s="237" t="str">
        <f>+'学校用（完全版）'!AD918</f>
        <v>喫煙・飲酒・薬物乱用防止シリーズ　全３巻</v>
      </c>
      <c r="AE917" s="21" t="str">
        <f>+'学校用（完全版）'!AE918</f>
        <v>1.2.3年</v>
      </c>
      <c r="AF917" s="69">
        <f>+'学校用（完全版）'!AF918</f>
        <v>57000</v>
      </c>
      <c r="AG917" s="89">
        <f>+'学校用（完全版）'!AG918</f>
        <v>61560.000000000007</v>
      </c>
      <c r="AH917" s="690"/>
      <c r="AI917" s="355">
        <f t="shared" si="20"/>
        <v>0</v>
      </c>
    </row>
    <row r="918" spans="1:35" s="6" customFormat="1" ht="23.1" customHeight="1" x14ac:dyDescent="0.15">
      <c r="A918" s="28"/>
      <c r="B918" s="28" t="s">
        <v>1136</v>
      </c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 t="s">
        <v>1136</v>
      </c>
      <c r="N918" s="28"/>
      <c r="O918" s="28"/>
      <c r="P918" s="28"/>
      <c r="Q918" s="28"/>
      <c r="R918" s="28"/>
      <c r="S918" s="28"/>
      <c r="T918" s="28"/>
      <c r="U918" s="577" t="str">
        <f>+'学校用（完全版）'!U919</f>
        <v>保健　体育</v>
      </c>
      <c r="V918" s="741" t="str">
        <f>+'学校用（完全版）'!V919</f>
        <v>学研教育        みらい</v>
      </c>
      <c r="W918" s="448" t="str">
        <f>+'学校用（完全版）'!W919</f>
        <v>●</v>
      </c>
      <c r="X918" s="81"/>
      <c r="Y918" s="81">
        <f>+'学校用（完全版）'!Y919</f>
        <v>0</v>
      </c>
      <c r="Z918" s="66" t="str">
        <f>+'学校用（完全版）'!Z919</f>
        <v>準拠</v>
      </c>
      <c r="AA918" s="67">
        <f>+'学校用（完全版）'!AA919</f>
        <v>0</v>
      </c>
      <c r="AB918" s="256" t="str">
        <f>+'学校用（完全版）'!AB919</f>
        <v>ＤＶＤ</v>
      </c>
      <c r="AC918" s="90" t="str">
        <f>+'学校用（完全版）'!AC919</f>
        <v/>
      </c>
      <c r="AD918" s="237" t="str">
        <f>+'学校用（完全版）'!AD919</f>
        <v>喫煙と健康</v>
      </c>
      <c r="AE918" s="21" t="str">
        <f>+'学校用（完全版）'!AE919</f>
        <v>1.2.3年</v>
      </c>
      <c r="AF918" s="69">
        <f>+'学校用（完全版）'!AF919</f>
        <v>19000</v>
      </c>
      <c r="AG918" s="89">
        <f>+'学校用（完全版）'!AG919</f>
        <v>20520</v>
      </c>
      <c r="AH918" s="690"/>
      <c r="AI918" s="355">
        <f t="shared" si="20"/>
        <v>0</v>
      </c>
    </row>
    <row r="919" spans="1:35" s="6" customFormat="1" ht="23.1" customHeight="1" x14ac:dyDescent="0.15">
      <c r="A919" s="28"/>
      <c r="B919" s="28" t="s">
        <v>1136</v>
      </c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 t="s">
        <v>1136</v>
      </c>
      <c r="N919" s="28"/>
      <c r="O919" s="28"/>
      <c r="P919" s="28"/>
      <c r="Q919" s="28"/>
      <c r="R919" s="28"/>
      <c r="S919" s="28"/>
      <c r="T919" s="28"/>
      <c r="U919" s="577" t="str">
        <f>+'学校用（完全版）'!U920</f>
        <v>保健　体育</v>
      </c>
      <c r="V919" s="741" t="str">
        <f>+'学校用（完全版）'!V920</f>
        <v>学研教育        みらい</v>
      </c>
      <c r="W919" s="448" t="str">
        <f>+'学校用（完全版）'!W920</f>
        <v>●</v>
      </c>
      <c r="X919" s="81"/>
      <c r="Y919" s="81">
        <f>+'学校用（完全版）'!Y920</f>
        <v>0</v>
      </c>
      <c r="Z919" s="66" t="str">
        <f>+'学校用（完全版）'!Z920</f>
        <v>準拠</v>
      </c>
      <c r="AA919" s="67">
        <f>+'学校用（完全版）'!AA920</f>
        <v>0</v>
      </c>
      <c r="AB919" s="256" t="str">
        <f>+'学校用（完全版）'!AB920</f>
        <v>ＤＶＤ</v>
      </c>
      <c r="AC919" s="90" t="str">
        <f>+'学校用（完全版）'!AC920</f>
        <v/>
      </c>
      <c r="AD919" s="237" t="str">
        <f>+'学校用（完全版）'!AD920</f>
        <v>飲酒と健康</v>
      </c>
      <c r="AE919" s="21" t="str">
        <f>+'学校用（完全版）'!AE920</f>
        <v>1.2.3年</v>
      </c>
      <c r="AF919" s="69">
        <f>+'学校用（完全版）'!AF920</f>
        <v>19000</v>
      </c>
      <c r="AG919" s="89">
        <f>+'学校用（完全版）'!AG920</f>
        <v>20520</v>
      </c>
      <c r="AH919" s="690"/>
      <c r="AI919" s="355">
        <f t="shared" si="20"/>
        <v>0</v>
      </c>
    </row>
    <row r="920" spans="1:35" s="6" customFormat="1" ht="23.1" customHeight="1" x14ac:dyDescent="0.15">
      <c r="A920" s="28"/>
      <c r="B920" s="28" t="s">
        <v>1136</v>
      </c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 t="s">
        <v>1136</v>
      </c>
      <c r="N920" s="28"/>
      <c r="O920" s="28"/>
      <c r="P920" s="28"/>
      <c r="Q920" s="28"/>
      <c r="R920" s="28"/>
      <c r="S920" s="28"/>
      <c r="T920" s="28"/>
      <c r="U920" s="578" t="str">
        <f>+'学校用（完全版）'!U921</f>
        <v>保健　体育</v>
      </c>
      <c r="V920" s="742" t="str">
        <f>+'学校用（完全版）'!V921</f>
        <v>学研教育        みらい</v>
      </c>
      <c r="W920" s="449" t="str">
        <f>+'学校用（完全版）'!W921</f>
        <v>●</v>
      </c>
      <c r="X920" s="265"/>
      <c r="Y920" s="265">
        <f>+'学校用（完全版）'!Y921</f>
        <v>0</v>
      </c>
      <c r="Z920" s="122" t="str">
        <f>+'学校用（完全版）'!Z921</f>
        <v>準拠</v>
      </c>
      <c r="AA920" s="123">
        <f>+'学校用（完全版）'!AA921</f>
        <v>0</v>
      </c>
      <c r="AB920" s="311" t="str">
        <f>+'学校用（完全版）'!AB921</f>
        <v>ＤＶＤ</v>
      </c>
      <c r="AC920" s="286" t="str">
        <f>+'学校用（完全版）'!AC921</f>
        <v/>
      </c>
      <c r="AD920" s="287" t="str">
        <f>+'学校用（完全版）'!AD921</f>
        <v>薬物乱用と健康</v>
      </c>
      <c r="AE920" s="22" t="str">
        <f>+'学校用（完全版）'!AE921</f>
        <v>1.2.3年</v>
      </c>
      <c r="AF920" s="114">
        <f>+'学校用（完全版）'!AF921</f>
        <v>19000</v>
      </c>
      <c r="AG920" s="288">
        <f>+'学校用（完全版）'!AG921</f>
        <v>20520</v>
      </c>
      <c r="AH920" s="693"/>
      <c r="AI920" s="356">
        <f t="shared" si="20"/>
        <v>0</v>
      </c>
    </row>
    <row r="921" spans="1:35" s="6" customFormat="1" ht="23.1" customHeight="1" x14ac:dyDescent="0.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736" t="str">
        <f>+'学校用（完全版）'!U922</f>
        <v>保健　体育</v>
      </c>
      <c r="V921" s="743" t="str">
        <f>+'学校用（完全版）'!V922</f>
        <v>学研教育        みらい</v>
      </c>
      <c r="W921" s="450" t="str">
        <f>+'学校用（完全版）'!W922</f>
        <v>●</v>
      </c>
      <c r="X921" s="93"/>
      <c r="Y921" s="427">
        <f>+'学校用（完全版）'!Y922</f>
        <v>0</v>
      </c>
      <c r="Z921" s="550" t="str">
        <f>+'学校用（完全版）'!Z922</f>
        <v>標準</v>
      </c>
      <c r="AA921" s="95">
        <f>+'学校用（完全版）'!AA922</f>
        <v>0</v>
      </c>
      <c r="AB921" s="289" t="str">
        <f>+'学校用（完全版）'!AB922</f>
        <v>掛図・　　ボード</v>
      </c>
      <c r="AC921" s="96" t="str">
        <f>+'学校用（完全版）'!AC922</f>
        <v/>
      </c>
      <c r="AD921" s="290" t="str">
        <f>+'学校用（完全版）'!AD922</f>
        <v>安全な武道の基本 柔道編</v>
      </c>
      <c r="AE921" s="94" t="str">
        <f>+'学校用（完全版）'!AE922</f>
        <v>1.2.3年</v>
      </c>
      <c r="AF921" s="97">
        <f>+'学校用（完全版）'!AF922</f>
        <v>25000</v>
      </c>
      <c r="AG921" s="335">
        <f>+'学校用（完全版）'!AG922</f>
        <v>27000</v>
      </c>
      <c r="AH921" s="696"/>
      <c r="AI921" s="551">
        <f>+AG921*AH921</f>
        <v>0</v>
      </c>
    </row>
    <row r="922" spans="1:35" s="6" customFormat="1" ht="23.1" customHeight="1" x14ac:dyDescent="0.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576" t="str">
        <f>+'学校用（完全版）'!U923</f>
        <v>保健　体育</v>
      </c>
      <c r="V922" s="739" t="str">
        <f>+'学校用（完全版）'!V923</f>
        <v>学研教育        みらい</v>
      </c>
      <c r="W922" s="451" t="str">
        <f>+'学校用（完全版）'!W923</f>
        <v>●</v>
      </c>
      <c r="X922" s="88"/>
      <c r="Y922" s="428">
        <f>+'学校用（完全版）'!Y923</f>
        <v>0</v>
      </c>
      <c r="Z922" s="484" t="str">
        <f>+'学校用（完全版）'!Z923</f>
        <v>標準</v>
      </c>
      <c r="AA922" s="62">
        <f>+'学校用（完全版）'!AA923</f>
        <v>0</v>
      </c>
      <c r="AB922" s="310" t="str">
        <f>+'学校用（完全版）'!AB923</f>
        <v>ＤＶＤ</v>
      </c>
      <c r="AC922" s="63" t="str">
        <f>+'学校用（完全版）'!AC923</f>
        <v/>
      </c>
      <c r="AD922" s="251" t="str">
        <f>+'学校用（完全版）'!AD923</f>
        <v>ダンスの基本</v>
      </c>
      <c r="AE922" s="68" t="str">
        <f>+'学校用（完全版）'!AE923</f>
        <v>1.2.3年</v>
      </c>
      <c r="AF922" s="65">
        <f>+'学校用（完全版）'!AF923</f>
        <v>10648</v>
      </c>
      <c r="AG922" s="149">
        <f>+'学校用（完全版）'!AG923</f>
        <v>11499.84</v>
      </c>
      <c r="AH922" s="692"/>
      <c r="AI922" s="354">
        <f t="shared" si="20"/>
        <v>0</v>
      </c>
    </row>
    <row r="923" spans="1:35" s="6" customFormat="1" ht="23.1" customHeight="1" x14ac:dyDescent="0.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577" t="str">
        <f>+'学校用（完全版）'!U924</f>
        <v>保健　体育</v>
      </c>
      <c r="V923" s="741" t="str">
        <f>+'学校用（完全版）'!V924</f>
        <v>学研教育        みらい</v>
      </c>
      <c r="W923" s="448" t="str">
        <f>+'学校用（完全版）'!W924</f>
        <v>●</v>
      </c>
      <c r="X923" s="81"/>
      <c r="Y923" s="425">
        <f>+'学校用（完全版）'!Y924</f>
        <v>0</v>
      </c>
      <c r="Z923" s="532" t="str">
        <f>+'学校用（完全版）'!Z924</f>
        <v>標準</v>
      </c>
      <c r="AA923" s="67">
        <f>+'学校用（完全版）'!AA924</f>
        <v>0</v>
      </c>
      <c r="AB923" s="256" t="str">
        <f>+'学校用（完全版）'!AB924</f>
        <v>ＤＶＤ</v>
      </c>
      <c r="AC923" s="90" t="str">
        <f>+'学校用（完全版）'!AC924</f>
        <v/>
      </c>
      <c r="AD923" s="237" t="str">
        <f>+'学校用（完全版）'!AD924</f>
        <v>中学校 陸上競技シリーズ　全５巻</v>
      </c>
      <c r="AE923" s="21" t="str">
        <f>+'学校用（完全版）'!AE924</f>
        <v>1.2.3年</v>
      </c>
      <c r="AF923" s="69">
        <f>+'学校用（完全版）'!AF924</f>
        <v>74000</v>
      </c>
      <c r="AG923" s="89">
        <f>+'学校用（完全版）'!AG924</f>
        <v>79920</v>
      </c>
      <c r="AH923" s="690"/>
      <c r="AI923" s="355">
        <f t="shared" si="20"/>
        <v>0</v>
      </c>
    </row>
    <row r="924" spans="1:35" s="6" customFormat="1" ht="23.1" customHeight="1" x14ac:dyDescent="0.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577" t="str">
        <f>+'学校用（完全版）'!U925</f>
        <v>保健　体育</v>
      </c>
      <c r="V924" s="741" t="str">
        <f>+'学校用（完全版）'!V925</f>
        <v>学研教育        みらい</v>
      </c>
      <c r="W924" s="448" t="str">
        <f>+'学校用（完全版）'!W925</f>
        <v>●</v>
      </c>
      <c r="X924" s="81"/>
      <c r="Y924" s="425">
        <f>+'学校用（完全版）'!Y925</f>
        <v>0</v>
      </c>
      <c r="Z924" s="532" t="str">
        <f>+'学校用（完全版）'!Z925</f>
        <v>標準</v>
      </c>
      <c r="AA924" s="67">
        <f>+'学校用（完全版）'!AA925</f>
        <v>0</v>
      </c>
      <c r="AB924" s="256" t="str">
        <f>+'学校用（完全版）'!AB925</f>
        <v>ＤＶＤ</v>
      </c>
      <c r="AC924" s="90" t="str">
        <f>+'学校用（完全版）'!AC925</f>
        <v/>
      </c>
      <c r="AD924" s="237" t="str">
        <f>+'学校用（完全版）'!AD925</f>
        <v>短距離走・リレー</v>
      </c>
      <c r="AE924" s="21" t="str">
        <f>+'学校用（完全版）'!AE925</f>
        <v>1.2.3年</v>
      </c>
      <c r="AF924" s="69">
        <f>+'学校用（完全版）'!AF925</f>
        <v>14800</v>
      </c>
      <c r="AG924" s="89">
        <f>+'学校用（完全版）'!AG925</f>
        <v>15984.000000000002</v>
      </c>
      <c r="AH924" s="690"/>
      <c r="AI924" s="355">
        <f t="shared" si="20"/>
        <v>0</v>
      </c>
    </row>
    <row r="925" spans="1:35" s="6" customFormat="1" ht="23.1" customHeight="1" x14ac:dyDescent="0.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577" t="str">
        <f>+'学校用（完全版）'!U926</f>
        <v>保健　体育</v>
      </c>
      <c r="V925" s="741" t="str">
        <f>+'学校用（完全版）'!V926</f>
        <v>学研教育        みらい</v>
      </c>
      <c r="W925" s="448" t="str">
        <f>+'学校用（完全版）'!W926</f>
        <v>●</v>
      </c>
      <c r="X925" s="81"/>
      <c r="Y925" s="425">
        <f>+'学校用（完全版）'!Y926</f>
        <v>0</v>
      </c>
      <c r="Z925" s="532" t="str">
        <f>+'学校用（完全版）'!Z926</f>
        <v>標準</v>
      </c>
      <c r="AA925" s="67">
        <f>+'学校用（完全版）'!AA926</f>
        <v>0</v>
      </c>
      <c r="AB925" s="256" t="str">
        <f>+'学校用（完全版）'!AB926</f>
        <v>ＤＶＤ</v>
      </c>
      <c r="AC925" s="90" t="str">
        <f>+'学校用（完全版）'!AC926</f>
        <v/>
      </c>
      <c r="AD925" s="237" t="str">
        <f>+'学校用（完全版）'!AD926</f>
        <v>ハードル走</v>
      </c>
      <c r="AE925" s="21" t="str">
        <f>+'学校用（完全版）'!AE926</f>
        <v>1.2.3年</v>
      </c>
      <c r="AF925" s="69">
        <f>+'学校用（完全版）'!AF926</f>
        <v>14800</v>
      </c>
      <c r="AG925" s="89">
        <f>+'学校用（完全版）'!AG926</f>
        <v>15984.000000000002</v>
      </c>
      <c r="AH925" s="690"/>
      <c r="AI925" s="355">
        <f t="shared" si="20"/>
        <v>0</v>
      </c>
    </row>
    <row r="926" spans="1:35" s="6" customFormat="1" ht="23.1" customHeight="1" x14ac:dyDescent="0.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577" t="str">
        <f>+'学校用（完全版）'!U927</f>
        <v>保健　体育</v>
      </c>
      <c r="V926" s="741" t="str">
        <f>+'学校用（完全版）'!V927</f>
        <v>学研教育        みらい</v>
      </c>
      <c r="W926" s="448" t="str">
        <f>+'学校用（完全版）'!W927</f>
        <v>●</v>
      </c>
      <c r="X926" s="81"/>
      <c r="Y926" s="425">
        <f>+'学校用（完全版）'!Y927</f>
        <v>0</v>
      </c>
      <c r="Z926" s="532" t="str">
        <f>+'学校用（完全版）'!Z927</f>
        <v>標準</v>
      </c>
      <c r="AA926" s="67">
        <f>+'学校用（完全版）'!AA927</f>
        <v>0</v>
      </c>
      <c r="AB926" s="256" t="str">
        <f>+'学校用（完全版）'!AB927</f>
        <v>ＤＶＤ</v>
      </c>
      <c r="AC926" s="90" t="str">
        <f>+'学校用（完全版）'!AC927</f>
        <v/>
      </c>
      <c r="AD926" s="237" t="str">
        <f>+'学校用（完全版）'!AD927</f>
        <v>長距離走</v>
      </c>
      <c r="AE926" s="21" t="str">
        <f>+'学校用（完全版）'!AE927</f>
        <v>1.2.3年</v>
      </c>
      <c r="AF926" s="69">
        <f>+'学校用（完全版）'!AF927</f>
        <v>14800</v>
      </c>
      <c r="AG926" s="89">
        <f>+'学校用（完全版）'!AG927</f>
        <v>15984.000000000002</v>
      </c>
      <c r="AH926" s="690"/>
      <c r="AI926" s="355">
        <f t="shared" si="20"/>
        <v>0</v>
      </c>
    </row>
    <row r="927" spans="1:35" s="6" customFormat="1" ht="23.1" customHeight="1" x14ac:dyDescent="0.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577" t="str">
        <f>+'学校用（完全版）'!U928</f>
        <v>保健　体育</v>
      </c>
      <c r="V927" s="741" t="str">
        <f>+'学校用（完全版）'!V928</f>
        <v>学研教育        みらい</v>
      </c>
      <c r="W927" s="448" t="str">
        <f>+'学校用（完全版）'!W928</f>
        <v>●</v>
      </c>
      <c r="X927" s="81"/>
      <c r="Y927" s="425">
        <f>+'学校用（完全版）'!Y928</f>
        <v>0</v>
      </c>
      <c r="Z927" s="532" t="str">
        <f>+'学校用（完全版）'!Z928</f>
        <v>標準</v>
      </c>
      <c r="AA927" s="67">
        <f>+'学校用（完全版）'!AA928</f>
        <v>0</v>
      </c>
      <c r="AB927" s="256" t="str">
        <f>+'学校用（完全版）'!AB928</f>
        <v>ＤＶＤ</v>
      </c>
      <c r="AC927" s="90" t="str">
        <f>+'学校用（完全版）'!AC928</f>
        <v/>
      </c>
      <c r="AD927" s="237" t="str">
        <f>+'学校用（完全版）'!AD928</f>
        <v>走り幅とび</v>
      </c>
      <c r="AE927" s="21" t="str">
        <f>+'学校用（完全版）'!AE928</f>
        <v>1.2.3年</v>
      </c>
      <c r="AF927" s="69">
        <f>+'学校用（完全版）'!AF928</f>
        <v>14800</v>
      </c>
      <c r="AG927" s="89">
        <f>+'学校用（完全版）'!AG928</f>
        <v>15984.000000000002</v>
      </c>
      <c r="AH927" s="690"/>
      <c r="AI927" s="355">
        <f t="shared" si="20"/>
        <v>0</v>
      </c>
    </row>
    <row r="928" spans="1:35" s="6" customFormat="1" ht="23.1" customHeight="1" x14ac:dyDescent="0.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577" t="str">
        <f>+'学校用（完全版）'!U929</f>
        <v>保健　体育</v>
      </c>
      <c r="V928" s="741" t="str">
        <f>+'学校用（完全版）'!V929</f>
        <v>学研教育        みらい</v>
      </c>
      <c r="W928" s="448" t="str">
        <f>+'学校用（完全版）'!W929</f>
        <v>●</v>
      </c>
      <c r="X928" s="81"/>
      <c r="Y928" s="425">
        <f>+'学校用（完全版）'!Y929</f>
        <v>0</v>
      </c>
      <c r="Z928" s="532" t="str">
        <f>+'学校用（完全版）'!Z929</f>
        <v>標準</v>
      </c>
      <c r="AA928" s="67">
        <f>+'学校用（完全版）'!AA929</f>
        <v>0</v>
      </c>
      <c r="AB928" s="256" t="str">
        <f>+'学校用（完全版）'!AB929</f>
        <v>ＤＶＤ</v>
      </c>
      <c r="AC928" s="90" t="str">
        <f>+'学校用（完全版）'!AC929</f>
        <v/>
      </c>
      <c r="AD928" s="237" t="str">
        <f>+'学校用（完全版）'!AD929</f>
        <v>走り高とび</v>
      </c>
      <c r="AE928" s="21" t="str">
        <f>+'学校用（完全版）'!AE929</f>
        <v>1.2.3年</v>
      </c>
      <c r="AF928" s="69">
        <f>+'学校用（完全版）'!AF929</f>
        <v>14800</v>
      </c>
      <c r="AG928" s="89">
        <f>+'学校用（完全版）'!AG929</f>
        <v>15984.000000000002</v>
      </c>
      <c r="AH928" s="690"/>
      <c r="AI928" s="355">
        <f t="shared" si="20"/>
        <v>0</v>
      </c>
    </row>
    <row r="929" spans="1:35" s="6" customFormat="1" ht="23.1" customHeight="1" x14ac:dyDescent="0.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577" t="str">
        <f>+'学校用（完全版）'!U930</f>
        <v>保健　体育</v>
      </c>
      <c r="V929" s="741" t="str">
        <f>+'学校用（完全版）'!V930</f>
        <v>学研教育        みらい</v>
      </c>
      <c r="W929" s="448" t="str">
        <f>+'学校用（完全版）'!W930</f>
        <v>●</v>
      </c>
      <c r="X929" s="81"/>
      <c r="Y929" s="425">
        <f>+'学校用（完全版）'!Y930</f>
        <v>0</v>
      </c>
      <c r="Z929" s="532" t="str">
        <f>+'学校用（完全版）'!Z930</f>
        <v>標準</v>
      </c>
      <c r="AA929" s="67">
        <f>+'学校用（完全版）'!AA930</f>
        <v>0</v>
      </c>
      <c r="AB929" s="256" t="str">
        <f>+'学校用（完全版）'!AB930</f>
        <v>ＤＶＤ</v>
      </c>
      <c r="AC929" s="90" t="str">
        <f>+'学校用（完全版）'!AC930</f>
        <v/>
      </c>
      <c r="AD929" s="237" t="str">
        <f>+'学校用（完全版）'!AD930</f>
        <v>中学校 器械運動シリーズ　全４巻</v>
      </c>
      <c r="AE929" s="21" t="str">
        <f>+'学校用（完全版）'!AE930</f>
        <v>1.2.3年</v>
      </c>
      <c r="AF929" s="69">
        <f>+'学校用（完全版）'!AF930</f>
        <v>59200</v>
      </c>
      <c r="AG929" s="89">
        <f>+'学校用（完全版）'!AG930</f>
        <v>63936.000000000007</v>
      </c>
      <c r="AH929" s="690"/>
      <c r="AI929" s="355">
        <f t="shared" si="20"/>
        <v>0</v>
      </c>
    </row>
    <row r="930" spans="1:35" s="6" customFormat="1" ht="23.1" customHeight="1" x14ac:dyDescent="0.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577" t="str">
        <f>+'学校用（完全版）'!U931</f>
        <v>保健　体育</v>
      </c>
      <c r="V930" s="741" t="str">
        <f>+'学校用（完全版）'!V931</f>
        <v>学研教育        みらい</v>
      </c>
      <c r="W930" s="448" t="str">
        <f>+'学校用（完全版）'!W931</f>
        <v>●</v>
      </c>
      <c r="X930" s="81"/>
      <c r="Y930" s="425">
        <f>+'学校用（完全版）'!Y931</f>
        <v>0</v>
      </c>
      <c r="Z930" s="532" t="str">
        <f>+'学校用（完全版）'!Z931</f>
        <v>標準</v>
      </c>
      <c r="AA930" s="67">
        <f>+'学校用（完全版）'!AA931</f>
        <v>0</v>
      </c>
      <c r="AB930" s="256" t="str">
        <f>+'学校用（完全版）'!AB931</f>
        <v>ＤＶＤ</v>
      </c>
      <c r="AC930" s="90" t="str">
        <f>+'学校用（完全版）'!AC931</f>
        <v/>
      </c>
      <c r="AD930" s="237" t="str">
        <f>+'学校用（完全版）'!AD931</f>
        <v>マット運動</v>
      </c>
      <c r="AE930" s="21" t="str">
        <f>+'学校用（完全版）'!AE931</f>
        <v>1.2.3年</v>
      </c>
      <c r="AF930" s="69">
        <f>+'学校用（完全版）'!AF931</f>
        <v>14800</v>
      </c>
      <c r="AG930" s="89">
        <f>+'学校用（完全版）'!AG931</f>
        <v>15984.000000000002</v>
      </c>
      <c r="AH930" s="690"/>
      <c r="AI930" s="355">
        <f t="shared" si="20"/>
        <v>0</v>
      </c>
    </row>
    <row r="931" spans="1:35" s="6" customFormat="1" ht="23.1" customHeight="1" x14ac:dyDescent="0.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577" t="str">
        <f>+'学校用（完全版）'!U932</f>
        <v>保健　体育</v>
      </c>
      <c r="V931" s="741" t="str">
        <f>+'学校用（完全版）'!V932</f>
        <v>学研教育        みらい</v>
      </c>
      <c r="W931" s="448" t="str">
        <f>+'学校用（完全版）'!W932</f>
        <v>●</v>
      </c>
      <c r="X931" s="81"/>
      <c r="Y931" s="425">
        <f>+'学校用（完全版）'!Y932</f>
        <v>0</v>
      </c>
      <c r="Z931" s="532" t="str">
        <f>+'学校用（完全版）'!Z932</f>
        <v>標準</v>
      </c>
      <c r="AA931" s="67">
        <f>+'学校用（完全版）'!AA932</f>
        <v>0</v>
      </c>
      <c r="AB931" s="256" t="str">
        <f>+'学校用（完全版）'!AB932</f>
        <v>ＤＶＤ</v>
      </c>
      <c r="AC931" s="90" t="str">
        <f>+'学校用（完全版）'!AC932</f>
        <v/>
      </c>
      <c r="AD931" s="237" t="str">
        <f>+'学校用（完全版）'!AD932</f>
        <v>とび箱運動</v>
      </c>
      <c r="AE931" s="21" t="str">
        <f>+'学校用（完全版）'!AE932</f>
        <v>1.2.3年</v>
      </c>
      <c r="AF931" s="69">
        <f>+'学校用（完全版）'!AF932</f>
        <v>14800</v>
      </c>
      <c r="AG931" s="89">
        <f>+'学校用（完全版）'!AG932</f>
        <v>15984.000000000002</v>
      </c>
      <c r="AH931" s="690"/>
      <c r="AI931" s="355">
        <f t="shared" si="20"/>
        <v>0</v>
      </c>
    </row>
    <row r="932" spans="1:35" s="6" customFormat="1" ht="23.1" customHeight="1" x14ac:dyDescent="0.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577" t="str">
        <f>+'学校用（完全版）'!U933</f>
        <v>保健　体育</v>
      </c>
      <c r="V932" s="741" t="str">
        <f>+'学校用（完全版）'!V933</f>
        <v>学研教育        みらい</v>
      </c>
      <c r="W932" s="448" t="str">
        <f>+'学校用（完全版）'!W933</f>
        <v>●</v>
      </c>
      <c r="X932" s="81"/>
      <c r="Y932" s="425">
        <f>+'学校用（完全版）'!Y933</f>
        <v>0</v>
      </c>
      <c r="Z932" s="532" t="str">
        <f>+'学校用（完全版）'!Z933</f>
        <v>標準</v>
      </c>
      <c r="AA932" s="67">
        <f>+'学校用（完全版）'!AA933</f>
        <v>0</v>
      </c>
      <c r="AB932" s="256" t="str">
        <f>+'学校用（完全版）'!AB933</f>
        <v>ＤＶＤ</v>
      </c>
      <c r="AC932" s="90" t="str">
        <f>+'学校用（完全版）'!AC933</f>
        <v/>
      </c>
      <c r="AD932" s="237" t="str">
        <f>+'学校用（完全版）'!AD933</f>
        <v>鉄棒運動</v>
      </c>
      <c r="AE932" s="21" t="str">
        <f>+'学校用（完全版）'!AE933</f>
        <v>1.2.3年</v>
      </c>
      <c r="AF932" s="69">
        <f>+'学校用（完全版）'!AF933</f>
        <v>14800</v>
      </c>
      <c r="AG932" s="89">
        <f>+'学校用（完全版）'!AG933</f>
        <v>15984.000000000002</v>
      </c>
      <c r="AH932" s="690"/>
      <c r="AI932" s="355">
        <f t="shared" si="20"/>
        <v>0</v>
      </c>
    </row>
    <row r="933" spans="1:35" s="6" customFormat="1" ht="23.1" customHeight="1" thickBo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577" t="str">
        <f>+'学校用（完全版）'!U934</f>
        <v>保健　体育</v>
      </c>
      <c r="V933" s="741" t="str">
        <f>+'学校用（完全版）'!V934</f>
        <v>学研教育        みらい</v>
      </c>
      <c r="W933" s="448" t="str">
        <f>+'学校用（完全版）'!W934</f>
        <v>●</v>
      </c>
      <c r="X933" s="81"/>
      <c r="Y933" s="425">
        <f>+'学校用（完全版）'!Y934</f>
        <v>0</v>
      </c>
      <c r="Z933" s="532" t="str">
        <f>+'学校用（完全版）'!Z934</f>
        <v>標準</v>
      </c>
      <c r="AA933" s="67">
        <f>+'学校用（完全版）'!AA934</f>
        <v>0</v>
      </c>
      <c r="AB933" s="256" t="str">
        <f>+'学校用（完全版）'!AB934</f>
        <v>ＤＶＤ</v>
      </c>
      <c r="AC933" s="90" t="str">
        <f>+'学校用（完全版）'!AC934</f>
        <v/>
      </c>
      <c r="AD933" s="237" t="str">
        <f>+'学校用（完全版）'!AD934</f>
        <v>平均台運動</v>
      </c>
      <c r="AE933" s="21" t="str">
        <f>+'学校用（完全版）'!AE934</f>
        <v>1.2.3年</v>
      </c>
      <c r="AF933" s="69">
        <f>+'学校用（完全版）'!AF934</f>
        <v>14800</v>
      </c>
      <c r="AG933" s="89">
        <f>+'学校用（完全版）'!AG934</f>
        <v>15984.000000000002</v>
      </c>
      <c r="AH933" s="690"/>
      <c r="AI933" s="355">
        <f t="shared" si="20"/>
        <v>0</v>
      </c>
    </row>
    <row r="934" spans="1:35" s="6" customFormat="1" ht="23.1" customHeight="1" thickTop="1" thickBot="1" x14ac:dyDescent="0.2">
      <c r="A934" s="28"/>
      <c r="B934" s="28" t="s">
        <v>1136</v>
      </c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 t="s">
        <v>1136</v>
      </c>
      <c r="N934" s="28"/>
      <c r="O934" s="28"/>
      <c r="P934" s="28"/>
      <c r="Q934" s="28"/>
      <c r="R934" s="28"/>
      <c r="S934" s="28"/>
      <c r="T934" s="28"/>
      <c r="U934" s="580" t="str">
        <f>+'学校用（完全版）'!U935</f>
        <v>保健　体育</v>
      </c>
      <c r="V934" s="745" t="str">
        <f>+'学校用（完全版）'!V935</f>
        <v>学研教育        みらい</v>
      </c>
      <c r="W934" s="447" t="str">
        <f>+'学校用（完全版）'!W935</f>
        <v>●</v>
      </c>
      <c r="X934" s="294"/>
      <c r="Y934" s="424">
        <f>+'学校用（完全版）'!Y935</f>
        <v>0</v>
      </c>
      <c r="Z934" s="662">
        <f>+'学校用（完全版）'!Z935</f>
        <v>0</v>
      </c>
      <c r="AA934" s="663">
        <f>+'学校用（完全版）'!AA935</f>
        <v>0</v>
      </c>
      <c r="AB934" s="664">
        <f>+'学校用（完全版）'!AB935</f>
        <v>0</v>
      </c>
      <c r="AC934" s="665">
        <f>+'学校用（完全版）'!AC935</f>
        <v>0</v>
      </c>
      <c r="AD934" s="665">
        <f>+'学校用（完全版）'!AD935</f>
        <v>0</v>
      </c>
      <c r="AE934" s="665">
        <f>+'学校用（完全版）'!AE935</f>
        <v>0</v>
      </c>
      <c r="AF934" s="1503" t="str">
        <f>+'学校用（完全版）'!AF935</f>
        <v>保健体育　学研　計</v>
      </c>
      <c r="AG934" s="1504">
        <f>+'学校用（完全版）'!AG935</f>
        <v>0</v>
      </c>
      <c r="AH934" s="613">
        <f>SUM(AH898:AH933)</f>
        <v>0</v>
      </c>
      <c r="AI934" s="666">
        <f>SUM(AI898:AI933)</f>
        <v>0</v>
      </c>
    </row>
    <row r="935" spans="1:35" s="6" customFormat="1" ht="23.1" customHeight="1" x14ac:dyDescent="0.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577" t="str">
        <f>+'学校用（完全版）'!U936</f>
        <v>保健　体育</v>
      </c>
      <c r="V935" s="503" t="str">
        <f>+'学校用（完全版）'!V936</f>
        <v>アーニ出版</v>
      </c>
      <c r="W935" s="445">
        <f>+'学校用（完全版）'!W936</f>
        <v>0</v>
      </c>
      <c r="X935" s="66"/>
      <c r="Y935" s="422">
        <f>+'学校用（完全版）'!Y936</f>
        <v>0</v>
      </c>
      <c r="Z935" s="532" t="str">
        <f>+'学校用（完全版）'!Z936</f>
        <v>標準</v>
      </c>
      <c r="AA935" s="67" t="str">
        <f>+'学校用（完全版）'!AA936</f>
        <v>新刊</v>
      </c>
      <c r="AB935" s="258" t="str">
        <f>+'学校用（完全版）'!AB936</f>
        <v>ＤＶＤ</v>
      </c>
      <c r="AC935" s="100" t="str">
        <f>+'学校用（完全版）'!AC936</f>
        <v/>
      </c>
      <c r="AD935" s="236" t="str">
        <f>+'学校用（完全版）'!AD936</f>
        <v>思春期の性知識シリーズ　　　1巻　思春期のからだの変化と性的成熟</v>
      </c>
      <c r="AE935" s="72" t="str">
        <f>+'学校用（完全版）'!AE936</f>
        <v>1.2.3年</v>
      </c>
      <c r="AF935" s="73">
        <f>+'学校用（完全版）'!AF936</f>
        <v>14000</v>
      </c>
      <c r="AG935" s="74">
        <f>+'学校用（完全版）'!AG936</f>
        <v>15120.000000000002</v>
      </c>
      <c r="AH935" s="690"/>
      <c r="AI935" s="355">
        <f t="shared" si="20"/>
        <v>0</v>
      </c>
    </row>
    <row r="936" spans="1:35" s="6" customFormat="1" ht="23.1" customHeight="1" x14ac:dyDescent="0.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577" t="str">
        <f>+'学校用（完全版）'!U937</f>
        <v>保健　体育</v>
      </c>
      <c r="V936" s="503" t="str">
        <f>+'学校用（完全版）'!V937</f>
        <v>アーニ出版</v>
      </c>
      <c r="W936" s="445">
        <f>+'学校用（完全版）'!W937</f>
        <v>0</v>
      </c>
      <c r="X936" s="66"/>
      <c r="Y936" s="422">
        <f>+'学校用（完全版）'!Y937</f>
        <v>0</v>
      </c>
      <c r="Z936" s="532" t="str">
        <f>+'学校用（完全版）'!Z937</f>
        <v>標準</v>
      </c>
      <c r="AA936" s="67" t="str">
        <f>+'学校用（完全版）'!AA937</f>
        <v>新刊</v>
      </c>
      <c r="AB936" s="258" t="str">
        <f>+'学校用（完全版）'!AB937</f>
        <v>ＤＶＤ</v>
      </c>
      <c r="AC936" s="100" t="str">
        <f>+'学校用（完全版）'!AC937</f>
        <v/>
      </c>
      <c r="AD936" s="236" t="str">
        <f>+'学校用（完全版）'!AD937</f>
        <v>思春期の性知識シリーズ　　　2巻　思春期女子への健康メッセージ</v>
      </c>
      <c r="AE936" s="72" t="str">
        <f>+'学校用（完全版）'!AE937</f>
        <v>1.2.3年</v>
      </c>
      <c r="AF936" s="73">
        <f>+'学校用（完全版）'!AF937</f>
        <v>14000</v>
      </c>
      <c r="AG936" s="74">
        <f>+'学校用（完全版）'!AG937</f>
        <v>15120.000000000002</v>
      </c>
      <c r="AH936" s="690"/>
      <c r="AI936" s="355">
        <f t="shared" si="20"/>
        <v>0</v>
      </c>
    </row>
    <row r="937" spans="1:35" s="6" customFormat="1" ht="23.1" customHeight="1" x14ac:dyDescent="0.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577" t="str">
        <f>+'学校用（完全版）'!U938</f>
        <v>保健　体育</v>
      </c>
      <c r="V937" s="503" t="str">
        <f>+'学校用（完全版）'!V938</f>
        <v>アーニ出版</v>
      </c>
      <c r="W937" s="445">
        <f>+'学校用（完全版）'!W938</f>
        <v>0</v>
      </c>
      <c r="X937" s="66"/>
      <c r="Y937" s="422">
        <f>+'学校用（完全版）'!Y938</f>
        <v>0</v>
      </c>
      <c r="Z937" s="532" t="str">
        <f>+'学校用（完全版）'!Z938</f>
        <v>標準</v>
      </c>
      <c r="AA937" s="67" t="str">
        <f>+'学校用（完全版）'!AA938</f>
        <v>新刊</v>
      </c>
      <c r="AB937" s="258" t="str">
        <f>+'学校用（完全版）'!AB938</f>
        <v>ＤＶＤ</v>
      </c>
      <c r="AC937" s="100" t="str">
        <f>+'学校用（完全版）'!AC938</f>
        <v/>
      </c>
      <c r="AD937" s="236" t="str">
        <f>+'学校用（完全版）'!AD938</f>
        <v>思春期の性知識シリーズ　　　3巻　思春期男子への健康メッセージ</v>
      </c>
      <c r="AE937" s="72" t="str">
        <f>+'学校用（完全版）'!AE938</f>
        <v>1.2.3年</v>
      </c>
      <c r="AF937" s="73">
        <f>+'学校用（完全版）'!AF938</f>
        <v>14000</v>
      </c>
      <c r="AG937" s="74">
        <f>+'学校用（完全版）'!AG938</f>
        <v>15120.000000000002</v>
      </c>
      <c r="AH937" s="690"/>
      <c r="AI937" s="355">
        <f t="shared" si="20"/>
        <v>0</v>
      </c>
    </row>
    <row r="938" spans="1:35" s="6" customFormat="1" ht="23.1" customHeight="1" x14ac:dyDescent="0.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577" t="str">
        <f>+'学校用（完全版）'!U939</f>
        <v>保健　体育</v>
      </c>
      <c r="V938" s="503" t="str">
        <f>+'学校用（完全版）'!V939</f>
        <v>アーニ出版</v>
      </c>
      <c r="W938" s="445">
        <f>+'学校用（完全版）'!W939</f>
        <v>0</v>
      </c>
      <c r="X938" s="66"/>
      <c r="Y938" s="422">
        <f>+'学校用（完全版）'!Y939</f>
        <v>0</v>
      </c>
      <c r="Z938" s="532" t="str">
        <f>+'学校用（完全版）'!Z939</f>
        <v>標準</v>
      </c>
      <c r="AA938" s="67" t="str">
        <f>+'学校用（完全版）'!AA939</f>
        <v>新刊</v>
      </c>
      <c r="AB938" s="258" t="str">
        <f>+'学校用（完全版）'!AB939</f>
        <v>ＤＶＤ</v>
      </c>
      <c r="AC938" s="100" t="str">
        <f>+'学校用（完全版）'!AC939</f>
        <v/>
      </c>
      <c r="AD938" s="236" t="str">
        <f>+'学校用（完全版）'!AD939</f>
        <v>健康に青春！シリーズ　　　1巻　喫煙はなぜ健康に害があるのか？</v>
      </c>
      <c r="AE938" s="72" t="str">
        <f>+'学校用（完全版）'!AE939</f>
        <v>1.2.3年</v>
      </c>
      <c r="AF938" s="73">
        <f>+'学校用（完全版）'!AF939</f>
        <v>14000</v>
      </c>
      <c r="AG938" s="74">
        <f>+'学校用（完全版）'!AG939</f>
        <v>15120.000000000002</v>
      </c>
      <c r="AH938" s="690"/>
      <c r="AI938" s="355">
        <f t="shared" si="20"/>
        <v>0</v>
      </c>
    </row>
    <row r="939" spans="1:35" s="6" customFormat="1" ht="23.1" customHeight="1" x14ac:dyDescent="0.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577" t="str">
        <f>+'学校用（完全版）'!U940</f>
        <v>保健　体育</v>
      </c>
      <c r="V939" s="503" t="str">
        <f>+'学校用（完全版）'!V940</f>
        <v>アーニ出版</v>
      </c>
      <c r="W939" s="445">
        <f>+'学校用（完全版）'!W940</f>
        <v>0</v>
      </c>
      <c r="X939" s="66"/>
      <c r="Y939" s="422">
        <f>+'学校用（完全版）'!Y940</f>
        <v>0</v>
      </c>
      <c r="Z939" s="532" t="str">
        <f>+'学校用（完全版）'!Z940</f>
        <v>標準</v>
      </c>
      <c r="AA939" s="67" t="str">
        <f>+'学校用（完全版）'!AA940</f>
        <v>新刊</v>
      </c>
      <c r="AB939" s="258" t="str">
        <f>+'学校用（完全版）'!AB940</f>
        <v>ＤＶＤ</v>
      </c>
      <c r="AC939" s="100" t="str">
        <f>+'学校用（完全版）'!AC940</f>
        <v/>
      </c>
      <c r="AD939" s="236" t="str">
        <f>+'学校用（完全版）'!AD940</f>
        <v>健康に青春！シリーズ　　　2巻　飲酒はなぜ健康に害があるのか？</v>
      </c>
      <c r="AE939" s="72" t="str">
        <f>+'学校用（完全版）'!AE940</f>
        <v>1.2.3年</v>
      </c>
      <c r="AF939" s="73">
        <f>+'学校用（完全版）'!AF940</f>
        <v>14000</v>
      </c>
      <c r="AG939" s="74">
        <f>+'学校用（完全版）'!AG940</f>
        <v>15120.000000000002</v>
      </c>
      <c r="AH939" s="690"/>
      <c r="AI939" s="355">
        <f t="shared" si="20"/>
        <v>0</v>
      </c>
    </row>
    <row r="940" spans="1:35" s="6" customFormat="1" ht="23.1" customHeight="1" x14ac:dyDescent="0.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577" t="str">
        <f>+'学校用（完全版）'!U941</f>
        <v>保健　体育</v>
      </c>
      <c r="V940" s="503" t="str">
        <f>+'学校用（完全版）'!V941</f>
        <v>アーニ出版</v>
      </c>
      <c r="W940" s="445">
        <f>+'学校用（完全版）'!W941</f>
        <v>0</v>
      </c>
      <c r="X940" s="66"/>
      <c r="Y940" s="422">
        <f>+'学校用（完全版）'!Y941</f>
        <v>0</v>
      </c>
      <c r="Z940" s="532" t="str">
        <f>+'学校用（完全版）'!Z941</f>
        <v>標準</v>
      </c>
      <c r="AA940" s="67">
        <f>+'学校用（完全版）'!AA941</f>
        <v>0</v>
      </c>
      <c r="AB940" s="256" t="str">
        <f>+'学校用（完全版）'!AB941</f>
        <v>ＤＶＤ</v>
      </c>
      <c r="AC940" s="90" t="str">
        <f>+'学校用（完全版）'!AC941</f>
        <v>※</v>
      </c>
      <c r="AD940" s="237" t="str">
        <f>+'学校用（完全版）'!AD941</f>
        <v>「思春期の心とからだ」新編集シリーズ　  　　1巻　男女交際と責任</v>
      </c>
      <c r="AE940" s="21" t="str">
        <f>+'学校用（完全版）'!AE941</f>
        <v>1.2.3年</v>
      </c>
      <c r="AF940" s="69">
        <f>+'学校用（完全版）'!AF941</f>
        <v>12000</v>
      </c>
      <c r="AG940" s="70">
        <f>+'学校用（完全版）'!AG941</f>
        <v>12960</v>
      </c>
      <c r="AH940" s="690"/>
      <c r="AI940" s="355">
        <f t="shared" si="20"/>
        <v>0</v>
      </c>
    </row>
    <row r="941" spans="1:35" s="6" customFormat="1" ht="23.1" customHeight="1" x14ac:dyDescent="0.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577" t="str">
        <f>+'学校用（完全版）'!U942</f>
        <v>保健　体育</v>
      </c>
      <c r="V941" s="503" t="str">
        <f>+'学校用（完全版）'!V942</f>
        <v>アーニ出版</v>
      </c>
      <c r="W941" s="445">
        <f>+'学校用（完全版）'!W942</f>
        <v>0</v>
      </c>
      <c r="X941" s="66"/>
      <c r="Y941" s="422">
        <f>+'学校用（完全版）'!Y942</f>
        <v>0</v>
      </c>
      <c r="Z941" s="532" t="str">
        <f>+'学校用（完全版）'!Z942</f>
        <v>標準</v>
      </c>
      <c r="AA941" s="67">
        <f>+'学校用（完全版）'!AA942</f>
        <v>0</v>
      </c>
      <c r="AB941" s="256" t="str">
        <f>+'学校用（完全版）'!AB942</f>
        <v>ＤＶＤ</v>
      </c>
      <c r="AC941" s="90" t="str">
        <f>+'学校用（完全版）'!AC942</f>
        <v>※</v>
      </c>
      <c r="AD941" s="237" t="str">
        <f>+'学校用（完全版）'!AD942</f>
        <v>「思春期の心とからだ」新編集シリーズ　 　　 2巻　いのちの誕生と成長</v>
      </c>
      <c r="AE941" s="21" t="str">
        <f>+'学校用（完全版）'!AE942</f>
        <v>1.2.3年</v>
      </c>
      <c r="AF941" s="69">
        <f>+'学校用（完全版）'!AF942</f>
        <v>12000</v>
      </c>
      <c r="AG941" s="70">
        <f>+'学校用（完全版）'!AG942</f>
        <v>12960</v>
      </c>
      <c r="AH941" s="690"/>
      <c r="AI941" s="355">
        <f t="shared" si="20"/>
        <v>0</v>
      </c>
    </row>
    <row r="942" spans="1:35" s="6" customFormat="1" ht="23.1" customHeight="1" x14ac:dyDescent="0.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577" t="str">
        <f>+'学校用（完全版）'!U943</f>
        <v>保健　体育</v>
      </c>
      <c r="V942" s="503" t="str">
        <f>+'学校用（完全版）'!V943</f>
        <v>アーニ出版</v>
      </c>
      <c r="W942" s="445">
        <f>+'学校用（完全版）'!W943</f>
        <v>0</v>
      </c>
      <c r="X942" s="66"/>
      <c r="Y942" s="422">
        <f>+'学校用（完全版）'!Y943</f>
        <v>0</v>
      </c>
      <c r="Z942" s="532" t="str">
        <f>+'学校用（完全版）'!Z943</f>
        <v>標準</v>
      </c>
      <c r="AA942" s="67">
        <f>+'学校用（完全版）'!AA943</f>
        <v>0</v>
      </c>
      <c r="AB942" s="256" t="str">
        <f>+'学校用（完全版）'!AB943</f>
        <v>ＤＶＤ</v>
      </c>
      <c r="AC942" s="90" t="str">
        <f>+'学校用（完全版）'!AC943</f>
        <v>※</v>
      </c>
      <c r="AD942" s="237" t="str">
        <f>+'学校用（完全版）'!AD943</f>
        <v>「思春期の心とからだ」新編集シリーズ　  　　3巻　喫煙・飲酒と健康</v>
      </c>
      <c r="AE942" s="21" t="str">
        <f>+'学校用（完全版）'!AE943</f>
        <v>1.2.3年</v>
      </c>
      <c r="AF942" s="69">
        <f>+'学校用（完全版）'!AF943</f>
        <v>12000</v>
      </c>
      <c r="AG942" s="70">
        <f>+'学校用（完全版）'!AG943</f>
        <v>12960</v>
      </c>
      <c r="AH942" s="690"/>
      <c r="AI942" s="355">
        <f t="shared" si="20"/>
        <v>0</v>
      </c>
    </row>
    <row r="943" spans="1:35" s="6" customFormat="1" ht="23.1" customHeight="1" x14ac:dyDescent="0.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577" t="str">
        <f>+'学校用（完全版）'!U944</f>
        <v>保健　体育</v>
      </c>
      <c r="V943" s="503" t="str">
        <f>+'学校用（完全版）'!V944</f>
        <v>アーニ出版</v>
      </c>
      <c r="W943" s="445">
        <f>+'学校用（完全版）'!W944</f>
        <v>0</v>
      </c>
      <c r="X943" s="66"/>
      <c r="Y943" s="422">
        <f>+'学校用（完全版）'!Y944</f>
        <v>0</v>
      </c>
      <c r="Z943" s="532" t="str">
        <f>+'学校用（完全版）'!Z944</f>
        <v>標準</v>
      </c>
      <c r="AA943" s="67">
        <f>+'学校用（完全版）'!AA944</f>
        <v>0</v>
      </c>
      <c r="AB943" s="256" t="str">
        <f>+'学校用（完全版）'!AB944</f>
        <v>ＤＶＤ</v>
      </c>
      <c r="AC943" s="90" t="str">
        <f>+'学校用（完全版）'!AC944</f>
        <v>※</v>
      </c>
      <c r="AD943" s="237" t="str">
        <f>+'学校用（完全版）'!AD944</f>
        <v>「思春期の心とからだ」新編集シリーズ　 　　4巻　薬物乱用の害と防止</v>
      </c>
      <c r="AE943" s="21" t="str">
        <f>+'学校用（完全版）'!AE944</f>
        <v>1.2.3年</v>
      </c>
      <c r="AF943" s="69">
        <f>+'学校用（完全版）'!AF944</f>
        <v>12000</v>
      </c>
      <c r="AG943" s="70">
        <f>+'学校用（完全版）'!AG944</f>
        <v>12960</v>
      </c>
      <c r="AH943" s="690"/>
      <c r="AI943" s="355">
        <f t="shared" si="20"/>
        <v>0</v>
      </c>
    </row>
    <row r="944" spans="1:35" s="6" customFormat="1" ht="23.1" customHeight="1" x14ac:dyDescent="0.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577" t="str">
        <f>+'学校用（完全版）'!U945</f>
        <v>保健　体育</v>
      </c>
      <c r="V944" s="503" t="str">
        <f>+'学校用（完全版）'!V945</f>
        <v>アーニ出版</v>
      </c>
      <c r="W944" s="445">
        <f>+'学校用（完全版）'!W945</f>
        <v>0</v>
      </c>
      <c r="X944" s="66"/>
      <c r="Y944" s="422">
        <f>+'学校用（完全版）'!Y945</f>
        <v>0</v>
      </c>
      <c r="Z944" s="532" t="str">
        <f>+'学校用（完全版）'!Z945</f>
        <v>標準</v>
      </c>
      <c r="AA944" s="67">
        <f>+'学校用（完全版）'!AA945</f>
        <v>0</v>
      </c>
      <c r="AB944" s="256" t="str">
        <f>+'学校用（完全版）'!AB945</f>
        <v>ＤＶＤ</v>
      </c>
      <c r="AC944" s="90" t="str">
        <f>+'学校用（完全版）'!AC945</f>
        <v/>
      </c>
      <c r="AD944" s="237" t="str">
        <f>+'学校用（完全版）'!AD945</f>
        <v>からだを守る保健行動Q&amp;Aシリーズ　　　　　1巻　正しく知る！二次性徴Q&amp;A</v>
      </c>
      <c r="AE944" s="21" t="str">
        <f>+'学校用（完全版）'!AE945</f>
        <v>1.2.3年</v>
      </c>
      <c r="AF944" s="69">
        <f>+'学校用（完全版）'!AF945</f>
        <v>16000</v>
      </c>
      <c r="AG944" s="70">
        <f>+'学校用（完全版）'!AG945</f>
        <v>17280</v>
      </c>
      <c r="AH944" s="690"/>
      <c r="AI944" s="355">
        <f t="shared" si="20"/>
        <v>0</v>
      </c>
    </row>
    <row r="945" spans="1:35" s="6" customFormat="1" ht="23.1" customHeight="1" x14ac:dyDescent="0.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577" t="str">
        <f>+'学校用（完全版）'!U946</f>
        <v>保健　体育</v>
      </c>
      <c r="V945" s="503" t="str">
        <f>+'学校用（完全版）'!V946</f>
        <v>アーニ出版</v>
      </c>
      <c r="W945" s="445">
        <f>+'学校用（完全版）'!W946</f>
        <v>0</v>
      </c>
      <c r="X945" s="66"/>
      <c r="Y945" s="422">
        <f>+'学校用（完全版）'!Y946</f>
        <v>0</v>
      </c>
      <c r="Z945" s="532" t="str">
        <f>+'学校用（完全版）'!Z946</f>
        <v>標準</v>
      </c>
      <c r="AA945" s="67">
        <f>+'学校用（完全版）'!AA946</f>
        <v>0</v>
      </c>
      <c r="AB945" s="256" t="str">
        <f>+'学校用（完全版）'!AB946</f>
        <v>ＤＶＤ</v>
      </c>
      <c r="AC945" s="90" t="str">
        <f>+'学校用（完全版）'!AC946</f>
        <v/>
      </c>
      <c r="AD945" s="237" t="str">
        <f>+'学校用（完全版）'!AD946</f>
        <v>からだを守る保健行動Q&amp;Aシリーズ　　　　　2巻　正しく知る！妊娠・避妊Q&amp;A</v>
      </c>
      <c r="AE945" s="21" t="str">
        <f>+'学校用（完全版）'!AE946</f>
        <v>1.2.3年</v>
      </c>
      <c r="AF945" s="69">
        <f>+'学校用（完全版）'!AF946</f>
        <v>16000</v>
      </c>
      <c r="AG945" s="70">
        <f>+'学校用（完全版）'!AG946</f>
        <v>17280</v>
      </c>
      <c r="AH945" s="690"/>
      <c r="AI945" s="355">
        <f t="shared" si="20"/>
        <v>0</v>
      </c>
    </row>
    <row r="946" spans="1:35" s="6" customFormat="1" ht="23.1" customHeight="1" x14ac:dyDescent="0.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577" t="str">
        <f>+'学校用（完全版）'!U947</f>
        <v>保健　体育</v>
      </c>
      <c r="V946" s="503" t="str">
        <f>+'学校用（完全版）'!V947</f>
        <v>アーニ出版</v>
      </c>
      <c r="W946" s="445">
        <f>+'学校用（完全版）'!W947</f>
        <v>0</v>
      </c>
      <c r="X946" s="66"/>
      <c r="Y946" s="422">
        <f>+'学校用（完全版）'!Y947</f>
        <v>0</v>
      </c>
      <c r="Z946" s="532" t="str">
        <f>+'学校用（完全版）'!Z947</f>
        <v>標準</v>
      </c>
      <c r="AA946" s="67">
        <f>+'学校用（完全版）'!AA947</f>
        <v>0</v>
      </c>
      <c r="AB946" s="256" t="str">
        <f>+'学校用（完全版）'!AB947</f>
        <v>ＤＶＤ</v>
      </c>
      <c r="AC946" s="90" t="str">
        <f>+'学校用（完全版）'!AC947</f>
        <v/>
      </c>
      <c r="AD946" s="237" t="str">
        <f>+'学校用（完全版）'!AD947</f>
        <v>からだを守る保健行動Q&amp;Aシリーズ　　　　　3巻　正しく知る！性感染症・エイズQ&amp;A</v>
      </c>
      <c r="AE946" s="21" t="str">
        <f>+'学校用（完全版）'!AE947</f>
        <v>1.2.3年</v>
      </c>
      <c r="AF946" s="69">
        <f>+'学校用（完全版）'!AF947</f>
        <v>16000</v>
      </c>
      <c r="AG946" s="70">
        <f>+'学校用（完全版）'!AG947</f>
        <v>17280</v>
      </c>
      <c r="AH946" s="690"/>
      <c r="AI946" s="355">
        <f t="shared" ref="AI946:AI998" si="21">+AG946*AH946</f>
        <v>0</v>
      </c>
    </row>
    <row r="947" spans="1:35" s="6" customFormat="1" ht="23.1" customHeight="1" x14ac:dyDescent="0.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577" t="str">
        <f>+'学校用（完全版）'!U948</f>
        <v>保健　体育</v>
      </c>
      <c r="V947" s="503" t="str">
        <f>+'学校用（完全版）'!V948</f>
        <v>アーニ出版</v>
      </c>
      <c r="W947" s="445">
        <f>+'学校用（完全版）'!W948</f>
        <v>0</v>
      </c>
      <c r="X947" s="66"/>
      <c r="Y947" s="422">
        <f>+'学校用（完全版）'!Y948</f>
        <v>0</v>
      </c>
      <c r="Z947" s="532" t="str">
        <f>+'学校用（完全版）'!Z948</f>
        <v>標準</v>
      </c>
      <c r="AA947" s="67">
        <f>+'学校用（完全版）'!AA948</f>
        <v>0</v>
      </c>
      <c r="AB947" s="256" t="str">
        <f>+'学校用（完全版）'!AB948</f>
        <v>ＤＶＤ</v>
      </c>
      <c r="AC947" s="90" t="str">
        <f>+'学校用（完全版）'!AC948</f>
        <v/>
      </c>
      <c r="AD947" s="237" t="str">
        <f>+'学校用（完全版）'!AD948</f>
        <v>こんにちは！１３歳シリーズ　　　　　1巻　思春期─かわってきたからだとこころ</v>
      </c>
      <c r="AE947" s="21" t="str">
        <f>+'学校用（完全版）'!AE948</f>
        <v>1.2年</v>
      </c>
      <c r="AF947" s="69">
        <f>+'学校用（完全版）'!AF948</f>
        <v>12000</v>
      </c>
      <c r="AG947" s="70">
        <f>+'学校用（完全版）'!AG948</f>
        <v>12960</v>
      </c>
      <c r="AH947" s="690"/>
      <c r="AI947" s="355">
        <f t="shared" si="21"/>
        <v>0</v>
      </c>
    </row>
    <row r="948" spans="1:35" s="6" customFormat="1" ht="23.1" customHeight="1" x14ac:dyDescent="0.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577" t="str">
        <f>+'学校用（完全版）'!U949</f>
        <v>保健　体育</v>
      </c>
      <c r="V948" s="503" t="str">
        <f>+'学校用（完全版）'!V949</f>
        <v>アーニ出版</v>
      </c>
      <c r="W948" s="445">
        <f>+'学校用（完全版）'!W949</f>
        <v>0</v>
      </c>
      <c r="X948" s="66"/>
      <c r="Y948" s="422">
        <f>+'学校用（完全版）'!Y949</f>
        <v>0</v>
      </c>
      <c r="Z948" s="532" t="str">
        <f>+'学校用（完全版）'!Z949</f>
        <v>標準</v>
      </c>
      <c r="AA948" s="67">
        <f>+'学校用（完全版）'!AA949</f>
        <v>0</v>
      </c>
      <c r="AB948" s="256" t="str">
        <f>+'学校用（完全版）'!AB949</f>
        <v>ＤＶＤ</v>
      </c>
      <c r="AC948" s="90" t="str">
        <f>+'学校用（完全版）'!AC949</f>
        <v/>
      </c>
      <c r="AD948" s="237" t="str">
        <f>+'学校用（完全版）'!AD949</f>
        <v>こんにちは！１３歳シリーズ　　　　　2巻　いのちの歴史─人間にとって性とはなにか─</v>
      </c>
      <c r="AE948" s="21" t="str">
        <f>+'学校用（完全版）'!AE949</f>
        <v>1.2年</v>
      </c>
      <c r="AF948" s="69">
        <f>+'学校用（完全版）'!AF949</f>
        <v>12000</v>
      </c>
      <c r="AG948" s="70">
        <f>+'学校用（完全版）'!AG949</f>
        <v>12960</v>
      </c>
      <c r="AH948" s="690"/>
      <c r="AI948" s="355">
        <f t="shared" si="21"/>
        <v>0</v>
      </c>
    </row>
    <row r="949" spans="1:35" s="6" customFormat="1" ht="23.1" customHeight="1" x14ac:dyDescent="0.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577" t="str">
        <f>+'学校用（完全版）'!U950</f>
        <v>保健　体育</v>
      </c>
      <c r="V949" s="503" t="str">
        <f>+'学校用（完全版）'!V950</f>
        <v>アーニ出版</v>
      </c>
      <c r="W949" s="445">
        <f>+'学校用（完全版）'!W950</f>
        <v>0</v>
      </c>
      <c r="X949" s="66"/>
      <c r="Y949" s="422">
        <f>+'学校用（完全版）'!Y950</f>
        <v>0</v>
      </c>
      <c r="Z949" s="532" t="str">
        <f>+'学校用（完全版）'!Z950</f>
        <v>標準</v>
      </c>
      <c r="AA949" s="67">
        <f>+'学校用（完全版）'!AA950</f>
        <v>0</v>
      </c>
      <c r="AB949" s="256" t="str">
        <f>+'学校用（完全版）'!AB950</f>
        <v>ＤＶＤ</v>
      </c>
      <c r="AC949" s="90" t="str">
        <f>+'学校用（完全版）'!AC950</f>
        <v/>
      </c>
      <c r="AD949" s="237" t="str">
        <f>+'学校用（完全版）'!AD950</f>
        <v>ドキュメント出産─生きること・愛すること─</v>
      </c>
      <c r="AE949" s="21" t="str">
        <f>+'学校用（完全版）'!AE950</f>
        <v>1.2.3年</v>
      </c>
      <c r="AF949" s="69">
        <f>+'学校用（完全版）'!AF950</f>
        <v>15000</v>
      </c>
      <c r="AG949" s="70">
        <f>+'学校用（完全版）'!AG950</f>
        <v>16200.000000000002</v>
      </c>
      <c r="AH949" s="690"/>
      <c r="AI949" s="355">
        <f t="shared" si="21"/>
        <v>0</v>
      </c>
    </row>
    <row r="950" spans="1:35" s="6" customFormat="1" ht="23.1" customHeight="1" x14ac:dyDescent="0.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577" t="str">
        <f>+'学校用（完全版）'!U951</f>
        <v>保健　体育</v>
      </c>
      <c r="V950" s="503" t="str">
        <f>+'学校用（完全版）'!V951</f>
        <v>アーニ出版</v>
      </c>
      <c r="W950" s="445">
        <f>+'学校用（完全版）'!W951</f>
        <v>0</v>
      </c>
      <c r="X950" s="66"/>
      <c r="Y950" s="422">
        <f>+'学校用（完全版）'!Y951</f>
        <v>0</v>
      </c>
      <c r="Z950" s="532" t="str">
        <f>+'学校用（完全版）'!Z951</f>
        <v>標準</v>
      </c>
      <c r="AA950" s="67">
        <f>+'学校用（完全版）'!AA951</f>
        <v>0</v>
      </c>
      <c r="AB950" s="256" t="str">
        <f>+'学校用（完全版）'!AB951</f>
        <v>ＤＶＤ</v>
      </c>
      <c r="AC950" s="90" t="str">
        <f>+'学校用（完全版）'!AC951</f>
        <v/>
      </c>
      <c r="AD950" s="237" t="str">
        <f>+'学校用（完全版）'!AD951</f>
        <v>乱用薬物実験シリーズ　　　　　　1巻　実験！タバコ</v>
      </c>
      <c r="AE950" s="21" t="str">
        <f>+'学校用（完全版）'!AE951</f>
        <v>1.2.3年</v>
      </c>
      <c r="AF950" s="69">
        <f>+'学校用（完全版）'!AF951</f>
        <v>19000</v>
      </c>
      <c r="AG950" s="70">
        <f>+'学校用（完全版）'!AG951</f>
        <v>20520</v>
      </c>
      <c r="AH950" s="690"/>
      <c r="AI950" s="355">
        <f t="shared" si="21"/>
        <v>0</v>
      </c>
    </row>
    <row r="951" spans="1:35" s="6" customFormat="1" ht="23.1" customHeight="1" x14ac:dyDescent="0.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577" t="str">
        <f>+'学校用（完全版）'!U952</f>
        <v>保健　体育</v>
      </c>
      <c r="V951" s="503" t="str">
        <f>+'学校用（完全版）'!V952</f>
        <v>アーニ出版</v>
      </c>
      <c r="W951" s="445">
        <f>+'学校用（完全版）'!W952</f>
        <v>0</v>
      </c>
      <c r="X951" s="66"/>
      <c r="Y951" s="422">
        <f>+'学校用（完全版）'!Y952</f>
        <v>0</v>
      </c>
      <c r="Z951" s="532" t="str">
        <f>+'学校用（完全版）'!Z952</f>
        <v>標準</v>
      </c>
      <c r="AA951" s="67">
        <f>+'学校用（完全版）'!AA952</f>
        <v>0</v>
      </c>
      <c r="AB951" s="256" t="str">
        <f>+'学校用（完全版）'!AB952</f>
        <v>ＤＶＤ</v>
      </c>
      <c r="AC951" s="90" t="str">
        <f>+'学校用（完全版）'!AC952</f>
        <v/>
      </c>
      <c r="AD951" s="237" t="str">
        <f>+'学校用（完全版）'!AD952</f>
        <v>乱用薬物実験シリーズ　 　　　 　2巻　実験！シンナー</v>
      </c>
      <c r="AE951" s="21" t="str">
        <f>+'学校用（完全版）'!AE952</f>
        <v>1.2.3年</v>
      </c>
      <c r="AF951" s="69">
        <f>+'学校用（完全版）'!AF952</f>
        <v>19000</v>
      </c>
      <c r="AG951" s="70">
        <f>+'学校用（完全版）'!AG952</f>
        <v>20520</v>
      </c>
      <c r="AH951" s="690"/>
      <c r="AI951" s="355">
        <f t="shared" si="21"/>
        <v>0</v>
      </c>
    </row>
    <row r="952" spans="1:35" s="6" customFormat="1" ht="23.1" customHeight="1" x14ac:dyDescent="0.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577" t="str">
        <f>+'学校用（完全版）'!U953</f>
        <v>保健　体育</v>
      </c>
      <c r="V952" s="503" t="str">
        <f>+'学校用（完全版）'!V953</f>
        <v>アーニ出版</v>
      </c>
      <c r="W952" s="445">
        <f>+'学校用（完全版）'!W953</f>
        <v>0</v>
      </c>
      <c r="X952" s="66"/>
      <c r="Y952" s="422">
        <f>+'学校用（完全版）'!Y953</f>
        <v>0</v>
      </c>
      <c r="Z952" s="532" t="str">
        <f>+'学校用（完全版）'!Z953</f>
        <v>標準</v>
      </c>
      <c r="AA952" s="67">
        <f>+'学校用（完全版）'!AA953</f>
        <v>0</v>
      </c>
      <c r="AB952" s="256" t="str">
        <f>+'学校用（完全版）'!AB953</f>
        <v>ＤＶＤ</v>
      </c>
      <c r="AC952" s="90" t="str">
        <f>+'学校用（完全版）'!AC953</f>
        <v/>
      </c>
      <c r="AD952" s="237" t="str">
        <f>+'学校用（完全版）'!AD953</f>
        <v>乱用薬物実験シリーズ　　　　　　3巻　実験！アルコール</v>
      </c>
      <c r="AE952" s="21" t="str">
        <f>+'学校用（完全版）'!AE953</f>
        <v>1.2.3年</v>
      </c>
      <c r="AF952" s="69">
        <f>+'学校用（完全版）'!AF953</f>
        <v>19000</v>
      </c>
      <c r="AG952" s="70">
        <f>+'学校用（完全版）'!AG953</f>
        <v>20520</v>
      </c>
      <c r="AH952" s="690"/>
      <c r="AI952" s="355">
        <f t="shared" si="21"/>
        <v>0</v>
      </c>
    </row>
    <row r="953" spans="1:35" s="6" customFormat="1" ht="23.1" customHeight="1" x14ac:dyDescent="0.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577" t="str">
        <f>+'学校用（完全版）'!U954</f>
        <v>保健　体育</v>
      </c>
      <c r="V953" s="503" t="str">
        <f>+'学校用（完全版）'!V954</f>
        <v>アーニ出版</v>
      </c>
      <c r="W953" s="445">
        <f>+'学校用（完全版）'!W954</f>
        <v>0</v>
      </c>
      <c r="X953" s="66"/>
      <c r="Y953" s="422">
        <f>+'学校用（完全版）'!Y954</f>
        <v>0</v>
      </c>
      <c r="Z953" s="532" t="str">
        <f>+'学校用（完全版）'!Z954</f>
        <v>標準</v>
      </c>
      <c r="AA953" s="67">
        <f>+'学校用（完全版）'!AA954</f>
        <v>0</v>
      </c>
      <c r="AB953" s="256" t="str">
        <f>+'学校用（完全版）'!AB954</f>
        <v>ＤＶＤ</v>
      </c>
      <c r="AC953" s="90" t="str">
        <f>+'学校用（完全版）'!AC954</f>
        <v/>
      </c>
      <c r="AD953" s="237" t="str">
        <f>+'学校用（完全版）'!AD954</f>
        <v>乱用薬物実験シリーズ　　　　　　4巻　実験！覚せい剤</v>
      </c>
      <c r="AE953" s="21" t="str">
        <f>+'学校用（完全版）'!AE954</f>
        <v>1.2.3年</v>
      </c>
      <c r="AF953" s="69">
        <f>+'学校用（完全版）'!AF954</f>
        <v>19000</v>
      </c>
      <c r="AG953" s="70">
        <f>+'学校用（完全版）'!AG954</f>
        <v>20520</v>
      </c>
      <c r="AH953" s="690"/>
      <c r="AI953" s="355">
        <f t="shared" si="21"/>
        <v>0</v>
      </c>
    </row>
    <row r="954" spans="1:35" s="6" customFormat="1" ht="23.1" customHeight="1" x14ac:dyDescent="0.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577" t="str">
        <f>+'学校用（完全版）'!U955</f>
        <v>保健　体育</v>
      </c>
      <c r="V954" s="503" t="str">
        <f>+'学校用（完全版）'!V955</f>
        <v>アーニ出版</v>
      </c>
      <c r="W954" s="445">
        <f>+'学校用（完全版）'!W955</f>
        <v>0</v>
      </c>
      <c r="X954" s="66"/>
      <c r="Y954" s="422">
        <f>+'学校用（完全版）'!Y955</f>
        <v>0</v>
      </c>
      <c r="Z954" s="532" t="str">
        <f>+'学校用（完全版）'!Z955</f>
        <v>標準</v>
      </c>
      <c r="AA954" s="67">
        <f>+'学校用（完全版）'!AA955</f>
        <v>0</v>
      </c>
      <c r="AB954" s="256" t="str">
        <f>+'学校用（完全版）'!AB955</f>
        <v>ＤＶＤ</v>
      </c>
      <c r="AC954" s="90" t="str">
        <f>+'学校用（完全版）'!AC955</f>
        <v/>
      </c>
      <c r="AD954" s="237" t="str">
        <f>+'学校用（完全版）'!AD955</f>
        <v>乱用薬物実験シリーズ　　　　　　5巻　実験！コカイン・ヘロイン</v>
      </c>
      <c r="AE954" s="21" t="str">
        <f>+'学校用（完全版）'!AE955</f>
        <v>1.2.3年</v>
      </c>
      <c r="AF954" s="69">
        <f>+'学校用（完全版）'!AF955</f>
        <v>19000</v>
      </c>
      <c r="AG954" s="70">
        <f>+'学校用（完全版）'!AG955</f>
        <v>20520</v>
      </c>
      <c r="AH954" s="690"/>
      <c r="AI954" s="355">
        <f t="shared" si="21"/>
        <v>0</v>
      </c>
    </row>
    <row r="955" spans="1:35" s="6" customFormat="1" ht="23.1" customHeight="1" x14ac:dyDescent="0.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577" t="str">
        <f>+'学校用（完全版）'!U956</f>
        <v>保健　体育</v>
      </c>
      <c r="V955" s="503" t="str">
        <f>+'学校用（完全版）'!V956</f>
        <v>アーニ出版</v>
      </c>
      <c r="W955" s="445">
        <f>+'学校用（完全版）'!W956</f>
        <v>0</v>
      </c>
      <c r="X955" s="66"/>
      <c r="Y955" s="422">
        <f>+'学校用（完全版）'!Y956</f>
        <v>0</v>
      </c>
      <c r="Z955" s="532" t="str">
        <f>+'学校用（完全版）'!Z956</f>
        <v>標準</v>
      </c>
      <c r="AA955" s="67">
        <f>+'学校用（完全版）'!AA956</f>
        <v>0</v>
      </c>
      <c r="AB955" s="256" t="str">
        <f>+'学校用（完全版）'!AB956</f>
        <v>パソコン　　　　　　　　ソフト</v>
      </c>
      <c r="AC955" s="90" t="str">
        <f>+'学校用（完全版）'!AC956</f>
        <v/>
      </c>
      <c r="AD955" s="237" t="str">
        <f>+'学校用（完全版）'!AD956</f>
        <v>パソコンで学ぶ　女の子・男の子─思春期のからだの変化─</v>
      </c>
      <c r="AE955" s="21" t="str">
        <f>+'学校用（完全版）'!AE956</f>
        <v>1.2年</v>
      </c>
      <c r="AF955" s="69">
        <f>+'学校用（完全版）'!AF956</f>
        <v>14000</v>
      </c>
      <c r="AG955" s="70">
        <f>+'学校用（完全版）'!AG956</f>
        <v>15120.000000000002</v>
      </c>
      <c r="AH955" s="690"/>
      <c r="AI955" s="355">
        <f t="shared" si="21"/>
        <v>0</v>
      </c>
    </row>
    <row r="956" spans="1:35" s="6" customFormat="1" ht="23.1" customHeight="1" x14ac:dyDescent="0.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577" t="str">
        <f>+'学校用（完全版）'!U957</f>
        <v>保健　体育</v>
      </c>
      <c r="V956" s="503" t="str">
        <f>+'学校用（完全版）'!V957</f>
        <v>アーニ出版</v>
      </c>
      <c r="W956" s="445">
        <f>+'学校用（完全版）'!W957</f>
        <v>0</v>
      </c>
      <c r="X956" s="66"/>
      <c r="Y956" s="422">
        <f>+'学校用（完全版）'!Y957</f>
        <v>0</v>
      </c>
      <c r="Z956" s="532" t="str">
        <f>+'学校用（完全版）'!Z957</f>
        <v>標準</v>
      </c>
      <c r="AA956" s="67">
        <f>+'学校用（完全版）'!AA957</f>
        <v>0</v>
      </c>
      <c r="AB956" s="256" t="str">
        <f>+'学校用（完全版）'!AB957</f>
        <v>ＤＶＤ</v>
      </c>
      <c r="AC956" s="90" t="str">
        <f>+'学校用（完全版）'!AC957</f>
        <v/>
      </c>
      <c r="AD956" s="237" t="str">
        <f>+'学校用（完全版）'!AD957</f>
        <v>新版　タバコの害</v>
      </c>
      <c r="AE956" s="21" t="str">
        <f>+'学校用（完全版）'!AE957</f>
        <v>1.2年</v>
      </c>
      <c r="AF956" s="69">
        <f>+'学校用（完全版）'!AF957</f>
        <v>12000</v>
      </c>
      <c r="AG956" s="70">
        <f>+'学校用（完全版）'!AG957</f>
        <v>12960</v>
      </c>
      <c r="AH956" s="690"/>
      <c r="AI956" s="355">
        <f t="shared" si="21"/>
        <v>0</v>
      </c>
    </row>
    <row r="957" spans="1:35" s="6" customFormat="1" ht="23.1" customHeight="1" x14ac:dyDescent="0.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577" t="str">
        <f>+'学校用（完全版）'!U958</f>
        <v>保健　体育</v>
      </c>
      <c r="V957" s="503" t="str">
        <f>+'学校用（完全版）'!V958</f>
        <v>アーニ出版</v>
      </c>
      <c r="W957" s="445">
        <f>+'学校用（完全版）'!W958</f>
        <v>0</v>
      </c>
      <c r="X957" s="66"/>
      <c r="Y957" s="422">
        <f>+'学校用（完全版）'!Y958</f>
        <v>0</v>
      </c>
      <c r="Z957" s="532" t="str">
        <f>+'学校用（完全版）'!Z958</f>
        <v>標準</v>
      </c>
      <c r="AA957" s="67">
        <f>+'学校用（完全版）'!AA958</f>
        <v>0</v>
      </c>
      <c r="AB957" s="256" t="str">
        <f>+'学校用（完全版）'!AB958</f>
        <v>ＤＶＤ</v>
      </c>
      <c r="AC957" s="90" t="str">
        <f>+'学校用（完全版）'!AC958</f>
        <v/>
      </c>
      <c r="AD957" s="237" t="str">
        <f>+'学校用（完全版）'!AD958</f>
        <v>10代に知らせたい！性感染症とエイズシリーズ　　　　　1巻　女子にうつる性の病気とエイズ</v>
      </c>
      <c r="AE957" s="21" t="str">
        <f>+'学校用（完全版）'!AE958</f>
        <v>1.2.3年</v>
      </c>
      <c r="AF957" s="69">
        <f>+'学校用（完全版）'!AF958</f>
        <v>16000</v>
      </c>
      <c r="AG957" s="70">
        <f>+'学校用（完全版）'!AG958</f>
        <v>17280</v>
      </c>
      <c r="AH957" s="690"/>
      <c r="AI957" s="355">
        <f t="shared" si="21"/>
        <v>0</v>
      </c>
    </row>
    <row r="958" spans="1:35" s="6" customFormat="1" ht="23.1" customHeight="1" x14ac:dyDescent="0.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577" t="str">
        <f>+'学校用（完全版）'!U959</f>
        <v>保健　体育</v>
      </c>
      <c r="V958" s="503" t="str">
        <f>+'学校用（完全版）'!V959</f>
        <v>アーニ出版</v>
      </c>
      <c r="W958" s="445">
        <f>+'学校用（完全版）'!W959</f>
        <v>0</v>
      </c>
      <c r="X958" s="66"/>
      <c r="Y958" s="422">
        <f>+'学校用（完全版）'!Y959</f>
        <v>0</v>
      </c>
      <c r="Z958" s="532" t="str">
        <f>+'学校用（完全版）'!Z959</f>
        <v>標準</v>
      </c>
      <c r="AA958" s="67">
        <f>+'学校用（完全版）'!AA959</f>
        <v>0</v>
      </c>
      <c r="AB958" s="256" t="str">
        <f>+'学校用（完全版）'!AB959</f>
        <v>ＤＶＤ</v>
      </c>
      <c r="AC958" s="90" t="str">
        <f>+'学校用（完全版）'!AC959</f>
        <v/>
      </c>
      <c r="AD958" s="237" t="str">
        <f>+'学校用（完全版）'!AD959</f>
        <v>10代に知らせたい！性感染症とエイズシリーズ　　　　　2巻　男子にうつる性の病気とエイズ</v>
      </c>
      <c r="AE958" s="21" t="str">
        <f>+'学校用（完全版）'!AE959</f>
        <v>1.2.3年</v>
      </c>
      <c r="AF958" s="69">
        <f>+'学校用（完全版）'!AF959</f>
        <v>16000</v>
      </c>
      <c r="AG958" s="70">
        <f>+'学校用（完全版）'!AG959</f>
        <v>17280</v>
      </c>
      <c r="AH958" s="690"/>
      <c r="AI958" s="355">
        <f t="shared" si="21"/>
        <v>0</v>
      </c>
    </row>
    <row r="959" spans="1:35" s="6" customFormat="1" ht="23.1" customHeight="1" x14ac:dyDescent="0.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577" t="str">
        <f>+'学校用（完全版）'!U960</f>
        <v>保健　体育</v>
      </c>
      <c r="V959" s="503" t="str">
        <f>+'学校用（完全版）'!V960</f>
        <v>アーニ出版</v>
      </c>
      <c r="W959" s="445">
        <f>+'学校用（完全版）'!W960</f>
        <v>0</v>
      </c>
      <c r="X959" s="66"/>
      <c r="Y959" s="422">
        <f>+'学校用（完全版）'!Y960</f>
        <v>0</v>
      </c>
      <c r="Z959" s="532" t="str">
        <f>+'学校用（完全版）'!Z960</f>
        <v>標準</v>
      </c>
      <c r="AA959" s="67">
        <f>+'学校用（完全版）'!AA960</f>
        <v>0</v>
      </c>
      <c r="AB959" s="256" t="str">
        <f>+'学校用（完全版）'!AB960</f>
        <v>ＤＶＤ</v>
      </c>
      <c r="AC959" s="90" t="str">
        <f>+'学校用（完全版）'!AC960</f>
        <v/>
      </c>
      <c r="AD959" s="237" t="str">
        <f>+'学校用（完全版）'!AD960</f>
        <v>ティーンの性教育シリーズ　　　　　　1巻　二次性徴を科学する</v>
      </c>
      <c r="AE959" s="21" t="str">
        <f>+'学校用（完全版）'!AE960</f>
        <v>1.2.3年</v>
      </c>
      <c r="AF959" s="69">
        <f>+'学校用（完全版）'!AF960</f>
        <v>12000</v>
      </c>
      <c r="AG959" s="70">
        <f>+'学校用（完全版）'!AG960</f>
        <v>12960</v>
      </c>
      <c r="AH959" s="690"/>
      <c r="AI959" s="355">
        <f t="shared" si="21"/>
        <v>0</v>
      </c>
    </row>
    <row r="960" spans="1:35" s="6" customFormat="1" ht="23.1" customHeight="1" x14ac:dyDescent="0.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577" t="str">
        <f>+'学校用（完全版）'!U961</f>
        <v>保健　体育</v>
      </c>
      <c r="V960" s="503" t="str">
        <f>+'学校用（完全版）'!V961</f>
        <v>アーニ出版</v>
      </c>
      <c r="W960" s="445">
        <f>+'学校用（完全版）'!W961</f>
        <v>0</v>
      </c>
      <c r="X960" s="66"/>
      <c r="Y960" s="422">
        <f>+'学校用（完全版）'!Y961</f>
        <v>0</v>
      </c>
      <c r="Z960" s="532" t="str">
        <f>+'学校用（完全版）'!Z961</f>
        <v>標準</v>
      </c>
      <c r="AA960" s="67">
        <f>+'学校用（完全版）'!AA961</f>
        <v>0</v>
      </c>
      <c r="AB960" s="256" t="str">
        <f>+'学校用（完全版）'!AB961</f>
        <v>ＤＶＤ</v>
      </c>
      <c r="AC960" s="90" t="str">
        <f>+'学校用（完全版）'!AC961</f>
        <v/>
      </c>
      <c r="AD960" s="237" t="str">
        <f>+'学校用（完全版）'!AD961</f>
        <v>ティーンの性教育シリーズ　　　　　　2巻　受精から出産まで</v>
      </c>
      <c r="AE960" s="21" t="str">
        <f>+'学校用（完全版）'!AE961</f>
        <v>1.2.3年</v>
      </c>
      <c r="AF960" s="69">
        <f>+'学校用（完全版）'!AF961</f>
        <v>12000</v>
      </c>
      <c r="AG960" s="70">
        <f>+'学校用（完全版）'!AG961</f>
        <v>12960</v>
      </c>
      <c r="AH960" s="690"/>
      <c r="AI960" s="355">
        <f t="shared" si="21"/>
        <v>0</v>
      </c>
    </row>
    <row r="961" spans="1:38" s="7" customFormat="1" ht="23.1" customHeight="1" x14ac:dyDescent="0.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577" t="str">
        <f>+'学校用（完全版）'!U962</f>
        <v>保健　体育</v>
      </c>
      <c r="V961" s="503" t="str">
        <f>+'学校用（完全版）'!V962</f>
        <v>コロムビア</v>
      </c>
      <c r="W961" s="445">
        <f>+'学校用（完全版）'!W962</f>
        <v>0</v>
      </c>
      <c r="X961" s="66"/>
      <c r="Y961" s="422">
        <f>+'学校用（完全版）'!Y962</f>
        <v>0</v>
      </c>
      <c r="Z961" s="532" t="str">
        <f>+'学校用（完全版）'!Z962</f>
        <v>標準</v>
      </c>
      <c r="AA961" s="67" t="str">
        <f>+'学校用（完全版）'!AA962</f>
        <v>新刊</v>
      </c>
      <c r="AB961" s="258" t="str">
        <f>+'学校用（完全版）'!AB962</f>
        <v>ＤＶＤ</v>
      </c>
      <c r="AC961" s="100" t="str">
        <f>+'学校用（完全版）'!AC962</f>
        <v/>
      </c>
      <c r="AD961" s="239" t="str">
        <f>+'学校用（完全版）'!AD962</f>
        <v>■中学校体育DVD　「現代的なリズムのダンス」　～動き方が身につく、らくらく踊れる～　全2巻</v>
      </c>
      <c r="AE961" s="72" t="str">
        <f>+'学校用（完全版）'!AE962</f>
        <v>1.2.3年</v>
      </c>
      <c r="AF961" s="73">
        <f>+'学校用（完全版）'!AF962</f>
        <v>30000</v>
      </c>
      <c r="AG961" s="74">
        <f>+'学校用（完全版）'!AG962</f>
        <v>32400.000000000004</v>
      </c>
      <c r="AH961" s="690"/>
      <c r="AI961" s="355">
        <f t="shared" si="21"/>
        <v>0</v>
      </c>
      <c r="AL961" s="6"/>
    </row>
    <row r="962" spans="1:38" s="7" customFormat="1" ht="23.1" customHeight="1" x14ac:dyDescent="0.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577" t="str">
        <f>+'学校用（完全版）'!U963</f>
        <v>保健　体育</v>
      </c>
      <c r="V962" s="503" t="str">
        <f>+'学校用（完全版）'!V963</f>
        <v>コロムビア</v>
      </c>
      <c r="W962" s="445">
        <f>+'学校用（完全版）'!W963</f>
        <v>0</v>
      </c>
      <c r="X962" s="66"/>
      <c r="Y962" s="422">
        <f>+'学校用（完全版）'!Y963</f>
        <v>0</v>
      </c>
      <c r="Z962" s="532" t="str">
        <f>+'学校用（完全版）'!Z963</f>
        <v>標準</v>
      </c>
      <c r="AA962" s="67" t="str">
        <f>+'学校用（完全版）'!AA963</f>
        <v>新刊</v>
      </c>
      <c r="AB962" s="258" t="str">
        <f>+'学校用（完全版）'!AB963</f>
        <v>ＤＶＤ</v>
      </c>
      <c r="AC962" s="100" t="str">
        <f>+'学校用（完全版）'!AC963</f>
        <v/>
      </c>
      <c r="AD962" s="239" t="str">
        <f>+'学校用（完全版）'!AD963</f>
        <v xml:space="preserve"> 1.リズムをとりやすくする動き方　〜ロックのリズムを中心に〜</v>
      </c>
      <c r="AE962" s="72" t="str">
        <f>+'学校用（完全版）'!AE963</f>
        <v>1.2.3年</v>
      </c>
      <c r="AF962" s="73">
        <f>+'学校用（完全版）'!AF963</f>
        <v>15000</v>
      </c>
      <c r="AG962" s="74">
        <f>+'学校用（完全版）'!AG963</f>
        <v>16200.000000000002</v>
      </c>
      <c r="AH962" s="690"/>
      <c r="AI962" s="355">
        <f t="shared" si="21"/>
        <v>0</v>
      </c>
      <c r="AL962" s="6"/>
    </row>
    <row r="963" spans="1:38" s="7" customFormat="1" ht="23.1" customHeight="1" x14ac:dyDescent="0.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577" t="str">
        <f>+'学校用（完全版）'!U964</f>
        <v>保健　体育</v>
      </c>
      <c r="V963" s="503" t="str">
        <f>+'学校用（完全版）'!V964</f>
        <v>コロムビア</v>
      </c>
      <c r="W963" s="445">
        <f>+'学校用（完全版）'!W964</f>
        <v>0</v>
      </c>
      <c r="X963" s="66"/>
      <c r="Y963" s="422">
        <f>+'学校用（完全版）'!Y964</f>
        <v>0</v>
      </c>
      <c r="Z963" s="532" t="str">
        <f>+'学校用（完全版）'!Z964</f>
        <v>標準</v>
      </c>
      <c r="AA963" s="67" t="str">
        <f>+'学校用（完全版）'!AA964</f>
        <v>新刊</v>
      </c>
      <c r="AB963" s="258" t="str">
        <f>+'学校用（完全版）'!AB964</f>
        <v>ＤＶＤ</v>
      </c>
      <c r="AC963" s="100" t="str">
        <f>+'学校用（完全版）'!AC964</f>
        <v/>
      </c>
      <c r="AD963" s="239" t="str">
        <f>+'学校用（完全版）'!AD964</f>
        <v xml:space="preserve"> 2.動きをつなげて作品づくり　〜ヒップホップのリズムを中心に〜</v>
      </c>
      <c r="AE963" s="72" t="str">
        <f>+'学校用（完全版）'!AE964</f>
        <v>1.2.3年</v>
      </c>
      <c r="AF963" s="73">
        <f>+'学校用（完全版）'!AF964</f>
        <v>15000</v>
      </c>
      <c r="AG963" s="74">
        <f>+'学校用（完全版）'!AG964</f>
        <v>16200.000000000002</v>
      </c>
      <c r="AH963" s="690"/>
      <c r="AI963" s="355">
        <f t="shared" si="21"/>
        <v>0</v>
      </c>
      <c r="AL963" s="6"/>
    </row>
    <row r="964" spans="1:38" s="7" customFormat="1" ht="23.1" customHeight="1" x14ac:dyDescent="0.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577" t="str">
        <f>+'学校用（完全版）'!U965</f>
        <v>保健　体育</v>
      </c>
      <c r="V964" s="503" t="str">
        <f>+'学校用（完全版）'!V965</f>
        <v>コロムビア</v>
      </c>
      <c r="W964" s="445">
        <f>+'学校用（完全版）'!W965</f>
        <v>0</v>
      </c>
      <c r="X964" s="66"/>
      <c r="Y964" s="422">
        <f>+'学校用（完全版）'!Y965</f>
        <v>0</v>
      </c>
      <c r="Z964" s="532" t="str">
        <f>+'学校用（完全版）'!Z965</f>
        <v>標準</v>
      </c>
      <c r="AA964" s="67">
        <f>+'学校用（完全版）'!AA965</f>
        <v>0</v>
      </c>
      <c r="AB964" s="256" t="str">
        <f>+'学校用（完全版）'!AB965</f>
        <v>ＤＶＤ</v>
      </c>
      <c r="AC964" s="90" t="str">
        <f>+'学校用（完全版）'!AC965</f>
        <v>※</v>
      </c>
      <c r="AD964" s="238" t="str">
        <f>+'学校用（完全版）'!AD965</f>
        <v>■中学校体育DVD　「ダンス」全3巻</v>
      </c>
      <c r="AE964" s="21" t="str">
        <f>+'学校用（完全版）'!AE965</f>
        <v>1.2.3年</v>
      </c>
      <c r="AF964" s="69">
        <f>+'学校用（完全版）'!AF965</f>
        <v>45000</v>
      </c>
      <c r="AG964" s="70">
        <f>+'学校用（完全版）'!AG965</f>
        <v>48600</v>
      </c>
      <c r="AH964" s="690"/>
      <c r="AI964" s="355">
        <f t="shared" si="21"/>
        <v>0</v>
      </c>
      <c r="AL964" s="6"/>
    </row>
    <row r="965" spans="1:38" s="7" customFormat="1" ht="23.1" customHeight="1" x14ac:dyDescent="0.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577" t="str">
        <f>+'学校用（完全版）'!U966</f>
        <v>保健　体育</v>
      </c>
      <c r="V965" s="503" t="str">
        <f>+'学校用（完全版）'!V966</f>
        <v>コロムビア</v>
      </c>
      <c r="W965" s="445">
        <f>+'学校用（完全版）'!W966</f>
        <v>0</v>
      </c>
      <c r="X965" s="66"/>
      <c r="Y965" s="422">
        <f>+'学校用（完全版）'!Y966</f>
        <v>0</v>
      </c>
      <c r="Z965" s="532" t="str">
        <f>+'学校用（完全版）'!Z966</f>
        <v>標準</v>
      </c>
      <c r="AA965" s="67">
        <f>+'学校用（完全版）'!AA966</f>
        <v>0</v>
      </c>
      <c r="AB965" s="256" t="str">
        <f>+'学校用（完全版）'!AB966</f>
        <v>ＤＶＤ</v>
      </c>
      <c r="AC965" s="90" t="str">
        <f>+'学校用（完全版）'!AC966</f>
        <v>※</v>
      </c>
      <c r="AD965" s="238" t="str">
        <f>+'学校用（完全版）'!AD966</f>
        <v>1.楽しく取り組む「創作ダンス」</v>
      </c>
      <c r="AE965" s="21" t="str">
        <f>+'学校用（完全版）'!AE966</f>
        <v>1.2.3年</v>
      </c>
      <c r="AF965" s="69">
        <f>+'学校用（完全版）'!AF966</f>
        <v>15000</v>
      </c>
      <c r="AG965" s="70">
        <f>+'学校用（完全版）'!AG966</f>
        <v>16200.000000000002</v>
      </c>
      <c r="AH965" s="690"/>
      <c r="AI965" s="355">
        <f t="shared" si="21"/>
        <v>0</v>
      </c>
      <c r="AL965" s="6"/>
    </row>
    <row r="966" spans="1:38" s="7" customFormat="1" ht="23.1" customHeight="1" x14ac:dyDescent="0.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577" t="str">
        <f>+'学校用（完全版）'!U967</f>
        <v>保健　体育</v>
      </c>
      <c r="V966" s="503" t="str">
        <f>+'学校用（完全版）'!V967</f>
        <v>コロムビア</v>
      </c>
      <c r="W966" s="445">
        <f>+'学校用（完全版）'!W967</f>
        <v>0</v>
      </c>
      <c r="X966" s="66"/>
      <c r="Y966" s="422">
        <f>+'学校用（完全版）'!Y967</f>
        <v>0</v>
      </c>
      <c r="Z966" s="532" t="str">
        <f>+'学校用（完全版）'!Z967</f>
        <v>標準</v>
      </c>
      <c r="AA966" s="67">
        <f>+'学校用（完全版）'!AA967</f>
        <v>0</v>
      </c>
      <c r="AB966" s="256" t="str">
        <f>+'学校用（完全版）'!AB967</f>
        <v>ＤＶＤ</v>
      </c>
      <c r="AC966" s="90" t="str">
        <f>+'学校用（完全版）'!AC967</f>
        <v>※</v>
      </c>
      <c r="AD966" s="238" t="str">
        <f>+'学校用（完全版）'!AD967</f>
        <v>2.楽しく取り組む「現代的なリズムのダンス」</v>
      </c>
      <c r="AE966" s="21" t="str">
        <f>+'学校用（完全版）'!AE967</f>
        <v>1.2.3年</v>
      </c>
      <c r="AF966" s="69">
        <f>+'学校用（完全版）'!AF967</f>
        <v>15000</v>
      </c>
      <c r="AG966" s="70">
        <f>+'学校用（完全版）'!AG967</f>
        <v>16200.000000000002</v>
      </c>
      <c r="AH966" s="690"/>
      <c r="AI966" s="355">
        <f t="shared" si="21"/>
        <v>0</v>
      </c>
      <c r="AL966" s="6"/>
    </row>
    <row r="967" spans="1:38" s="7" customFormat="1" ht="23.1" customHeight="1" x14ac:dyDescent="0.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577" t="str">
        <f>+'学校用（完全版）'!U968</f>
        <v>保健　体育</v>
      </c>
      <c r="V967" s="503" t="str">
        <f>+'学校用（完全版）'!V968</f>
        <v>コロムビア</v>
      </c>
      <c r="W967" s="445">
        <f>+'学校用（完全版）'!W968</f>
        <v>0</v>
      </c>
      <c r="X967" s="66"/>
      <c r="Y967" s="422">
        <f>+'学校用（完全版）'!Y968</f>
        <v>0</v>
      </c>
      <c r="Z967" s="532" t="str">
        <f>+'学校用（完全版）'!Z968</f>
        <v>標準</v>
      </c>
      <c r="AA967" s="67">
        <f>+'学校用（完全版）'!AA968</f>
        <v>0</v>
      </c>
      <c r="AB967" s="256" t="str">
        <f>+'学校用（完全版）'!AB968</f>
        <v>ＤＶＤ</v>
      </c>
      <c r="AC967" s="90" t="str">
        <f>+'学校用（完全版）'!AC968</f>
        <v>※</v>
      </c>
      <c r="AD967" s="238" t="str">
        <f>+'学校用（完全版）'!AD968</f>
        <v>3.楽しく取り組む「フォークダンス」</v>
      </c>
      <c r="AE967" s="21" t="str">
        <f>+'学校用（完全版）'!AE968</f>
        <v>1.2.3年</v>
      </c>
      <c r="AF967" s="69">
        <f>+'学校用（完全版）'!AF968</f>
        <v>15000</v>
      </c>
      <c r="AG967" s="70">
        <f>+'学校用（完全版）'!AG968</f>
        <v>16200.000000000002</v>
      </c>
      <c r="AH967" s="690"/>
      <c r="AI967" s="355">
        <f t="shared" si="21"/>
        <v>0</v>
      </c>
      <c r="AL967" s="6"/>
    </row>
    <row r="968" spans="1:38" s="7" customFormat="1" ht="23.1" customHeight="1" x14ac:dyDescent="0.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577" t="str">
        <f>+'学校用（完全版）'!U969</f>
        <v>保健　体育</v>
      </c>
      <c r="V968" s="503" t="str">
        <f>+'学校用（完全版）'!V969</f>
        <v>コロムビア</v>
      </c>
      <c r="W968" s="445">
        <f>+'学校用（完全版）'!W969</f>
        <v>0</v>
      </c>
      <c r="X968" s="66"/>
      <c r="Y968" s="422">
        <f>+'学校用（完全版）'!Y969</f>
        <v>0</v>
      </c>
      <c r="Z968" s="532" t="str">
        <f>+'学校用（完全版）'!Z969</f>
        <v>標準</v>
      </c>
      <c r="AA968" s="67">
        <f>+'学校用（完全版）'!AA969</f>
        <v>0</v>
      </c>
      <c r="AB968" s="256" t="str">
        <f>+'学校用（完全版）'!AB969</f>
        <v>ＤＶＤ</v>
      </c>
      <c r="AC968" s="90" t="str">
        <f>+'学校用（完全版）'!AC969</f>
        <v/>
      </c>
      <c r="AD968" s="238" t="str">
        <f>+'学校用（完全版）'!AD969</f>
        <v>■中学校体育DVD　「武道」全2巻</v>
      </c>
      <c r="AE968" s="21" t="str">
        <f>+'学校用（完全版）'!AE969</f>
        <v>1.2.3年</v>
      </c>
      <c r="AF968" s="69">
        <f>+'学校用（完全版）'!AF969</f>
        <v>30000</v>
      </c>
      <c r="AG968" s="70">
        <f>+'学校用（完全版）'!AG969</f>
        <v>32400.000000000004</v>
      </c>
      <c r="AH968" s="690"/>
      <c r="AI968" s="355">
        <f t="shared" si="21"/>
        <v>0</v>
      </c>
      <c r="AL968" s="6"/>
    </row>
    <row r="969" spans="1:38" s="7" customFormat="1" ht="23.1" customHeight="1" x14ac:dyDescent="0.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577" t="str">
        <f>+'学校用（完全版）'!U970</f>
        <v>保健　体育</v>
      </c>
      <c r="V969" s="503" t="str">
        <f>+'学校用（完全版）'!V970</f>
        <v>コロムビア</v>
      </c>
      <c r="W969" s="445">
        <f>+'学校用（完全版）'!W970</f>
        <v>0</v>
      </c>
      <c r="X969" s="66"/>
      <c r="Y969" s="422">
        <f>+'学校用（完全版）'!Y970</f>
        <v>0</v>
      </c>
      <c r="Z969" s="532" t="str">
        <f>+'学校用（完全版）'!Z970</f>
        <v>標準</v>
      </c>
      <c r="AA969" s="67">
        <f>+'学校用（完全版）'!AA970</f>
        <v>0</v>
      </c>
      <c r="AB969" s="256" t="str">
        <f>+'学校用（完全版）'!AB970</f>
        <v>ＤＶＤ</v>
      </c>
      <c r="AC969" s="90" t="str">
        <f>+'学校用（完全版）'!AC970</f>
        <v/>
      </c>
      <c r="AD969" s="238" t="str">
        <f>+'学校用（完全版）'!AD970</f>
        <v>1.はじめての柔道</v>
      </c>
      <c r="AE969" s="21" t="str">
        <f>+'学校用（完全版）'!AE970</f>
        <v>1.2.3年</v>
      </c>
      <c r="AF969" s="69">
        <f>+'学校用（完全版）'!AF970</f>
        <v>15000</v>
      </c>
      <c r="AG969" s="70">
        <f>+'学校用（完全版）'!AG970</f>
        <v>16200.000000000002</v>
      </c>
      <c r="AH969" s="690"/>
      <c r="AI969" s="355">
        <f t="shared" si="21"/>
        <v>0</v>
      </c>
      <c r="AL969" s="6"/>
    </row>
    <row r="970" spans="1:38" s="7" customFormat="1" ht="23.1" customHeight="1" x14ac:dyDescent="0.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577" t="str">
        <f>+'学校用（完全版）'!U971</f>
        <v>保健　体育</v>
      </c>
      <c r="V970" s="503" t="str">
        <f>+'学校用（完全版）'!V971</f>
        <v>コロムビア</v>
      </c>
      <c r="W970" s="445">
        <f>+'学校用（完全版）'!W971</f>
        <v>0</v>
      </c>
      <c r="X970" s="66"/>
      <c r="Y970" s="422">
        <f>+'学校用（完全版）'!Y971</f>
        <v>0</v>
      </c>
      <c r="Z970" s="532" t="str">
        <f>+'学校用（完全版）'!Z971</f>
        <v>標準</v>
      </c>
      <c r="AA970" s="67">
        <f>+'学校用（完全版）'!AA971</f>
        <v>0</v>
      </c>
      <c r="AB970" s="256" t="str">
        <f>+'学校用（完全版）'!AB971</f>
        <v>ＤＶＤ</v>
      </c>
      <c r="AC970" s="90" t="str">
        <f>+'学校用（完全版）'!AC971</f>
        <v/>
      </c>
      <c r="AD970" s="238" t="str">
        <f>+'学校用（完全版）'!AD971</f>
        <v>2.はじめての剣道</v>
      </c>
      <c r="AE970" s="21" t="str">
        <f>+'学校用（完全版）'!AE971</f>
        <v>1.2.3年</v>
      </c>
      <c r="AF970" s="69">
        <f>+'学校用（完全版）'!AF971</f>
        <v>15000</v>
      </c>
      <c r="AG970" s="70">
        <f>+'学校用（完全版）'!AG971</f>
        <v>16200.000000000002</v>
      </c>
      <c r="AH970" s="690"/>
      <c r="AI970" s="355">
        <f t="shared" si="21"/>
        <v>0</v>
      </c>
      <c r="AL970" s="6"/>
    </row>
    <row r="971" spans="1:38" s="7" customFormat="1" ht="23.1" customHeight="1" x14ac:dyDescent="0.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577" t="str">
        <f>+'学校用（完全版）'!U972</f>
        <v>保健　体育</v>
      </c>
      <c r="V971" s="503" t="str">
        <f>+'学校用（完全版）'!V972</f>
        <v>コロムビア</v>
      </c>
      <c r="W971" s="445">
        <f>+'学校用（完全版）'!W972</f>
        <v>0</v>
      </c>
      <c r="X971" s="66"/>
      <c r="Y971" s="422">
        <f>+'学校用（完全版）'!Y972</f>
        <v>0</v>
      </c>
      <c r="Z971" s="532" t="str">
        <f>+'学校用（完全版）'!Z972</f>
        <v>標準</v>
      </c>
      <c r="AA971" s="67" t="str">
        <f>+'学校用（完全版）'!AA972</f>
        <v>新刊</v>
      </c>
      <c r="AB971" s="258" t="str">
        <f>+'学校用（完全版）'!AB972</f>
        <v>ＤＶＤ</v>
      </c>
      <c r="AC971" s="100" t="str">
        <f>+'学校用（完全版）'!AC972</f>
        <v/>
      </c>
      <c r="AD971" s="239" t="str">
        <f>+'学校用（完全版）'!AD972</f>
        <v>■中学校保健DVD　全6巻</v>
      </c>
      <c r="AE971" s="72" t="str">
        <f>+'学校用（完全版）'!AE972</f>
        <v>2.3年</v>
      </c>
      <c r="AF971" s="73">
        <f>+'学校用（完全版）'!AF972</f>
        <v>90000</v>
      </c>
      <c r="AG971" s="74">
        <f>+'学校用（完全版）'!AG972</f>
        <v>97200</v>
      </c>
      <c r="AH971" s="690"/>
      <c r="AI971" s="355">
        <f t="shared" si="21"/>
        <v>0</v>
      </c>
      <c r="AL971" s="6"/>
    </row>
    <row r="972" spans="1:38" s="7" customFormat="1" ht="23.1" customHeight="1" x14ac:dyDescent="0.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577" t="str">
        <f>+'学校用（完全版）'!U973</f>
        <v>保健　体育</v>
      </c>
      <c r="V972" s="503" t="str">
        <f>+'学校用（完全版）'!V973</f>
        <v>コロムビア</v>
      </c>
      <c r="W972" s="445">
        <f>+'学校用（完全版）'!W973</f>
        <v>0</v>
      </c>
      <c r="X972" s="66"/>
      <c r="Y972" s="422">
        <f>+'学校用（完全版）'!Y973</f>
        <v>0</v>
      </c>
      <c r="Z972" s="532" t="str">
        <f>+'学校用（完全版）'!Z973</f>
        <v>標準</v>
      </c>
      <c r="AA972" s="67" t="str">
        <f>+'学校用（完全版）'!AA973</f>
        <v>改訂</v>
      </c>
      <c r="AB972" s="258" t="str">
        <f>+'学校用（完全版）'!AB973</f>
        <v>ＤＶＤ</v>
      </c>
      <c r="AC972" s="100" t="str">
        <f>+'学校用（完全版）'!AC973</f>
        <v/>
      </c>
      <c r="AD972" s="239" t="str">
        <f>+'学校用（完全版）'!AD973</f>
        <v>1.自然災害による傷害の防止①　地震､津波災害への備えと行動</v>
      </c>
      <c r="AE972" s="72" t="str">
        <f>+'学校用（完全版）'!AE973</f>
        <v>２年</v>
      </c>
      <c r="AF972" s="73">
        <f>+'学校用（完全版）'!AF973</f>
        <v>15000</v>
      </c>
      <c r="AG972" s="74">
        <f>+'学校用（完全版）'!AG973</f>
        <v>16200.000000000002</v>
      </c>
      <c r="AH972" s="690"/>
      <c r="AI972" s="355">
        <f t="shared" si="21"/>
        <v>0</v>
      </c>
      <c r="AL972" s="6"/>
    </row>
    <row r="973" spans="1:38" s="7" customFormat="1" ht="23.1" customHeight="1" x14ac:dyDescent="0.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577" t="str">
        <f>+'学校用（完全版）'!U974</f>
        <v>保健　体育</v>
      </c>
      <c r="V973" s="503" t="str">
        <f>+'学校用（完全版）'!V974</f>
        <v>コロムビア</v>
      </c>
      <c r="W973" s="445">
        <f>+'学校用（完全版）'!W974</f>
        <v>0</v>
      </c>
      <c r="X973" s="66"/>
      <c r="Y973" s="422">
        <f>+'学校用（完全版）'!Y974</f>
        <v>0</v>
      </c>
      <c r="Z973" s="532" t="str">
        <f>+'学校用（完全版）'!Z974</f>
        <v>標準</v>
      </c>
      <c r="AA973" s="67" t="str">
        <f>+'学校用（完全版）'!AA974</f>
        <v>改訂</v>
      </c>
      <c r="AB973" s="258" t="str">
        <f>+'学校用（完全版）'!AB974</f>
        <v>ＤＶＤ</v>
      </c>
      <c r="AC973" s="100" t="str">
        <f>+'学校用（完全版）'!AC974</f>
        <v/>
      </c>
      <c r="AD973" s="239" t="str">
        <f>+'学校用（完全版）'!AD974</f>
        <v>2.自然災害による傷害の防止②　台風、竜巻、噴火災害への備えと行動</v>
      </c>
      <c r="AE973" s="72" t="str">
        <f>+'学校用（完全版）'!AE974</f>
        <v>２年</v>
      </c>
      <c r="AF973" s="73">
        <f>+'学校用（完全版）'!AF974</f>
        <v>15000</v>
      </c>
      <c r="AG973" s="74">
        <f>+'学校用（完全版）'!AG974</f>
        <v>16200.000000000002</v>
      </c>
      <c r="AH973" s="690"/>
      <c r="AI973" s="355">
        <f t="shared" si="21"/>
        <v>0</v>
      </c>
      <c r="AL973" s="6"/>
    </row>
    <row r="974" spans="1:38" s="7" customFormat="1" ht="23.1" customHeight="1" x14ac:dyDescent="0.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577" t="str">
        <f>+'学校用（完全版）'!U975</f>
        <v>保健　体育</v>
      </c>
      <c r="V974" s="503" t="str">
        <f>+'学校用（完全版）'!V975</f>
        <v>コロムビア</v>
      </c>
      <c r="W974" s="445">
        <f>+'学校用（完全版）'!W975</f>
        <v>0</v>
      </c>
      <c r="X974" s="66"/>
      <c r="Y974" s="422">
        <f>+'学校用（完全版）'!Y975</f>
        <v>0</v>
      </c>
      <c r="Z974" s="532" t="str">
        <f>+'学校用（完全版）'!Z975</f>
        <v>標準</v>
      </c>
      <c r="AA974" s="67" t="str">
        <f>+'学校用（完全版）'!AA975</f>
        <v>新刊</v>
      </c>
      <c r="AB974" s="258" t="str">
        <f>+'学校用（完全版）'!AB975</f>
        <v>ＤＶＤ</v>
      </c>
      <c r="AC974" s="100" t="str">
        <f>+'学校用（完全版）'!AC975</f>
        <v/>
      </c>
      <c r="AD974" s="239" t="str">
        <f>+'学校用（完全版）'!AD975</f>
        <v>3.生活習慣の変化と生活習慣病　～原因と予防～　</v>
      </c>
      <c r="AE974" s="72" t="str">
        <f>+'学校用（完全版）'!AE975</f>
        <v>３年</v>
      </c>
      <c r="AF974" s="73">
        <f>+'学校用（完全版）'!AF975</f>
        <v>15000</v>
      </c>
      <c r="AG974" s="74">
        <f>+'学校用（完全版）'!AG975</f>
        <v>16200.000000000002</v>
      </c>
      <c r="AH974" s="690"/>
      <c r="AI974" s="355">
        <f t="shared" si="21"/>
        <v>0</v>
      </c>
      <c r="AL974" s="6"/>
    </row>
    <row r="975" spans="1:38" s="7" customFormat="1" ht="23.1" customHeight="1" x14ac:dyDescent="0.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577" t="str">
        <f>+'学校用（完全版）'!U976</f>
        <v>保健　体育</v>
      </c>
      <c r="V975" s="503" t="str">
        <f>+'学校用（完全版）'!V976</f>
        <v>コロムビア</v>
      </c>
      <c r="W975" s="445">
        <f>+'学校用（完全版）'!W976</f>
        <v>0</v>
      </c>
      <c r="X975" s="66"/>
      <c r="Y975" s="422">
        <f>+'学校用（完全版）'!Y976</f>
        <v>0</v>
      </c>
      <c r="Z975" s="532" t="str">
        <f>+'学校用（完全版）'!Z976</f>
        <v>標準</v>
      </c>
      <c r="AA975" s="67" t="str">
        <f>+'学校用（完全版）'!AA976</f>
        <v>新刊</v>
      </c>
      <c r="AB975" s="258" t="str">
        <f>+'学校用（完全版）'!AB976</f>
        <v>ＤＶＤ</v>
      </c>
      <c r="AC975" s="100" t="str">
        <f>+'学校用（完全版）'!AC976</f>
        <v/>
      </c>
      <c r="AD975" s="239" t="str">
        <f>+'学校用（完全版）'!AD976</f>
        <v>4.喫煙・飲酒の体と健康への影響</v>
      </c>
      <c r="AE975" s="72" t="str">
        <f>+'学校用（完全版）'!AE976</f>
        <v>３年</v>
      </c>
      <c r="AF975" s="73">
        <f>+'学校用（完全版）'!AF976</f>
        <v>15000</v>
      </c>
      <c r="AG975" s="74">
        <f>+'学校用（完全版）'!AG976</f>
        <v>16200.000000000002</v>
      </c>
      <c r="AH975" s="690"/>
      <c r="AI975" s="355">
        <f t="shared" si="21"/>
        <v>0</v>
      </c>
      <c r="AL975" s="6"/>
    </row>
    <row r="976" spans="1:38" s="7" customFormat="1" ht="23.1" customHeight="1" x14ac:dyDescent="0.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577" t="str">
        <f>+'学校用（完全版）'!U977</f>
        <v>保健　体育</v>
      </c>
      <c r="V976" s="503" t="str">
        <f>+'学校用（完全版）'!V977</f>
        <v>コロムビア</v>
      </c>
      <c r="W976" s="445">
        <f>+'学校用（完全版）'!W977</f>
        <v>0</v>
      </c>
      <c r="X976" s="66"/>
      <c r="Y976" s="422">
        <f>+'学校用（完全版）'!Y977</f>
        <v>0</v>
      </c>
      <c r="Z976" s="532" t="str">
        <f>+'学校用（完全版）'!Z977</f>
        <v>標準</v>
      </c>
      <c r="AA976" s="67" t="str">
        <f>+'学校用（完全版）'!AA977</f>
        <v>新刊</v>
      </c>
      <c r="AB976" s="258" t="str">
        <f>+'学校用（完全版）'!AB977</f>
        <v>ＤＶＤ</v>
      </c>
      <c r="AC976" s="100" t="str">
        <f>+'学校用（完全版）'!AC977</f>
        <v/>
      </c>
      <c r="AD976" s="239" t="str">
        <f>+'学校用（完全版）'!AD977</f>
        <v>5.薬物乱用の怖さと健康への影響</v>
      </c>
      <c r="AE976" s="72" t="str">
        <f>+'学校用（完全版）'!AE977</f>
        <v>３年</v>
      </c>
      <c r="AF976" s="73">
        <f>+'学校用（完全版）'!AF977</f>
        <v>15000</v>
      </c>
      <c r="AG976" s="74">
        <f>+'学校用（完全版）'!AG977</f>
        <v>16200.000000000002</v>
      </c>
      <c r="AH976" s="690"/>
      <c r="AI976" s="355">
        <f t="shared" si="21"/>
        <v>0</v>
      </c>
      <c r="AL976" s="6"/>
    </row>
    <row r="977" spans="1:38" s="7" customFormat="1" ht="23.1" customHeight="1" x14ac:dyDescent="0.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577" t="str">
        <f>+'学校用（完全版）'!U978</f>
        <v>保健　体育</v>
      </c>
      <c r="V977" s="503" t="str">
        <f>+'学校用（完全版）'!V978</f>
        <v>コロムビア</v>
      </c>
      <c r="W977" s="445">
        <f>+'学校用（完全版）'!W978</f>
        <v>0</v>
      </c>
      <c r="X977" s="66"/>
      <c r="Y977" s="422">
        <f>+'学校用（完全版）'!Y978</f>
        <v>0</v>
      </c>
      <c r="Z977" s="532" t="str">
        <f>+'学校用（完全版）'!Z978</f>
        <v>標準</v>
      </c>
      <c r="AA977" s="67" t="str">
        <f>+'学校用（完全版）'!AA978</f>
        <v>新刊</v>
      </c>
      <c r="AB977" s="258" t="str">
        <f>+'学校用（完全版）'!AB978</f>
        <v>ＤＶＤ</v>
      </c>
      <c r="AC977" s="100" t="str">
        <f>+'学校用（完全版）'!AC978</f>
        <v/>
      </c>
      <c r="AD977" s="239" t="str">
        <f>+'学校用（完全版）'!AD978</f>
        <v>6.知っておこう！熱中症への対応と予防</v>
      </c>
      <c r="AE977" s="72" t="str">
        <f>+'学校用（完全版）'!AE978</f>
        <v>３年</v>
      </c>
      <c r="AF977" s="73">
        <f>+'学校用（完全版）'!AF978</f>
        <v>15000</v>
      </c>
      <c r="AG977" s="74">
        <f>+'学校用（完全版）'!AG978</f>
        <v>16200.000000000002</v>
      </c>
      <c r="AH977" s="690"/>
      <c r="AI977" s="355">
        <f t="shared" si="21"/>
        <v>0</v>
      </c>
      <c r="AL977" s="6"/>
    </row>
    <row r="978" spans="1:38" s="7" customFormat="1" ht="23.1" customHeight="1" x14ac:dyDescent="0.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577" t="str">
        <f>+'学校用（完全版）'!U979</f>
        <v>保健　体育</v>
      </c>
      <c r="V978" s="503" t="str">
        <f>+'学校用（完全版）'!V979</f>
        <v>コロムビア</v>
      </c>
      <c r="W978" s="445">
        <f>+'学校用（完全版）'!W979</f>
        <v>0</v>
      </c>
      <c r="X978" s="66"/>
      <c r="Y978" s="422">
        <f>+'学校用（完全版）'!Y979</f>
        <v>0</v>
      </c>
      <c r="Z978" s="532" t="str">
        <f>+'学校用（完全版）'!Z979</f>
        <v>標準</v>
      </c>
      <c r="AA978" s="67">
        <f>+'学校用（完全版）'!AA979</f>
        <v>0</v>
      </c>
      <c r="AB978" s="256" t="str">
        <f>+'学校用（完全版）'!AB979</f>
        <v>ＤＶＤ</v>
      </c>
      <c r="AC978" s="90" t="str">
        <f>+'学校用（完全版）'!AC979</f>
        <v/>
      </c>
      <c r="AD978" s="238" t="str">
        <f>+'学校用（完全版）'!AD979</f>
        <v>■中学校保健DVD　「ストレス」全3巻</v>
      </c>
      <c r="AE978" s="21" t="str">
        <f>+'学校用（完全版）'!AE979</f>
        <v>１年</v>
      </c>
      <c r="AF978" s="69">
        <f>+'学校用（完全版）'!AF979</f>
        <v>45000</v>
      </c>
      <c r="AG978" s="70">
        <f>+'学校用（完全版）'!AG979</f>
        <v>48600</v>
      </c>
      <c r="AH978" s="690"/>
      <c r="AI978" s="355">
        <f t="shared" si="21"/>
        <v>0</v>
      </c>
      <c r="AL978" s="6"/>
    </row>
    <row r="979" spans="1:38" s="7" customFormat="1" ht="23.1" customHeight="1" x14ac:dyDescent="0.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577" t="str">
        <f>+'学校用（完全版）'!U980</f>
        <v>保健　体育</v>
      </c>
      <c r="V979" s="503" t="str">
        <f>+'学校用（完全版）'!V980</f>
        <v>コロムビア</v>
      </c>
      <c r="W979" s="445">
        <f>+'学校用（完全版）'!W980</f>
        <v>0</v>
      </c>
      <c r="X979" s="66"/>
      <c r="Y979" s="422">
        <f>+'学校用（完全版）'!Y980</f>
        <v>0</v>
      </c>
      <c r="Z979" s="532" t="str">
        <f>+'学校用（完全版）'!Z980</f>
        <v>標準</v>
      </c>
      <c r="AA979" s="67">
        <f>+'学校用（完全版）'!AA980</f>
        <v>0</v>
      </c>
      <c r="AB979" s="256" t="str">
        <f>+'学校用（完全版）'!AB980</f>
        <v>ＤＶＤ</v>
      </c>
      <c r="AC979" s="90" t="str">
        <f>+'学校用（完全版）'!AC980</f>
        <v/>
      </c>
      <c r="AD979" s="238" t="str">
        <f>+'学校用（完全版）'!AD980</f>
        <v>1.欲求への対処　～生理的欲求、社会的欲求～</v>
      </c>
      <c r="AE979" s="21" t="str">
        <f>+'学校用（完全版）'!AE980</f>
        <v>１年</v>
      </c>
      <c r="AF979" s="69">
        <f>+'学校用（完全版）'!AF980</f>
        <v>15000</v>
      </c>
      <c r="AG979" s="70">
        <f>+'学校用（完全版）'!AG980</f>
        <v>16200.000000000002</v>
      </c>
      <c r="AH979" s="690"/>
      <c r="AI979" s="355">
        <f t="shared" si="21"/>
        <v>0</v>
      </c>
      <c r="AL979" s="6"/>
    </row>
    <row r="980" spans="1:38" s="7" customFormat="1" ht="23.1" customHeight="1" x14ac:dyDescent="0.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577" t="str">
        <f>+'学校用（完全版）'!U981</f>
        <v>保健　体育</v>
      </c>
      <c r="V980" s="503" t="str">
        <f>+'学校用（完全版）'!V981</f>
        <v>コロムビア</v>
      </c>
      <c r="W980" s="445">
        <f>+'学校用（完全版）'!W981</f>
        <v>0</v>
      </c>
      <c r="X980" s="66"/>
      <c r="Y980" s="422">
        <f>+'学校用（完全版）'!Y981</f>
        <v>0</v>
      </c>
      <c r="Z980" s="532" t="str">
        <f>+'学校用（完全版）'!Z981</f>
        <v>標準</v>
      </c>
      <c r="AA980" s="67">
        <f>+'学校用（完全版）'!AA981</f>
        <v>0</v>
      </c>
      <c r="AB980" s="256" t="str">
        <f>+'学校用（完全版）'!AB981</f>
        <v>ＤＶＤ</v>
      </c>
      <c r="AC980" s="90" t="str">
        <f>+'学校用（完全版）'!AC981</f>
        <v/>
      </c>
      <c r="AD980" s="238" t="str">
        <f>+'学校用（完全版）'!AD981</f>
        <v>2.ストレスへの対処</v>
      </c>
      <c r="AE980" s="21" t="str">
        <f>+'学校用（完全版）'!AE981</f>
        <v>１年</v>
      </c>
      <c r="AF980" s="69">
        <f>+'学校用（完全版）'!AF981</f>
        <v>15000</v>
      </c>
      <c r="AG980" s="70">
        <f>+'学校用（完全版）'!AG981</f>
        <v>16200.000000000002</v>
      </c>
      <c r="AH980" s="690"/>
      <c r="AI980" s="355">
        <f t="shared" si="21"/>
        <v>0</v>
      </c>
      <c r="AL980" s="6"/>
    </row>
    <row r="981" spans="1:38" s="7" customFormat="1" ht="23.1" customHeight="1" x14ac:dyDescent="0.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577" t="str">
        <f>+'学校用（完全版）'!U982</f>
        <v>保健　体育</v>
      </c>
      <c r="V981" s="503" t="str">
        <f>+'学校用（完全版）'!V982</f>
        <v>コロムビア</v>
      </c>
      <c r="W981" s="445">
        <f>+'学校用（完全版）'!W982</f>
        <v>0</v>
      </c>
      <c r="X981" s="66"/>
      <c r="Y981" s="422">
        <f>+'学校用（完全版）'!Y982</f>
        <v>0</v>
      </c>
      <c r="Z981" s="532" t="str">
        <f>+'学校用（完全版）'!Z982</f>
        <v>標準</v>
      </c>
      <c r="AA981" s="67">
        <f>+'学校用（完全版）'!AA982</f>
        <v>0</v>
      </c>
      <c r="AB981" s="256" t="str">
        <f>+'学校用（完全版）'!AB982</f>
        <v>ＤＶＤ</v>
      </c>
      <c r="AC981" s="90" t="str">
        <f>+'学校用（完全版）'!AC982</f>
        <v/>
      </c>
      <c r="AD981" s="238" t="str">
        <f>+'学校用（完全版）'!AD982</f>
        <v>3.心身の調和と心の健康</v>
      </c>
      <c r="AE981" s="21" t="str">
        <f>+'学校用（完全版）'!AE982</f>
        <v>１年</v>
      </c>
      <c r="AF981" s="69">
        <f>+'学校用（完全版）'!AF982</f>
        <v>15000</v>
      </c>
      <c r="AG981" s="70">
        <f>+'学校用（完全版）'!AG982</f>
        <v>16200.000000000002</v>
      </c>
      <c r="AH981" s="690"/>
      <c r="AI981" s="355">
        <f t="shared" si="21"/>
        <v>0</v>
      </c>
      <c r="AL981" s="6"/>
    </row>
    <row r="982" spans="1:38" s="7" customFormat="1" ht="23.1" customHeight="1" x14ac:dyDescent="0.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577" t="str">
        <f>+'学校用（完全版）'!U983</f>
        <v>保健　体育</v>
      </c>
      <c r="V982" s="503" t="str">
        <f>+'学校用（完全版）'!V983</f>
        <v>パンドラ</v>
      </c>
      <c r="W982" s="445">
        <f>+'学校用（完全版）'!W983</f>
        <v>0</v>
      </c>
      <c r="X982" s="66"/>
      <c r="Y982" s="422">
        <f>+'学校用（完全版）'!Y983</f>
        <v>0</v>
      </c>
      <c r="Z982" s="532" t="str">
        <f>+'学校用（完全版）'!Z983</f>
        <v>標準</v>
      </c>
      <c r="AA982" s="67">
        <f>+'学校用（完全版）'!AA983</f>
        <v>0</v>
      </c>
      <c r="AB982" s="256" t="str">
        <f>+'学校用（完全版）'!AB983</f>
        <v>ＤＶＤ</v>
      </c>
      <c r="AC982" s="90" t="str">
        <f>+'学校用（完全版）'!AC983</f>
        <v/>
      </c>
      <c r="AD982" s="238" t="str">
        <f>+'学校用（完全版）'!AD983</f>
        <v>中学校保健体育DVD 全11巻（①～⑪）</v>
      </c>
      <c r="AE982" s="21" t="str">
        <f>+'学校用（完全版）'!AE983</f>
        <v>1.2.3年</v>
      </c>
      <c r="AF982" s="69">
        <f>+'学校用（完全版）'!AF983</f>
        <v>127000</v>
      </c>
      <c r="AG982" s="70">
        <f>+'学校用（完全版）'!AG983</f>
        <v>137160</v>
      </c>
      <c r="AH982" s="690"/>
      <c r="AI982" s="355">
        <f t="shared" si="21"/>
        <v>0</v>
      </c>
      <c r="AL982" s="6"/>
    </row>
    <row r="983" spans="1:38" s="7" customFormat="1" ht="23.1" customHeight="1" x14ac:dyDescent="0.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577" t="str">
        <f>+'学校用（完全版）'!U984</f>
        <v>保健　体育</v>
      </c>
      <c r="V983" s="503" t="str">
        <f>+'学校用（完全版）'!V984</f>
        <v>パンドラ</v>
      </c>
      <c r="W983" s="445">
        <f>+'学校用（完全版）'!W984</f>
        <v>0</v>
      </c>
      <c r="X983" s="66"/>
      <c r="Y983" s="422">
        <f>+'学校用（完全版）'!Y984</f>
        <v>0</v>
      </c>
      <c r="Z983" s="532" t="str">
        <f>+'学校用（完全版）'!Z984</f>
        <v>標準</v>
      </c>
      <c r="AA983" s="67">
        <f>+'学校用（完全版）'!AA984</f>
        <v>0</v>
      </c>
      <c r="AB983" s="256" t="str">
        <f>+'学校用（完全版）'!AB984</f>
        <v>ＤＶＤ</v>
      </c>
      <c r="AC983" s="90" t="str">
        <f>+'学校用（完全版）'!AC984</f>
        <v/>
      </c>
      <c r="AD983" s="238" t="str">
        <f>+'学校用（完全版）'!AD984</f>
        <v>中学校器械運動DVD 全3巻（①～③）</v>
      </c>
      <c r="AE983" s="21" t="str">
        <f>+'学校用（完全版）'!AE984</f>
        <v>1.2.3年</v>
      </c>
      <c r="AF983" s="69">
        <f>+'学校用（完全版）'!AF984</f>
        <v>33000</v>
      </c>
      <c r="AG983" s="70">
        <f>+'学校用（完全版）'!AG984</f>
        <v>35640</v>
      </c>
      <c r="AH983" s="690"/>
      <c r="AI983" s="355">
        <f t="shared" si="21"/>
        <v>0</v>
      </c>
      <c r="AL983" s="6"/>
    </row>
    <row r="984" spans="1:38" s="7" customFormat="1" ht="23.1" customHeight="1" x14ac:dyDescent="0.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577" t="str">
        <f>+'学校用（完全版）'!U985</f>
        <v>保健　体育</v>
      </c>
      <c r="V984" s="503" t="str">
        <f>+'学校用（完全版）'!V985</f>
        <v>パンドラ</v>
      </c>
      <c r="W984" s="445">
        <f>+'学校用（完全版）'!W985</f>
        <v>0</v>
      </c>
      <c r="X984" s="66"/>
      <c r="Y984" s="422">
        <f>+'学校用（完全版）'!Y985</f>
        <v>0</v>
      </c>
      <c r="Z984" s="532" t="str">
        <f>+'学校用（完全版）'!Z985</f>
        <v>標準</v>
      </c>
      <c r="AA984" s="67">
        <f>+'学校用（完全版）'!AA985</f>
        <v>0</v>
      </c>
      <c r="AB984" s="256" t="str">
        <f>+'学校用（完全版）'!AB985</f>
        <v>ＤＶＤ</v>
      </c>
      <c r="AC984" s="90" t="str">
        <f>+'学校用（完全版）'!AC985</f>
        <v/>
      </c>
      <c r="AD984" s="238" t="str">
        <f>+'学校用（完全版）'!AD985</f>
        <v>①マット運動〜技のポイントと練習・補助のしかた〜</v>
      </c>
      <c r="AE984" s="21" t="str">
        <f>+'学校用（完全版）'!AE985</f>
        <v>1.2.3年</v>
      </c>
      <c r="AF984" s="69">
        <f>+'学校用（完全版）'!AF985</f>
        <v>11000</v>
      </c>
      <c r="AG984" s="70">
        <f>+'学校用（完全版）'!AG985</f>
        <v>11880</v>
      </c>
      <c r="AH984" s="690"/>
      <c r="AI984" s="355">
        <f t="shared" si="21"/>
        <v>0</v>
      </c>
      <c r="AL984" s="6"/>
    </row>
    <row r="985" spans="1:38" s="7" customFormat="1" ht="23.1" customHeight="1" x14ac:dyDescent="0.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577" t="str">
        <f>+'学校用（完全版）'!U986</f>
        <v>保健　体育</v>
      </c>
      <c r="V985" s="503" t="str">
        <f>+'学校用（完全版）'!V986</f>
        <v>パンドラ</v>
      </c>
      <c r="W985" s="445">
        <f>+'学校用（完全版）'!W986</f>
        <v>0</v>
      </c>
      <c r="X985" s="66"/>
      <c r="Y985" s="422">
        <f>+'学校用（完全版）'!Y986</f>
        <v>0</v>
      </c>
      <c r="Z985" s="532" t="str">
        <f>+'学校用（完全版）'!Z986</f>
        <v>標準</v>
      </c>
      <c r="AA985" s="67">
        <f>+'学校用（完全版）'!AA986</f>
        <v>0</v>
      </c>
      <c r="AB985" s="256" t="str">
        <f>+'学校用（完全版）'!AB986</f>
        <v>ＤＶＤ</v>
      </c>
      <c r="AC985" s="90" t="str">
        <f>+'学校用（完全版）'!AC986</f>
        <v/>
      </c>
      <c r="AD985" s="238" t="str">
        <f>+'学校用（完全版）'!AD986</f>
        <v>②鉄棒運動〜技のポイントと練習・補助のしかた〜</v>
      </c>
      <c r="AE985" s="21" t="str">
        <f>+'学校用（完全版）'!AE986</f>
        <v>1.2.3年</v>
      </c>
      <c r="AF985" s="69">
        <f>+'学校用（完全版）'!AF986</f>
        <v>11000</v>
      </c>
      <c r="AG985" s="70">
        <f>+'学校用（完全版）'!AG986</f>
        <v>11880</v>
      </c>
      <c r="AH985" s="690"/>
      <c r="AI985" s="355">
        <f t="shared" si="21"/>
        <v>0</v>
      </c>
      <c r="AL985" s="6"/>
    </row>
    <row r="986" spans="1:38" s="7" customFormat="1" ht="23.1" customHeight="1" x14ac:dyDescent="0.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577" t="str">
        <f>+'学校用（完全版）'!U987</f>
        <v>保健　体育</v>
      </c>
      <c r="V986" s="503" t="str">
        <f>+'学校用（完全版）'!V987</f>
        <v>パンドラ</v>
      </c>
      <c r="W986" s="445">
        <f>+'学校用（完全版）'!W987</f>
        <v>0</v>
      </c>
      <c r="X986" s="66"/>
      <c r="Y986" s="422">
        <f>+'学校用（完全版）'!Y987</f>
        <v>0</v>
      </c>
      <c r="Z986" s="532" t="str">
        <f>+'学校用（完全版）'!Z987</f>
        <v>標準</v>
      </c>
      <c r="AA986" s="67">
        <f>+'学校用（完全版）'!AA987</f>
        <v>0</v>
      </c>
      <c r="AB986" s="256" t="str">
        <f>+'学校用（完全版）'!AB987</f>
        <v>ＤＶＤ</v>
      </c>
      <c r="AC986" s="90" t="str">
        <f>+'学校用（完全版）'!AC987</f>
        <v/>
      </c>
      <c r="AD986" s="238" t="str">
        <f>+'学校用（完全版）'!AD987</f>
        <v>③跳び箱運動〜技のポイントと練習・補助のしかた〜</v>
      </c>
      <c r="AE986" s="21" t="str">
        <f>+'学校用（完全版）'!AE987</f>
        <v>1.2.3年</v>
      </c>
      <c r="AF986" s="69">
        <f>+'学校用（完全版）'!AF987</f>
        <v>11000</v>
      </c>
      <c r="AG986" s="70">
        <f>+'学校用（完全版）'!AG987</f>
        <v>11880</v>
      </c>
      <c r="AH986" s="690"/>
      <c r="AI986" s="355">
        <f t="shared" si="21"/>
        <v>0</v>
      </c>
      <c r="AL986" s="6"/>
    </row>
    <row r="987" spans="1:38" s="7" customFormat="1" ht="23.1" customHeight="1" x14ac:dyDescent="0.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577" t="str">
        <f>+'学校用（完全版）'!U988</f>
        <v>保健　体育</v>
      </c>
      <c r="V987" s="503" t="str">
        <f>+'学校用（完全版）'!V988</f>
        <v>パンドラ</v>
      </c>
      <c r="W987" s="445">
        <f>+'学校用（完全版）'!W988</f>
        <v>0</v>
      </c>
      <c r="X987" s="66"/>
      <c r="Y987" s="422">
        <f>+'学校用（完全版）'!Y988</f>
        <v>0</v>
      </c>
      <c r="Z987" s="532" t="str">
        <f>+'学校用（完全版）'!Z988</f>
        <v>標準</v>
      </c>
      <c r="AA987" s="67">
        <f>+'学校用（完全版）'!AA988</f>
        <v>0</v>
      </c>
      <c r="AB987" s="256" t="str">
        <f>+'学校用（完全版）'!AB988</f>
        <v>ＤＶＤ</v>
      </c>
      <c r="AC987" s="90" t="str">
        <f>+'学校用（完全版）'!AC988</f>
        <v/>
      </c>
      <c r="AD987" s="238" t="str">
        <f>+'学校用（完全版）'!AD988</f>
        <v>中学生のための武道DVD全2巻（④～⑤）</v>
      </c>
      <c r="AE987" s="21" t="str">
        <f>+'学校用（完全版）'!AE988</f>
        <v>1.2.3年</v>
      </c>
      <c r="AF987" s="69">
        <f>+'学校用（完全版）'!AF988</f>
        <v>22000</v>
      </c>
      <c r="AG987" s="70">
        <f>+'学校用（完全版）'!AG988</f>
        <v>23760</v>
      </c>
      <c r="AH987" s="690"/>
      <c r="AI987" s="355">
        <f t="shared" si="21"/>
        <v>0</v>
      </c>
      <c r="AL987" s="6"/>
    </row>
    <row r="988" spans="1:38" s="7" customFormat="1" ht="23.1" customHeight="1" x14ac:dyDescent="0.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577" t="str">
        <f>+'学校用（完全版）'!U989</f>
        <v>保健　体育</v>
      </c>
      <c r="V988" s="503" t="str">
        <f>+'学校用（完全版）'!V989</f>
        <v>パンドラ</v>
      </c>
      <c r="W988" s="445">
        <f>+'学校用（完全版）'!W989</f>
        <v>0</v>
      </c>
      <c r="X988" s="66"/>
      <c r="Y988" s="422">
        <f>+'学校用（完全版）'!Y989</f>
        <v>0</v>
      </c>
      <c r="Z988" s="532" t="str">
        <f>+'学校用（完全版）'!Z989</f>
        <v>標準</v>
      </c>
      <c r="AA988" s="67">
        <f>+'学校用（完全版）'!AA989</f>
        <v>0</v>
      </c>
      <c r="AB988" s="256" t="str">
        <f>+'学校用（完全版）'!AB989</f>
        <v>ＤＶＤ</v>
      </c>
      <c r="AC988" s="90" t="str">
        <f>+'学校用（完全版）'!AC989</f>
        <v/>
      </c>
      <c r="AD988" s="238" t="str">
        <f>+'学校用（完全版）'!AD989</f>
        <v>④中学生のための柔道</v>
      </c>
      <c r="AE988" s="21" t="str">
        <f>+'学校用（完全版）'!AE989</f>
        <v>1.2.3年</v>
      </c>
      <c r="AF988" s="69">
        <f>+'学校用（完全版）'!AF989</f>
        <v>11000</v>
      </c>
      <c r="AG988" s="70">
        <f>+'学校用（完全版）'!AG989</f>
        <v>11880</v>
      </c>
      <c r="AH988" s="690"/>
      <c r="AI988" s="355">
        <f t="shared" si="21"/>
        <v>0</v>
      </c>
      <c r="AL988" s="6"/>
    </row>
    <row r="989" spans="1:38" s="7" customFormat="1" ht="23.1" customHeight="1" x14ac:dyDescent="0.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577" t="str">
        <f>+'学校用（完全版）'!U990</f>
        <v>保健　体育</v>
      </c>
      <c r="V989" s="503" t="str">
        <f>+'学校用（完全版）'!V990</f>
        <v>パンドラ</v>
      </c>
      <c r="W989" s="445">
        <f>+'学校用（完全版）'!W990</f>
        <v>0</v>
      </c>
      <c r="X989" s="66"/>
      <c r="Y989" s="422">
        <f>+'学校用（完全版）'!Y990</f>
        <v>0</v>
      </c>
      <c r="Z989" s="532" t="str">
        <f>+'学校用（完全版）'!Z990</f>
        <v>標準</v>
      </c>
      <c r="AA989" s="67">
        <f>+'学校用（完全版）'!AA990</f>
        <v>0</v>
      </c>
      <c r="AB989" s="256" t="str">
        <f>+'学校用（完全版）'!AB990</f>
        <v>ＤＶＤ</v>
      </c>
      <c r="AC989" s="90" t="str">
        <f>+'学校用（完全版）'!AC990</f>
        <v/>
      </c>
      <c r="AD989" s="238" t="str">
        <f>+'学校用（完全版）'!AD990</f>
        <v>⑤中学生のための剣道</v>
      </c>
      <c r="AE989" s="21" t="str">
        <f>+'学校用（完全版）'!AE990</f>
        <v>1.2.3年</v>
      </c>
      <c r="AF989" s="69">
        <f>+'学校用（完全版）'!AF990</f>
        <v>11000</v>
      </c>
      <c r="AG989" s="70">
        <f>+'学校用（完全版）'!AG990</f>
        <v>11880</v>
      </c>
      <c r="AH989" s="690"/>
      <c r="AI989" s="355">
        <f t="shared" si="21"/>
        <v>0</v>
      </c>
      <c r="AL989" s="6"/>
    </row>
    <row r="990" spans="1:38" s="7" customFormat="1" ht="23.1" customHeight="1" x14ac:dyDescent="0.1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577" t="str">
        <f>+'学校用（完全版）'!U991</f>
        <v>保健　体育</v>
      </c>
      <c r="V990" s="503" t="str">
        <f>+'学校用（完全版）'!V991</f>
        <v>パンドラ</v>
      </c>
      <c r="W990" s="445">
        <f>+'学校用（完全版）'!W991</f>
        <v>0</v>
      </c>
      <c r="X990" s="66"/>
      <c r="Y990" s="422">
        <f>+'学校用（完全版）'!Y991</f>
        <v>0</v>
      </c>
      <c r="Z990" s="532" t="str">
        <f>+'学校用（完全版）'!Z991</f>
        <v>標準</v>
      </c>
      <c r="AA990" s="67">
        <f>+'学校用（完全版）'!AA991</f>
        <v>0</v>
      </c>
      <c r="AB990" s="256" t="str">
        <f>+'学校用（完全版）'!AB991</f>
        <v>ＤＶＤ</v>
      </c>
      <c r="AC990" s="90" t="str">
        <f>+'学校用（完全版）'!AC991</f>
        <v/>
      </c>
      <c r="AD990" s="238" t="str">
        <f>+'学校用（完全版）'!AD991</f>
        <v>中学校体育実技DVDシリーズ　ダンス全4巻（⑥～⑨）</v>
      </c>
      <c r="AE990" s="21" t="str">
        <f>+'学校用（完全版）'!AE991</f>
        <v>1.2.3年</v>
      </c>
      <c r="AF990" s="69">
        <f>+'学校用（完全版）'!AF991</f>
        <v>48000</v>
      </c>
      <c r="AG990" s="70">
        <f>+'学校用（完全版）'!AG991</f>
        <v>51840</v>
      </c>
      <c r="AH990" s="690"/>
      <c r="AI990" s="355">
        <f t="shared" si="21"/>
        <v>0</v>
      </c>
      <c r="AL990" s="6"/>
    </row>
    <row r="991" spans="1:38" s="7" customFormat="1" ht="23.1" customHeight="1" x14ac:dyDescent="0.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577" t="str">
        <f>+'学校用（完全版）'!U992</f>
        <v>保健　体育</v>
      </c>
      <c r="V991" s="503" t="str">
        <f>+'学校用（完全版）'!V992</f>
        <v>パンドラ</v>
      </c>
      <c r="W991" s="445">
        <f>+'学校用（完全版）'!W992</f>
        <v>0</v>
      </c>
      <c r="X991" s="66"/>
      <c r="Y991" s="422">
        <f>+'学校用（完全版）'!Y992</f>
        <v>0</v>
      </c>
      <c r="Z991" s="532" t="str">
        <f>+'学校用（完全版）'!Z992</f>
        <v>標準</v>
      </c>
      <c r="AA991" s="67" t="str">
        <f>+'学校用（完全版）'!AA992</f>
        <v>新刊</v>
      </c>
      <c r="AB991" s="258" t="str">
        <f>+'学校用（完全版）'!AB992</f>
        <v>ＤＶＤ</v>
      </c>
      <c r="AC991" s="100" t="str">
        <f>+'学校用（完全版）'!AC992</f>
        <v/>
      </c>
      <c r="AD991" s="239" t="str">
        <f>+'学校用（完全版）'!AD992</f>
        <v>中学校体育ダンス　新巻2巻（⑥～⑦）</v>
      </c>
      <c r="AE991" s="72" t="str">
        <f>+'学校用（完全版）'!AE992</f>
        <v>1.2.3年</v>
      </c>
      <c r="AF991" s="73">
        <f>+'学校用（完全版）'!AF992</f>
        <v>24000</v>
      </c>
      <c r="AG991" s="74">
        <f>+'学校用（完全版）'!AG992</f>
        <v>25920</v>
      </c>
      <c r="AH991" s="690"/>
      <c r="AI991" s="355">
        <f t="shared" si="21"/>
        <v>0</v>
      </c>
      <c r="AL991" s="6"/>
    </row>
    <row r="992" spans="1:38" s="7" customFormat="1" ht="23.1" customHeight="1" x14ac:dyDescent="0.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577" t="str">
        <f>+'学校用（完全版）'!U993</f>
        <v>保健　体育</v>
      </c>
      <c r="V992" s="503" t="str">
        <f>+'学校用（完全版）'!V993</f>
        <v>パンドラ</v>
      </c>
      <c r="W992" s="445">
        <f>+'学校用（完全版）'!W993</f>
        <v>0</v>
      </c>
      <c r="X992" s="66"/>
      <c r="Y992" s="422">
        <f>+'学校用（完全版）'!Y993</f>
        <v>0</v>
      </c>
      <c r="Z992" s="532" t="str">
        <f>+'学校用（完全版）'!Z993</f>
        <v>標準</v>
      </c>
      <c r="AA992" s="67" t="str">
        <f>+'学校用（完全版）'!AA993</f>
        <v>新刊</v>
      </c>
      <c r="AB992" s="258" t="str">
        <f>+'学校用（完全版）'!AB993</f>
        <v>ＤＶＤ</v>
      </c>
      <c r="AC992" s="100" t="str">
        <f>+'学校用（完全版）'!AC993</f>
        <v/>
      </c>
      <c r="AD992" s="239" t="str">
        <f>+'学校用（完全版）'!AD993</f>
        <v>⑥創作ダンス ～さらに広がる表現の世界～</v>
      </c>
      <c r="AE992" s="72" t="str">
        <f>+'学校用（完全版）'!AE993</f>
        <v>1.2.3年</v>
      </c>
      <c r="AF992" s="73">
        <f>+'学校用（完全版）'!AF993</f>
        <v>12000</v>
      </c>
      <c r="AG992" s="74">
        <f>+'学校用（完全版）'!AG993</f>
        <v>12960</v>
      </c>
      <c r="AH992" s="690"/>
      <c r="AI992" s="355">
        <f t="shared" si="21"/>
        <v>0</v>
      </c>
      <c r="AL992" s="6"/>
    </row>
    <row r="993" spans="1:38" s="7" customFormat="1" ht="23.1" customHeight="1" x14ac:dyDescent="0.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577" t="str">
        <f>+'学校用（完全版）'!U994</f>
        <v>保健　体育</v>
      </c>
      <c r="V993" s="503" t="str">
        <f>+'学校用（完全版）'!V994</f>
        <v>パンドラ</v>
      </c>
      <c r="W993" s="445">
        <f>+'学校用（完全版）'!W994</f>
        <v>0</v>
      </c>
      <c r="X993" s="66"/>
      <c r="Y993" s="422">
        <f>+'学校用（完全版）'!Y994</f>
        <v>0</v>
      </c>
      <c r="Z993" s="532" t="str">
        <f>+'学校用（完全版）'!Z994</f>
        <v>標準</v>
      </c>
      <c r="AA993" s="67" t="str">
        <f>+'学校用（完全版）'!AA994</f>
        <v>新刊</v>
      </c>
      <c r="AB993" s="258" t="str">
        <f>+'学校用（完全版）'!AB994</f>
        <v>ＤＶＤ</v>
      </c>
      <c r="AC993" s="100" t="str">
        <f>+'学校用（完全版）'!AC994</f>
        <v/>
      </c>
      <c r="AD993" s="239" t="str">
        <f>+'学校用（完全版）'!AD994</f>
        <v>⑦現代的なリズムのダンス ～さらに広がるリズムの世界～</v>
      </c>
      <c r="AE993" s="72" t="str">
        <f>+'学校用（完全版）'!AE994</f>
        <v>1.2.3年</v>
      </c>
      <c r="AF993" s="73">
        <f>+'学校用（完全版）'!AF994</f>
        <v>12000</v>
      </c>
      <c r="AG993" s="74">
        <f>+'学校用（完全版）'!AG994</f>
        <v>12960</v>
      </c>
      <c r="AH993" s="690"/>
      <c r="AI993" s="355">
        <f t="shared" si="21"/>
        <v>0</v>
      </c>
      <c r="AL993" s="6"/>
    </row>
    <row r="994" spans="1:38" s="7" customFormat="1" ht="23.1" customHeight="1" x14ac:dyDescent="0.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577" t="str">
        <f>+'学校用（完全版）'!U995</f>
        <v>保健　体育</v>
      </c>
      <c r="V994" s="503" t="str">
        <f>+'学校用（完全版）'!V995</f>
        <v>パンドラ</v>
      </c>
      <c r="W994" s="445">
        <f>+'学校用（完全版）'!W995</f>
        <v>0</v>
      </c>
      <c r="X994" s="66"/>
      <c r="Y994" s="422">
        <f>+'学校用（完全版）'!Y995</f>
        <v>0</v>
      </c>
      <c r="Z994" s="532" t="str">
        <f>+'学校用（完全版）'!Z995</f>
        <v>標準</v>
      </c>
      <c r="AA994" s="67">
        <f>+'学校用（完全版）'!AA995</f>
        <v>0</v>
      </c>
      <c r="AB994" s="256" t="str">
        <f>+'学校用（完全版）'!AB995</f>
        <v>ＤＶＤ</v>
      </c>
      <c r="AC994" s="90" t="str">
        <f>+'学校用（完全版）'!AC995</f>
        <v/>
      </c>
      <c r="AD994" s="238" t="str">
        <f>+'学校用（完全版）'!AD995</f>
        <v>⑧創作ダンス〜表現して踊る楽しさ〜</v>
      </c>
      <c r="AE994" s="21" t="str">
        <f>+'学校用（完全版）'!AE995</f>
        <v>1.2.3年</v>
      </c>
      <c r="AF994" s="69">
        <f>+'学校用（完全版）'!AF995</f>
        <v>12000</v>
      </c>
      <c r="AG994" s="70">
        <f>+'学校用（完全版）'!AG995</f>
        <v>12960</v>
      </c>
      <c r="AH994" s="690"/>
      <c r="AI994" s="355">
        <f t="shared" si="21"/>
        <v>0</v>
      </c>
      <c r="AL994" s="6"/>
    </row>
    <row r="995" spans="1:38" s="7" customFormat="1" ht="23.1" customHeight="1" x14ac:dyDescent="0.1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577" t="str">
        <f>+'学校用（完全版）'!U996</f>
        <v>保健　体育</v>
      </c>
      <c r="V995" s="503" t="str">
        <f>+'学校用（完全版）'!V996</f>
        <v>パンドラ</v>
      </c>
      <c r="W995" s="445">
        <f>+'学校用（完全版）'!W996</f>
        <v>0</v>
      </c>
      <c r="X995" s="66"/>
      <c r="Y995" s="422">
        <f>+'学校用（完全版）'!Y996</f>
        <v>0</v>
      </c>
      <c r="Z995" s="532" t="str">
        <f>+'学校用（完全版）'!Z996</f>
        <v>標準</v>
      </c>
      <c r="AA995" s="67">
        <f>+'学校用（完全版）'!AA996</f>
        <v>0</v>
      </c>
      <c r="AB995" s="256" t="str">
        <f>+'学校用（完全版）'!AB996</f>
        <v>ＤＶＤ</v>
      </c>
      <c r="AC995" s="90" t="str">
        <f>+'学校用（完全版）'!AC996</f>
        <v/>
      </c>
      <c r="AD995" s="238" t="str">
        <f>+'学校用（完全版）'!AD996</f>
        <v>⑨現代的なリズムのダンス〜リズムに乗って踊る楽しさ〜</v>
      </c>
      <c r="AE995" s="21" t="str">
        <f>+'学校用（完全版）'!AE996</f>
        <v>1.2.3年</v>
      </c>
      <c r="AF995" s="69">
        <f>+'学校用（完全版）'!AF996</f>
        <v>12000</v>
      </c>
      <c r="AG995" s="70">
        <f>+'学校用（完全版）'!AG996</f>
        <v>12960</v>
      </c>
      <c r="AH995" s="690"/>
      <c r="AI995" s="355">
        <f t="shared" si="21"/>
        <v>0</v>
      </c>
      <c r="AL995" s="6"/>
    </row>
    <row r="996" spans="1:38" s="7" customFormat="1" ht="23.1" customHeight="1" x14ac:dyDescent="0.1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577" t="str">
        <f>+'学校用（完全版）'!U997</f>
        <v>保健　体育</v>
      </c>
      <c r="V996" s="503" t="str">
        <f>+'学校用（完全版）'!V997</f>
        <v>パンドラ</v>
      </c>
      <c r="W996" s="445">
        <f>+'学校用（完全版）'!W997</f>
        <v>0</v>
      </c>
      <c r="X996" s="66"/>
      <c r="Y996" s="422">
        <f>+'学校用（完全版）'!Y997</f>
        <v>0</v>
      </c>
      <c r="Z996" s="532" t="str">
        <f>+'学校用（完全版）'!Z997</f>
        <v>標準</v>
      </c>
      <c r="AA996" s="67">
        <f>+'学校用（完全版）'!AA997</f>
        <v>0</v>
      </c>
      <c r="AB996" s="256" t="str">
        <f>+'学校用（完全版）'!AB997</f>
        <v>ＤＶＤ</v>
      </c>
      <c r="AC996" s="90" t="str">
        <f>+'学校用（完全版）'!AC997</f>
        <v/>
      </c>
      <c r="AD996" s="238" t="str">
        <f>+'学校用（完全版）'!AD997</f>
        <v>⑩いざというときに役立つ　応急手当の手順と方法　</v>
      </c>
      <c r="AE996" s="21" t="str">
        <f>+'学校用（完全版）'!AE997</f>
        <v>２年</v>
      </c>
      <c r="AF996" s="69">
        <f>+'学校用（完全版）'!AF997</f>
        <v>12000</v>
      </c>
      <c r="AG996" s="70">
        <f>+'学校用（完全版）'!AG997</f>
        <v>12960</v>
      </c>
      <c r="AH996" s="690"/>
      <c r="AI996" s="355">
        <f t="shared" si="21"/>
        <v>0</v>
      </c>
      <c r="AL996" s="6"/>
    </row>
    <row r="997" spans="1:38" s="7" customFormat="1" ht="23.1" customHeight="1" x14ac:dyDescent="0.1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577" t="str">
        <f>+'学校用（完全版）'!U998</f>
        <v>保健　体育</v>
      </c>
      <c r="V997" s="503" t="str">
        <f>+'学校用（完全版）'!V998</f>
        <v>パンドラ</v>
      </c>
      <c r="W997" s="445">
        <f>+'学校用（完全版）'!W998</f>
        <v>0</v>
      </c>
      <c r="X997" s="66"/>
      <c r="Y997" s="422">
        <f>+'学校用（完全版）'!Y998</f>
        <v>0</v>
      </c>
      <c r="Z997" s="532" t="str">
        <f>+'学校用（完全版）'!Z998</f>
        <v>標準</v>
      </c>
      <c r="AA997" s="67">
        <f>+'学校用（完全版）'!AA998</f>
        <v>0</v>
      </c>
      <c r="AB997" s="256" t="str">
        <f>+'学校用（完全版）'!AB998</f>
        <v>ＤＶＤ</v>
      </c>
      <c r="AC997" s="90" t="str">
        <f>+'学校用（完全版）'!AC998</f>
        <v/>
      </c>
      <c r="AD997" s="238" t="str">
        <f>+'学校用（完全版）'!AD998</f>
        <v>⑪保健・医療機関や医薬品の有効利用〜健康に生きるために〜</v>
      </c>
      <c r="AE997" s="21" t="str">
        <f>+'学校用（完全版）'!AE998</f>
        <v>３年</v>
      </c>
      <c r="AF997" s="69">
        <f>+'学校用（完全版）'!AF998</f>
        <v>12000</v>
      </c>
      <c r="AG997" s="70">
        <f>+'学校用（完全版）'!AG998</f>
        <v>12960</v>
      </c>
      <c r="AH997" s="690"/>
      <c r="AI997" s="355">
        <f t="shared" si="21"/>
        <v>0</v>
      </c>
      <c r="AL997" s="6"/>
    </row>
    <row r="998" spans="1:38" s="7" customFormat="1" ht="23.1" customHeight="1" thickBo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577" t="str">
        <f>+'学校用（完全版）'!U999</f>
        <v>保健　体育</v>
      </c>
      <c r="V998" s="508" t="str">
        <f>+'学校用（完全版）'!V999</f>
        <v>ＮＨＫエンター　　プライズ</v>
      </c>
      <c r="W998" s="445">
        <f>+'学校用（完全版）'!W999</f>
        <v>0</v>
      </c>
      <c r="X998" s="66"/>
      <c r="Y998" s="422">
        <f>+'学校用（完全版）'!Y999</f>
        <v>0</v>
      </c>
      <c r="Z998" s="532" t="str">
        <f>+'学校用（完全版）'!Z999</f>
        <v>標準</v>
      </c>
      <c r="AA998" s="67" t="str">
        <f>+'学校用（完全版）'!AA999</f>
        <v>新刊</v>
      </c>
      <c r="AB998" s="258" t="str">
        <f>+'学校用（完全版）'!AB999</f>
        <v>ＤＶＤ</v>
      </c>
      <c r="AC998" s="100" t="str">
        <f>+'学校用（完全版）'!AC999</f>
        <v/>
      </c>
      <c r="AD998" s="236" t="str">
        <f>+'学校用（完全版）'!AD999</f>
        <v>ストップ！薬物乱用　危険ドラッグの恐怖</v>
      </c>
      <c r="AE998" s="72" t="str">
        <f>+'学校用（完全版）'!AE999</f>
        <v>1.2.3年</v>
      </c>
      <c r="AF998" s="73">
        <f>+'学校用（完全版）'!AF999</f>
        <v>9000</v>
      </c>
      <c r="AG998" s="74">
        <f>+'学校用（完全版）'!AG999</f>
        <v>9720</v>
      </c>
      <c r="AH998" s="690"/>
      <c r="AI998" s="355">
        <f t="shared" si="21"/>
        <v>0</v>
      </c>
      <c r="AL998" s="6"/>
    </row>
    <row r="999" spans="1:38" s="6" customFormat="1" ht="23.1" customHeight="1" thickTop="1" thickBo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580" t="str">
        <f>+'学校用（完全版）'!U1000</f>
        <v>保健　体育</v>
      </c>
      <c r="V999" s="492" t="str">
        <f>+'学校用（完全版）'!V1000</f>
        <v>その他</v>
      </c>
      <c r="W999" s="725" t="str">
        <f>+'学校用（完全版）'!W1000</f>
        <v>●</v>
      </c>
      <c r="X999" s="726"/>
      <c r="Y999" s="727">
        <f>+'学校用（完全版）'!Y1000</f>
        <v>0</v>
      </c>
      <c r="Z999" s="728">
        <f>+'学校用（完全版）'!Z1000</f>
        <v>0</v>
      </c>
      <c r="AA999" s="729">
        <f>+'学校用（完全版）'!AA1000</f>
        <v>0</v>
      </c>
      <c r="AB999" s="730">
        <f>+'学校用（完全版）'!AB1000</f>
        <v>0</v>
      </c>
      <c r="AC999" s="731">
        <f>+'学校用（完全版）'!AC1000</f>
        <v>0</v>
      </c>
      <c r="AD999" s="731">
        <f>+'学校用（完全版）'!AD1000</f>
        <v>0</v>
      </c>
      <c r="AE999" s="731">
        <f>+'学校用（完全版）'!AE1000</f>
        <v>0</v>
      </c>
      <c r="AF999" s="1511" t="str">
        <f>+'学校用（完全版）'!AF1000</f>
        <v>保健体育　その他　計</v>
      </c>
      <c r="AG999" s="1512">
        <f>+'学校用（完全版）'!AG1000</f>
        <v>0</v>
      </c>
      <c r="AH999" s="613">
        <f>SUM(AH935:AH998)</f>
        <v>0</v>
      </c>
      <c r="AI999" s="732">
        <f>SUM(AI935:AI998)</f>
        <v>0</v>
      </c>
    </row>
    <row r="1000" spans="1:38" s="6" customFormat="1" ht="23.1" customHeight="1" thickTop="1" thickBo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580" t="str">
        <f>+'学校用（完全版）'!U1001</f>
        <v>保健　体育</v>
      </c>
      <c r="V1000" s="492">
        <f>+'学校用（完全版）'!V1001</f>
        <v>0</v>
      </c>
      <c r="W1000" s="725" t="str">
        <f>+'学校用（完全版）'!W1001</f>
        <v>●</v>
      </c>
      <c r="X1000" s="726"/>
      <c r="Y1000" s="727">
        <f>+'学校用（完全版）'!Y1001</f>
        <v>0</v>
      </c>
      <c r="Z1000" s="728">
        <f>+'学校用（完全版）'!Z1001</f>
        <v>0</v>
      </c>
      <c r="AA1000" s="729">
        <f>+'学校用（完全版）'!AA1001</f>
        <v>0</v>
      </c>
      <c r="AB1000" s="730">
        <f>+'学校用（完全版）'!AB1001</f>
        <v>0</v>
      </c>
      <c r="AC1000" s="731">
        <f>+'学校用（完全版）'!AC1001</f>
        <v>0</v>
      </c>
      <c r="AD1000" s="731">
        <f>+'学校用（完全版）'!AD1001</f>
        <v>0</v>
      </c>
      <c r="AE1000" s="731">
        <f>+'学校用（完全版）'!AE1001</f>
        <v>0</v>
      </c>
      <c r="AF1000" s="1509" t="str">
        <f>+'学校用（完全版）'!AF1001</f>
        <v>保健体育　計</v>
      </c>
      <c r="AG1000" s="1510">
        <f>+'学校用（完全版）'!AG1001</f>
        <v>0</v>
      </c>
      <c r="AH1000" s="613">
        <f>+AH999+AH934+AH897+AH882</f>
        <v>0</v>
      </c>
      <c r="AI1000" s="733">
        <f>+AI999+AI934+AI897+AI882</f>
        <v>0</v>
      </c>
    </row>
    <row r="1001" spans="1:38" s="7" customFormat="1" ht="23.1" customHeight="1" x14ac:dyDescent="0.15">
      <c r="A1001" s="28" t="s">
        <v>1136</v>
      </c>
      <c r="B1001" s="28" t="s">
        <v>1136</v>
      </c>
      <c r="C1001" s="28" t="s">
        <v>1136</v>
      </c>
      <c r="D1001" s="28" t="s">
        <v>1136</v>
      </c>
      <c r="E1001" s="28"/>
      <c r="F1001" s="28" t="s">
        <v>1136</v>
      </c>
      <c r="G1001" s="28" t="s">
        <v>1136</v>
      </c>
      <c r="H1001" s="28" t="s">
        <v>1136</v>
      </c>
      <c r="I1001" s="28" t="s">
        <v>1136</v>
      </c>
      <c r="J1001" s="28" t="s">
        <v>1136</v>
      </c>
      <c r="K1001" s="28" t="s">
        <v>1136</v>
      </c>
      <c r="L1001" s="28" t="s">
        <v>1136</v>
      </c>
      <c r="M1001" s="28" t="s">
        <v>1136</v>
      </c>
      <c r="N1001" s="28" t="s">
        <v>1136</v>
      </c>
      <c r="O1001" s="28" t="s">
        <v>1136</v>
      </c>
      <c r="P1001" s="28"/>
      <c r="Q1001" s="28" t="s">
        <v>1136</v>
      </c>
      <c r="R1001" s="28" t="s">
        <v>1136</v>
      </c>
      <c r="S1001" s="28" t="s">
        <v>1136</v>
      </c>
      <c r="T1001" s="28" t="s">
        <v>1136</v>
      </c>
      <c r="U1001" s="578" t="str">
        <f>+'学校用（完全版）'!U1002</f>
        <v>技術</v>
      </c>
      <c r="V1001" s="505" t="str">
        <f>+'学校用（完全版）'!V1002</f>
        <v>東京書籍</v>
      </c>
      <c r="W1001" s="446">
        <f>+'学校用（完全版）'!W1002</f>
        <v>0</v>
      </c>
      <c r="X1001" s="122"/>
      <c r="Y1001" s="423">
        <f>+'学校用（完全版）'!Y1002</f>
        <v>0</v>
      </c>
      <c r="Z1001" s="525">
        <f>+'学校用（完全版）'!Z1002</f>
        <v>0</v>
      </c>
      <c r="AA1001" s="203" t="str">
        <f>+'学校用（完全版）'!AA1002</f>
        <v>新刊</v>
      </c>
      <c r="AB1001" s="305" t="str">
        <f>+'学校用（完全版）'!AB1002</f>
        <v>教科書</v>
      </c>
      <c r="AC1001" s="204" t="str">
        <f>+'学校用（完全版）'!AC1002</f>
        <v>○</v>
      </c>
      <c r="AD1001" s="243" t="str">
        <f>+'学校用（完全版）'!AD1002</f>
        <v>新編　新しい技術･家庭　技術分野　未来を創る　Ｔｅｃｈｎｏｌｏｇｙ</v>
      </c>
      <c r="AE1001" s="205" t="str">
        <f>+'学校用（完全版）'!AE1002</f>
        <v>1.2.3年</v>
      </c>
      <c r="AF1001" s="206">
        <f>+'学校用（完全版）'!AF1002</f>
        <v>643</v>
      </c>
      <c r="AG1001" s="623">
        <f>+'学校用（完全版）'!AG1002</f>
        <v>643</v>
      </c>
      <c r="AH1001" s="684"/>
      <c r="AI1001" s="352">
        <f t="shared" ref="AI1001:AI1006" si="22">+AG1001*AH1001</f>
        <v>0</v>
      </c>
      <c r="AL1001" s="6"/>
    </row>
    <row r="1002" spans="1:38" s="7" customFormat="1" ht="23.1" customHeight="1" x14ac:dyDescent="0.15">
      <c r="A1002" s="28" t="s">
        <v>1136</v>
      </c>
      <c r="B1002" s="28" t="s">
        <v>1136</v>
      </c>
      <c r="C1002" s="28" t="s">
        <v>1136</v>
      </c>
      <c r="D1002" s="28" t="s">
        <v>1136</v>
      </c>
      <c r="E1002" s="28"/>
      <c r="F1002" s="28" t="s">
        <v>1136</v>
      </c>
      <c r="G1002" s="28" t="s">
        <v>1136</v>
      </c>
      <c r="H1002" s="28" t="s">
        <v>1136</v>
      </c>
      <c r="I1002" s="28" t="s">
        <v>1136</v>
      </c>
      <c r="J1002" s="28" t="s">
        <v>1136</v>
      </c>
      <c r="K1002" s="28" t="s">
        <v>1136</v>
      </c>
      <c r="L1002" s="28" t="s">
        <v>1136</v>
      </c>
      <c r="M1002" s="28" t="s">
        <v>1136</v>
      </c>
      <c r="N1002" s="28" t="s">
        <v>1136</v>
      </c>
      <c r="O1002" s="28" t="s">
        <v>1136</v>
      </c>
      <c r="P1002" s="28"/>
      <c r="Q1002" s="28" t="s">
        <v>1136</v>
      </c>
      <c r="R1002" s="28" t="s">
        <v>1136</v>
      </c>
      <c r="S1002" s="28" t="s">
        <v>1136</v>
      </c>
      <c r="T1002" s="28" t="s">
        <v>1136</v>
      </c>
      <c r="U1002" s="736" t="str">
        <f>+'学校用（完全版）'!U1003</f>
        <v>技術</v>
      </c>
      <c r="V1002" s="547" t="str">
        <f>+'学校用（完全版）'!V1003</f>
        <v>東京書籍</v>
      </c>
      <c r="W1002" s="443">
        <f>+'学校用（完全版）'!W1003</f>
        <v>0</v>
      </c>
      <c r="X1002" s="92"/>
      <c r="Y1002" s="420">
        <f>+'学校用（完全版）'!Y1003</f>
        <v>0</v>
      </c>
      <c r="Z1002" s="557">
        <f>+'学校用（完全版）'!Z1003</f>
        <v>0</v>
      </c>
      <c r="AA1002" s="271" t="str">
        <f>+'学校用（完全版）'!AA1003</f>
        <v>新刊</v>
      </c>
      <c r="AB1002" s="312" t="str">
        <f>+'学校用（完全版）'!AB1003</f>
        <v>指導書</v>
      </c>
      <c r="AC1002" s="229" t="str">
        <f>+'学校用（完全版）'!AC1003</f>
        <v>○</v>
      </c>
      <c r="AD1002" s="272" t="str">
        <f>+'学校用（完全版）'!AD1003</f>
        <v>新編　新しい技術･家庭　技術分野　教師用指導書</v>
      </c>
      <c r="AE1002" s="273" t="str">
        <f>+'学校用（完全版）'!AE1003</f>
        <v>1.2.3年</v>
      </c>
      <c r="AF1002" s="274">
        <f>+'学校用（完全版）'!AF1003</f>
        <v>37000</v>
      </c>
      <c r="AG1002" s="275">
        <f>+'学校用（完全版）'!AG1003</f>
        <v>39960</v>
      </c>
      <c r="AH1002" s="685"/>
      <c r="AI1002" s="515">
        <f t="shared" si="22"/>
        <v>0</v>
      </c>
      <c r="AL1002" s="6"/>
    </row>
    <row r="1003" spans="1:38" s="7" customFormat="1" ht="23.1" customHeight="1" x14ac:dyDescent="0.15">
      <c r="A1003" s="28" t="s">
        <v>1136</v>
      </c>
      <c r="B1003" s="28" t="s">
        <v>1136</v>
      </c>
      <c r="C1003" s="28" t="s">
        <v>1136</v>
      </c>
      <c r="D1003" s="28" t="s">
        <v>1136</v>
      </c>
      <c r="E1003" s="28"/>
      <c r="F1003" s="28" t="s">
        <v>1136</v>
      </c>
      <c r="G1003" s="28" t="s">
        <v>1136</v>
      </c>
      <c r="H1003" s="28" t="s">
        <v>1136</v>
      </c>
      <c r="I1003" s="28" t="s">
        <v>1136</v>
      </c>
      <c r="J1003" s="28" t="s">
        <v>1136</v>
      </c>
      <c r="K1003" s="28" t="s">
        <v>1136</v>
      </c>
      <c r="L1003" s="28" t="s">
        <v>1136</v>
      </c>
      <c r="M1003" s="28" t="s">
        <v>1136</v>
      </c>
      <c r="N1003" s="28" t="s">
        <v>1136</v>
      </c>
      <c r="O1003" s="28" t="s">
        <v>1136</v>
      </c>
      <c r="P1003" s="28"/>
      <c r="Q1003" s="28" t="s">
        <v>1136</v>
      </c>
      <c r="R1003" s="28" t="s">
        <v>1136</v>
      </c>
      <c r="S1003" s="28" t="s">
        <v>1136</v>
      </c>
      <c r="T1003" s="28" t="s">
        <v>1136</v>
      </c>
      <c r="U1003" s="588" t="str">
        <f>+'学校用（完全版）'!U1004</f>
        <v>技術</v>
      </c>
      <c r="V1003" s="502" t="str">
        <f>+'学校用（完全版）'!V1004</f>
        <v>東京書籍</v>
      </c>
      <c r="W1003" s="452" t="str">
        <f>+'学校用（完全版）'!W1004</f>
        <v>●</v>
      </c>
      <c r="X1003" s="267"/>
      <c r="Y1003" s="429" t="str">
        <f>+'学校用（完全版）'!Y1004</f>
        <v>●</v>
      </c>
      <c r="Z1003" s="529" t="str">
        <f>+'学校用（完全版）'!Z1004</f>
        <v>準拠</v>
      </c>
      <c r="AA1003" s="104" t="str">
        <f>+'学校用（完全版）'!AA1004</f>
        <v>新刊</v>
      </c>
      <c r="AB1003" s="257" t="str">
        <f>+'学校用（完全版）'!AB1004</f>
        <v>デジタル　　　　　　　　　　　　教科書</v>
      </c>
      <c r="AC1003" s="211" t="str">
        <f>+'学校用（完全版）'!AC1004</f>
        <v>※</v>
      </c>
      <c r="AD1003" s="246" t="str">
        <f>+'学校用（完全版）'!AD1004</f>
        <v>（中学校）新編新しい技術家庭　技術分野</v>
      </c>
      <c r="AE1003" s="222" t="str">
        <f>+'学校用（完全版）'!AE1004</f>
        <v>1.2.3年</v>
      </c>
      <c r="AF1003" s="223">
        <f>+'学校用（完全版）'!AF1004</f>
        <v>76000</v>
      </c>
      <c r="AG1003" s="268">
        <f>+'学校用（完全版）'!AG1004</f>
        <v>82080</v>
      </c>
      <c r="AH1003" s="689"/>
      <c r="AI1003" s="521">
        <f t="shared" si="22"/>
        <v>0</v>
      </c>
      <c r="AL1003" s="6"/>
    </row>
    <row r="1004" spans="1:38" s="7" customFormat="1" ht="23.1" customHeight="1" x14ac:dyDescent="0.15">
      <c r="A1004" s="28" t="s">
        <v>1136</v>
      </c>
      <c r="B1004" s="28" t="s">
        <v>1136</v>
      </c>
      <c r="C1004" s="28" t="s">
        <v>1136</v>
      </c>
      <c r="D1004" s="28" t="s">
        <v>1136</v>
      </c>
      <c r="E1004" s="28"/>
      <c r="F1004" s="28" t="s">
        <v>1136</v>
      </c>
      <c r="G1004" s="28" t="s">
        <v>1136</v>
      </c>
      <c r="H1004" s="28" t="s">
        <v>1136</v>
      </c>
      <c r="I1004" s="28" t="s">
        <v>1136</v>
      </c>
      <c r="J1004" s="28" t="s">
        <v>1136</v>
      </c>
      <c r="K1004" s="28" t="s">
        <v>1136</v>
      </c>
      <c r="L1004" s="28" t="s">
        <v>1136</v>
      </c>
      <c r="M1004" s="28" t="s">
        <v>1136</v>
      </c>
      <c r="N1004" s="28" t="s">
        <v>1136</v>
      </c>
      <c r="O1004" s="28" t="s">
        <v>1136</v>
      </c>
      <c r="P1004" s="28"/>
      <c r="Q1004" s="28" t="s">
        <v>1136</v>
      </c>
      <c r="R1004" s="28" t="s">
        <v>1136</v>
      </c>
      <c r="S1004" s="28" t="s">
        <v>1136</v>
      </c>
      <c r="T1004" s="28" t="s">
        <v>1136</v>
      </c>
      <c r="U1004" s="589" t="str">
        <f>+'学校用（完全版）'!U1005</f>
        <v>技術</v>
      </c>
      <c r="V1004" s="504" t="str">
        <f>+'学校用（完全版）'!V1005</f>
        <v>東京書籍</v>
      </c>
      <c r="W1004" s="453" t="str">
        <f>+'学校用（完全版）'!W1005</f>
        <v>●</v>
      </c>
      <c r="X1004" s="83"/>
      <c r="Y1004" s="430" t="str">
        <f>+'学校用（完全版）'!Y1005</f>
        <v>●</v>
      </c>
      <c r="Z1004" s="530" t="str">
        <f>+'学校用（完全版）'!Z1005</f>
        <v>準拠</v>
      </c>
      <c r="AA1004" s="77" t="str">
        <f>+'学校用（完全版）'!AA1005</f>
        <v>新刊</v>
      </c>
      <c r="AB1004" s="259" t="str">
        <f>+'学校用（完全版）'!AB1005</f>
        <v>デジタル　　　　　　　　　　　　教科書</v>
      </c>
      <c r="AC1004" s="84" t="str">
        <f>+'学校用（完全版）'!AC1005</f>
        <v>※</v>
      </c>
      <c r="AD1004" s="247" t="str">
        <f>+'学校用（完全版）'!AD1005</f>
        <v>（中学校）新編新しい技術家庭　技術分野　指導者用＋学習者用</v>
      </c>
      <c r="AE1004" s="85" t="str">
        <f>+'学校用（完全版）'!AE1005</f>
        <v>1.2.3年</v>
      </c>
      <c r="AF1004" s="86">
        <f>+'学校用（完全版）'!AF1005</f>
        <v>96000</v>
      </c>
      <c r="AG1004" s="87">
        <f>+'学校用（完全版）'!AG1005</f>
        <v>103680</v>
      </c>
      <c r="AH1004" s="691"/>
      <c r="AI1004" s="358">
        <f t="shared" si="22"/>
        <v>0</v>
      </c>
      <c r="AL1004" s="6"/>
    </row>
    <row r="1005" spans="1:38" s="7" customFormat="1" ht="23.1" customHeight="1" x14ac:dyDescent="0.15">
      <c r="A1005" s="28" t="s">
        <v>1136</v>
      </c>
      <c r="B1005" s="28" t="s">
        <v>1136</v>
      </c>
      <c r="C1005" s="28" t="s">
        <v>1136</v>
      </c>
      <c r="D1005" s="28" t="s">
        <v>1136</v>
      </c>
      <c r="E1005" s="28"/>
      <c r="F1005" s="28" t="s">
        <v>1136</v>
      </c>
      <c r="G1005" s="28" t="s">
        <v>1136</v>
      </c>
      <c r="H1005" s="28" t="s">
        <v>1136</v>
      </c>
      <c r="I1005" s="28" t="s">
        <v>1136</v>
      </c>
      <c r="J1005" s="28" t="s">
        <v>1136</v>
      </c>
      <c r="K1005" s="28" t="s">
        <v>1136</v>
      </c>
      <c r="L1005" s="28" t="s">
        <v>1136</v>
      </c>
      <c r="M1005" s="28" t="s">
        <v>1136</v>
      </c>
      <c r="N1005" s="28" t="s">
        <v>1136</v>
      </c>
      <c r="O1005" s="28" t="s">
        <v>1136</v>
      </c>
      <c r="P1005" s="28"/>
      <c r="Q1005" s="28" t="s">
        <v>1136</v>
      </c>
      <c r="R1005" s="28" t="s">
        <v>1136</v>
      </c>
      <c r="S1005" s="28" t="s">
        <v>1136</v>
      </c>
      <c r="T1005" s="28" t="s">
        <v>1136</v>
      </c>
      <c r="U1005" s="576" t="str">
        <f>+'学校用（完全版）'!U1006</f>
        <v>技術</v>
      </c>
      <c r="V1005" s="473" t="str">
        <f>+'学校用（完全版）'!V1006</f>
        <v>東京書籍</v>
      </c>
      <c r="W1005" s="451" t="str">
        <f>+'学校用（完全版）'!W1006</f>
        <v>●</v>
      </c>
      <c r="X1005" s="88"/>
      <c r="Y1005" s="428" t="str">
        <f>+'学校用（完全版）'!Y1006</f>
        <v>●</v>
      </c>
      <c r="Z1005" s="484" t="str">
        <f>+'学校用（完全版）'!Z1006</f>
        <v>準拠</v>
      </c>
      <c r="AA1005" s="62" t="str">
        <f>+'学校用（完全版）'!AA1006</f>
        <v>新刊</v>
      </c>
      <c r="AB1005" s="260" t="str">
        <f>+'学校用（完全版）'!AB1006</f>
        <v>デジタル　　　　　　　　　　　　教科書</v>
      </c>
      <c r="AC1005" s="71" t="str">
        <f>+'学校用（完全版）'!AC1006</f>
        <v>※</v>
      </c>
      <c r="AD1005" s="248" t="str">
        <f>+'学校用（完全版）'!AD1006</f>
        <v>（中学校）新編新しい技術家庭　技術分野　Ｗｅｂ配信版(単年）</v>
      </c>
      <c r="AE1005" s="75" t="str">
        <f>+'学校用（完全版）'!AE1006</f>
        <v>1.2.3年</v>
      </c>
      <c r="AF1005" s="98">
        <f>+'学校用（完全版）'!AF1006</f>
        <v>20000</v>
      </c>
      <c r="AG1005" s="117">
        <f>+'学校用（完全版）'!AG1006</f>
        <v>21600</v>
      </c>
      <c r="AH1005" s="692"/>
      <c r="AI1005" s="354">
        <f t="shared" si="22"/>
        <v>0</v>
      </c>
      <c r="AL1005" s="6"/>
    </row>
    <row r="1006" spans="1:38" s="7" customFormat="1" ht="23.1" customHeight="1" thickBot="1" x14ac:dyDescent="0.2">
      <c r="A1006" s="28" t="s">
        <v>1136</v>
      </c>
      <c r="B1006" s="28" t="s">
        <v>1136</v>
      </c>
      <c r="C1006" s="28" t="s">
        <v>1136</v>
      </c>
      <c r="D1006" s="28" t="s">
        <v>1136</v>
      </c>
      <c r="E1006" s="28"/>
      <c r="F1006" s="28" t="s">
        <v>1136</v>
      </c>
      <c r="G1006" s="28" t="s">
        <v>1136</v>
      </c>
      <c r="H1006" s="28" t="s">
        <v>1136</v>
      </c>
      <c r="I1006" s="28" t="s">
        <v>1136</v>
      </c>
      <c r="J1006" s="28" t="s">
        <v>1136</v>
      </c>
      <c r="K1006" s="28" t="s">
        <v>1136</v>
      </c>
      <c r="L1006" s="28" t="s">
        <v>1136</v>
      </c>
      <c r="M1006" s="28" t="s">
        <v>1136</v>
      </c>
      <c r="N1006" s="28" t="s">
        <v>1136</v>
      </c>
      <c r="O1006" s="28" t="s">
        <v>1136</v>
      </c>
      <c r="P1006" s="28"/>
      <c r="Q1006" s="28" t="s">
        <v>1136</v>
      </c>
      <c r="R1006" s="28" t="s">
        <v>1136</v>
      </c>
      <c r="S1006" s="28" t="s">
        <v>1136</v>
      </c>
      <c r="T1006" s="28" t="s">
        <v>1136</v>
      </c>
      <c r="U1006" s="577" t="str">
        <f>+'学校用（完全版）'!U1007</f>
        <v>技術</v>
      </c>
      <c r="V1006" s="503" t="str">
        <f>+'学校用（完全版）'!V1007</f>
        <v>東京書籍</v>
      </c>
      <c r="W1006" s="448" t="str">
        <f>+'学校用（完全版）'!W1007</f>
        <v>●</v>
      </c>
      <c r="X1006" s="81"/>
      <c r="Y1006" s="425" t="str">
        <f>+'学校用（完全版）'!Y1007</f>
        <v>●</v>
      </c>
      <c r="Z1006" s="532" t="str">
        <f>+'学校用（完全版）'!Z1007</f>
        <v>準拠</v>
      </c>
      <c r="AA1006" s="67" t="str">
        <f>+'学校用（完全版）'!AA1007</f>
        <v>新刊</v>
      </c>
      <c r="AB1006" s="258" t="str">
        <f>+'学校用（完全版）'!AB1007</f>
        <v>デジタル　　　　　　　　　　　　教科書</v>
      </c>
      <c r="AC1006" s="100" t="str">
        <f>+'学校用（完全版）'!AC1007</f>
        <v>※</v>
      </c>
      <c r="AD1006" s="236" t="str">
        <f>+'学校用（完全版）'!AD1007</f>
        <v>（中学校）新編新しい技術家庭　技術分野　Ｗｅｂ配信版　　指導者用＋学習者用(単年）</v>
      </c>
      <c r="AE1006" s="72" t="str">
        <f>+'学校用（完全版）'!AE1007</f>
        <v>1.2.3年</v>
      </c>
      <c r="AF1006" s="73">
        <f>+'学校用（完全版）'!AF1007</f>
        <v>40000</v>
      </c>
      <c r="AG1006" s="82">
        <f>+'学校用（完全版）'!AG1007</f>
        <v>43200</v>
      </c>
      <c r="AH1006" s="690"/>
      <c r="AI1006" s="355">
        <f t="shared" si="22"/>
        <v>0</v>
      </c>
      <c r="AL1006" s="6"/>
    </row>
    <row r="1007" spans="1:38" s="6" customFormat="1" ht="23.1" customHeight="1" thickTop="1" thickBot="1" x14ac:dyDescent="0.2">
      <c r="A1007" s="28" t="s">
        <v>1136</v>
      </c>
      <c r="B1007" s="28" t="s">
        <v>1136</v>
      </c>
      <c r="C1007" s="28" t="s">
        <v>1136</v>
      </c>
      <c r="D1007" s="28" t="s">
        <v>1136</v>
      </c>
      <c r="E1007" s="28"/>
      <c r="F1007" s="28" t="s">
        <v>1136</v>
      </c>
      <c r="G1007" s="28" t="s">
        <v>1136</v>
      </c>
      <c r="H1007" s="28" t="s">
        <v>1136</v>
      </c>
      <c r="I1007" s="28" t="s">
        <v>1136</v>
      </c>
      <c r="J1007" s="28" t="s">
        <v>1136</v>
      </c>
      <c r="K1007" s="28" t="s">
        <v>1136</v>
      </c>
      <c r="L1007" s="28" t="s">
        <v>1136</v>
      </c>
      <c r="M1007" s="28" t="s">
        <v>1136</v>
      </c>
      <c r="N1007" s="28" t="s">
        <v>1136</v>
      </c>
      <c r="O1007" s="28" t="s">
        <v>1136</v>
      </c>
      <c r="P1007" s="28"/>
      <c r="Q1007" s="28" t="s">
        <v>1136</v>
      </c>
      <c r="R1007" s="28" t="s">
        <v>1136</v>
      </c>
      <c r="S1007" s="28" t="s">
        <v>1136</v>
      </c>
      <c r="T1007" s="28" t="s">
        <v>1136</v>
      </c>
      <c r="U1007" s="580" t="str">
        <f>+'学校用（完全版）'!U1008</f>
        <v>技術</v>
      </c>
      <c r="V1007" s="492" t="str">
        <f>+'学校用（完全版）'!V1008</f>
        <v>東京書籍</v>
      </c>
      <c r="W1007" s="447" t="str">
        <f>+'学校用（完全版）'!W1008</f>
        <v>●</v>
      </c>
      <c r="X1007" s="294"/>
      <c r="Y1007" s="424">
        <f>+'学校用（完全版）'!Y1008</f>
        <v>0</v>
      </c>
      <c r="Z1007" s="662">
        <f>+'学校用（完全版）'!Z1008</f>
        <v>0</v>
      </c>
      <c r="AA1007" s="663">
        <f>+'学校用（完全版）'!AA1008</f>
        <v>0</v>
      </c>
      <c r="AB1007" s="664">
        <f>+'学校用（完全版）'!AB1008</f>
        <v>0</v>
      </c>
      <c r="AC1007" s="665">
        <f>+'学校用（完全版）'!AC1008</f>
        <v>0</v>
      </c>
      <c r="AD1007" s="665">
        <f>+'学校用（完全版）'!AD1008</f>
        <v>0</v>
      </c>
      <c r="AE1007" s="665">
        <f>+'学校用（完全版）'!AE1008</f>
        <v>0</v>
      </c>
      <c r="AF1007" s="1503" t="str">
        <f>+'学校用（完全版）'!AF1008</f>
        <v>技術　東書　計</v>
      </c>
      <c r="AG1007" s="1504">
        <f>+'学校用（完全版）'!AG1008</f>
        <v>0</v>
      </c>
      <c r="AH1007" s="613">
        <f>SUM(AH1001:AH1006)</f>
        <v>0</v>
      </c>
      <c r="AI1007" s="666">
        <f>SUM(AI1001:AI1006)</f>
        <v>0</v>
      </c>
    </row>
    <row r="1008" spans="1:38" s="7" customFormat="1" ht="23.1" customHeight="1" x14ac:dyDescent="0.15">
      <c r="A1008" s="28"/>
      <c r="B1008" s="28"/>
      <c r="C1008" s="28"/>
      <c r="D1008" s="28"/>
      <c r="E1008" s="28" t="s">
        <v>1199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 t="s">
        <v>1199</v>
      </c>
      <c r="Q1008" s="28"/>
      <c r="R1008" s="28"/>
      <c r="S1008" s="28"/>
      <c r="T1008" s="28"/>
      <c r="U1008" s="578" t="str">
        <f>+'学校用（完全版）'!U1009</f>
        <v>技術</v>
      </c>
      <c r="V1008" s="505" t="str">
        <f>+'学校用（完全版）'!V1009</f>
        <v>開隆堂出版</v>
      </c>
      <c r="W1008" s="449">
        <f>+'学校用（完全版）'!W1009</f>
        <v>0</v>
      </c>
      <c r="X1008" s="265"/>
      <c r="Y1008" s="265">
        <f>+'学校用（完全版）'!Y1009</f>
        <v>0</v>
      </c>
      <c r="Z1008" s="202">
        <f>+'学校用（完全版）'!Z1009</f>
        <v>0</v>
      </c>
      <c r="AA1008" s="203" t="str">
        <f>+'学校用（完全版）'!AA1009</f>
        <v>新刊</v>
      </c>
      <c r="AB1008" s="305" t="str">
        <f>+'学校用（完全版）'!AB1009</f>
        <v>教科書</v>
      </c>
      <c r="AC1008" s="204" t="str">
        <f>+'学校用（完全版）'!AC1009</f>
        <v>○</v>
      </c>
      <c r="AD1008" s="243" t="str">
        <f>+'学校用（完全版）'!AD1009</f>
        <v>技術･家庭　（技術分野）</v>
      </c>
      <c r="AE1008" s="205" t="str">
        <f>+'学校用（完全版）'!AE1009</f>
        <v>1.2.3年</v>
      </c>
      <c r="AF1008" s="206">
        <f>+'学校用（完全版）'!AF1009</f>
        <v>643</v>
      </c>
      <c r="AG1008" s="652">
        <f>+'学校用（完全版）'!AG1009</f>
        <v>643</v>
      </c>
      <c r="AH1008" s="684"/>
      <c r="AI1008" s="352">
        <f t="shared" ref="AI1008:AI1015" si="23">+AG1008*AH1008</f>
        <v>0</v>
      </c>
      <c r="AL1008" s="6"/>
    </row>
    <row r="1009" spans="1:38" s="7" customFormat="1" ht="23.1" customHeight="1" x14ac:dyDescent="0.15">
      <c r="A1009" s="28"/>
      <c r="B1009" s="28"/>
      <c r="C1009" s="28"/>
      <c r="D1009" s="28"/>
      <c r="E1009" s="28" t="s">
        <v>1199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 t="s">
        <v>1199</v>
      </c>
      <c r="Q1009" s="28"/>
      <c r="R1009" s="28"/>
      <c r="S1009" s="28"/>
      <c r="T1009" s="28"/>
      <c r="U1009" s="588" t="str">
        <f>+'学校用（完全版）'!U1010</f>
        <v>技術</v>
      </c>
      <c r="V1009" s="502" t="str">
        <f>+'学校用（完全版）'!V1010</f>
        <v>開隆堂出版</v>
      </c>
      <c r="W1009" s="452">
        <f>+'学校用（完全版）'!W1010</f>
        <v>0</v>
      </c>
      <c r="X1009" s="267"/>
      <c r="Y1009" s="267">
        <f>+'学校用（完全版）'!Y1010</f>
        <v>0</v>
      </c>
      <c r="Z1009" s="209">
        <f>+'学校用（完全版）'!Z1010</f>
        <v>0</v>
      </c>
      <c r="AA1009" s="210" t="str">
        <f>+'学校用（完全版）'!AA1010</f>
        <v>新刊</v>
      </c>
      <c r="AB1009" s="306" t="str">
        <f>+'学校用（完全版）'!AB1010</f>
        <v>指導書</v>
      </c>
      <c r="AC1009" s="211" t="str">
        <f>+'学校用（完全版）'!AC1010</f>
        <v>○</v>
      </c>
      <c r="AD1009" s="244" t="str">
        <f>+'学校用（完全版）'!AD1010</f>
        <v>技術･家庭　学習指導書［技術分野］</v>
      </c>
      <c r="AE1009" s="212" t="str">
        <f>+'学校用（完全版）'!AE1010</f>
        <v>1.2.3年</v>
      </c>
      <c r="AF1009" s="213">
        <f>+'学校用（完全版）'!AF1010</f>
        <v>42000</v>
      </c>
      <c r="AG1009" s="277">
        <f>+'学校用（完全版）'!AG1010</f>
        <v>45360</v>
      </c>
      <c r="AH1009" s="687"/>
      <c r="AI1009" s="518">
        <f t="shared" si="23"/>
        <v>0</v>
      </c>
      <c r="AL1009" s="6"/>
    </row>
    <row r="1010" spans="1:38" s="7" customFormat="1" ht="23.1" customHeight="1" x14ac:dyDescent="0.15">
      <c r="A1010" s="28"/>
      <c r="B1010" s="28"/>
      <c r="C1010" s="28"/>
      <c r="D1010" s="28"/>
      <c r="E1010" s="28" t="s">
        <v>1199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 t="s">
        <v>1199</v>
      </c>
      <c r="Q1010" s="28"/>
      <c r="R1010" s="28"/>
      <c r="S1010" s="28"/>
      <c r="T1010" s="28"/>
      <c r="U1010" s="589" t="str">
        <f>+'学校用（完全版）'!U1011</f>
        <v>技術</v>
      </c>
      <c r="V1010" s="504" t="str">
        <f>+'学校用（完全版）'!V1011</f>
        <v>開隆堂出版</v>
      </c>
      <c r="W1010" s="453">
        <f>+'学校用（完全版）'!W1011</f>
        <v>0</v>
      </c>
      <c r="X1010" s="83"/>
      <c r="Y1010" s="83">
        <f>+'学校用（完全版）'!Y1011</f>
        <v>0</v>
      </c>
      <c r="Z1010" s="215">
        <f>+'学校用（完全版）'!Z1011</f>
        <v>0</v>
      </c>
      <c r="AA1010" s="216" t="str">
        <f>+'学校用（完全版）'!AA1011</f>
        <v>新刊</v>
      </c>
      <c r="AB1010" s="307" t="str">
        <f>+'学校用（完全版）'!AB1011</f>
        <v>指導書</v>
      </c>
      <c r="AC1010" s="84" t="str">
        <f>+'学校用（完全版）'!AC1011</f>
        <v>○</v>
      </c>
      <c r="AD1010" s="245" t="str">
        <f>+'学校用（完全版）'!AD1011</f>
        <v>技術･家庭　学習指導書［技術分野］　ワークシート複写編（ＣＤ－ＲＯＭ付）</v>
      </c>
      <c r="AE1010" s="217" t="str">
        <f>+'学校用（完全版）'!AE1011</f>
        <v>1.2.3年</v>
      </c>
      <c r="AF1010" s="218">
        <f>+'学校用（完全版）'!AF1011</f>
        <v>13000</v>
      </c>
      <c r="AG1010" s="278">
        <f>+'学校用（完全版）'!AG1011</f>
        <v>14040.000000000002</v>
      </c>
      <c r="AH1010" s="688"/>
      <c r="AI1010" s="520">
        <f t="shared" si="23"/>
        <v>0</v>
      </c>
      <c r="AL1010" s="6"/>
    </row>
    <row r="1011" spans="1:38" s="7" customFormat="1" ht="23.1" customHeight="1" x14ac:dyDescent="0.15">
      <c r="A1011" s="28"/>
      <c r="B1011" s="28"/>
      <c r="C1011" s="28"/>
      <c r="D1011" s="28"/>
      <c r="E1011" s="28" t="s">
        <v>1199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 t="s">
        <v>1199</v>
      </c>
      <c r="Q1011" s="28"/>
      <c r="R1011" s="28"/>
      <c r="S1011" s="28"/>
      <c r="T1011" s="28"/>
      <c r="U1011" s="736" t="str">
        <f>+'学校用（完全版）'!U1012</f>
        <v>技術</v>
      </c>
      <c r="V1011" s="547" t="str">
        <f>+'学校用（完全版）'!V1012</f>
        <v>開隆堂出版</v>
      </c>
      <c r="W1011" s="450" t="str">
        <f>+'学校用（完全版）'!W1012</f>
        <v>●</v>
      </c>
      <c r="X1011" s="93"/>
      <c r="Y1011" s="93">
        <f>+'学校用（完全版）'!Y1012</f>
        <v>0</v>
      </c>
      <c r="Z1011" s="92" t="str">
        <f>+'学校用（完全版）'!Z1012</f>
        <v>準拠</v>
      </c>
      <c r="AA1011" s="95" t="str">
        <f>+'学校用（完全版）'!AA1012</f>
        <v>新刊</v>
      </c>
      <c r="AB1011" s="661" t="str">
        <f>+'学校用（完全版）'!AB1012</f>
        <v>掛図・ボード・カード</v>
      </c>
      <c r="AC1011" s="229" t="str">
        <f>+'学校用（完全版）'!AC1012</f>
        <v/>
      </c>
      <c r="AD1011" s="250" t="str">
        <f>+'学校用（完全版）'!AD1012</f>
        <v>新刊 教授用セット掛図 技術分野</v>
      </c>
      <c r="AE1011" s="230" t="str">
        <f>+'学校用（完全版）'!AE1012</f>
        <v>1.2.3年</v>
      </c>
      <c r="AF1011" s="231">
        <f>+'学校用（完全版）'!AF1012</f>
        <v>36000</v>
      </c>
      <c r="AG1011" s="404">
        <f>+'学校用（完全版）'!AG1012</f>
        <v>38880</v>
      </c>
      <c r="AH1011" s="696"/>
      <c r="AI1011" s="551">
        <f t="shared" si="23"/>
        <v>0</v>
      </c>
      <c r="AL1011" s="6"/>
    </row>
    <row r="1012" spans="1:38" s="7" customFormat="1" ht="23.1" customHeight="1" x14ac:dyDescent="0.15">
      <c r="A1012" s="28"/>
      <c r="B1012" s="28"/>
      <c r="C1012" s="28"/>
      <c r="D1012" s="28"/>
      <c r="E1012" s="28" t="s">
        <v>1199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 t="s">
        <v>1199</v>
      </c>
      <c r="Q1012" s="28"/>
      <c r="R1012" s="28"/>
      <c r="S1012" s="28"/>
      <c r="T1012" s="28"/>
      <c r="U1012" s="576" t="str">
        <f>+'学校用（完全版）'!U1013</f>
        <v>技術</v>
      </c>
      <c r="V1012" s="473" t="str">
        <f>+'学校用（完全版）'!V1013</f>
        <v>開隆堂出版</v>
      </c>
      <c r="W1012" s="451" t="str">
        <f>+'学校用（完全版）'!W1013</f>
        <v>●</v>
      </c>
      <c r="X1012" s="88"/>
      <c r="Y1012" s="88">
        <f>+'学校用（完全版）'!Y1013</f>
        <v>0</v>
      </c>
      <c r="Z1012" s="61" t="str">
        <f>+'学校用（完全版）'!Z1013</f>
        <v>準拠</v>
      </c>
      <c r="AA1012" s="62" t="str">
        <f>+'学校用（完全版）'!AA1013</f>
        <v>新刊</v>
      </c>
      <c r="AB1012" s="260" t="str">
        <f>+'学校用（完全版）'!AB1013</f>
        <v>デジタル　　　　　　　　　　　　教科書</v>
      </c>
      <c r="AC1012" s="71" t="str">
        <f>+'学校用（完全版）'!AC1013</f>
        <v>※</v>
      </c>
      <c r="AD1012" s="248" t="str">
        <f>+'学校用（完全版）'!AD1013</f>
        <v>CoNETS版 技術・家庭「技術分野」＜指導者用＞4年使用　DVD-ROM版</v>
      </c>
      <c r="AE1012" s="75" t="str">
        <f>+'学校用（完全版）'!AE1013</f>
        <v>1.2.3年</v>
      </c>
      <c r="AF1012" s="98">
        <f>+'学校用（完全版）'!AF1013</f>
        <v>79000</v>
      </c>
      <c r="AG1012" s="117">
        <f>+'学校用（完全版）'!AG1013</f>
        <v>85320</v>
      </c>
      <c r="AH1012" s="692"/>
      <c r="AI1012" s="354">
        <f t="shared" si="23"/>
        <v>0</v>
      </c>
      <c r="AL1012" s="6"/>
    </row>
    <row r="1013" spans="1:38" s="7" customFormat="1" ht="23.1" customHeight="1" x14ac:dyDescent="0.15">
      <c r="A1013" s="28"/>
      <c r="B1013" s="28"/>
      <c r="C1013" s="28"/>
      <c r="D1013" s="28"/>
      <c r="E1013" s="28" t="s">
        <v>1199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 t="s">
        <v>1199</v>
      </c>
      <c r="Q1013" s="28"/>
      <c r="R1013" s="28"/>
      <c r="S1013" s="28"/>
      <c r="T1013" s="28"/>
      <c r="U1013" s="577" t="str">
        <f>+'学校用（完全版）'!U1014</f>
        <v>技術</v>
      </c>
      <c r="V1013" s="503" t="str">
        <f>+'学校用（完全版）'!V1014</f>
        <v>開隆堂出版</v>
      </c>
      <c r="W1013" s="448" t="str">
        <f>+'学校用（完全版）'!W1014</f>
        <v>●</v>
      </c>
      <c r="X1013" s="81"/>
      <c r="Y1013" s="81">
        <f>+'学校用（完全版）'!Y1014</f>
        <v>0</v>
      </c>
      <c r="Z1013" s="66" t="str">
        <f>+'学校用（完全版）'!Z1014</f>
        <v>準拠</v>
      </c>
      <c r="AA1013" s="67" t="str">
        <f>+'学校用（完全版）'!AA1014</f>
        <v>新刊</v>
      </c>
      <c r="AB1013" s="258" t="str">
        <f>+'学校用（完全版）'!AB1014</f>
        <v>デジタル　　　　　　　　　　　　教科書</v>
      </c>
      <c r="AC1013" s="100" t="str">
        <f>+'学校用（完全版）'!AC1014</f>
        <v>※</v>
      </c>
      <c r="AD1013" s="236" t="str">
        <f>+'学校用（完全版）'!AD1014</f>
        <v>CoNETS版 技術・家庭「技術分野」＜指導者用＞1年使用　DVD-ROM版</v>
      </c>
      <c r="AE1013" s="72" t="str">
        <f>+'学校用（完全版）'!AE1014</f>
        <v>1.2.3年</v>
      </c>
      <c r="AF1013" s="73">
        <f>+'学校用（完全版）'!AF1014</f>
        <v>23000</v>
      </c>
      <c r="AG1013" s="82">
        <f>+'学校用（完全版）'!AG1014</f>
        <v>24840</v>
      </c>
      <c r="AH1013" s="690"/>
      <c r="AI1013" s="355">
        <f t="shared" si="23"/>
        <v>0</v>
      </c>
      <c r="AL1013" s="6"/>
    </row>
    <row r="1014" spans="1:38" s="7" customFormat="1" ht="23.1" customHeight="1" x14ac:dyDescent="0.15">
      <c r="A1014" s="28"/>
      <c r="B1014" s="28"/>
      <c r="C1014" s="28"/>
      <c r="D1014" s="28"/>
      <c r="E1014" s="28" t="s">
        <v>1199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 t="s">
        <v>1199</v>
      </c>
      <c r="Q1014" s="28"/>
      <c r="R1014" s="28"/>
      <c r="S1014" s="28"/>
      <c r="T1014" s="28"/>
      <c r="U1014" s="577" t="str">
        <f>+'学校用（完全版）'!U1015</f>
        <v>技術</v>
      </c>
      <c r="V1014" s="503" t="str">
        <f>+'学校用（完全版）'!V1015</f>
        <v>開隆堂出版</v>
      </c>
      <c r="W1014" s="448" t="str">
        <f>+'学校用（完全版）'!W1015</f>
        <v>●</v>
      </c>
      <c r="X1014" s="81"/>
      <c r="Y1014" s="425">
        <f>+'学校用（完全版）'!Y1015</f>
        <v>0</v>
      </c>
      <c r="Z1014" s="532" t="str">
        <f>+'学校用（完全版）'!Z1015</f>
        <v>準拠</v>
      </c>
      <c r="AA1014" s="67" t="str">
        <f>+'学校用（完全版）'!AA1015</f>
        <v>新刊</v>
      </c>
      <c r="AB1014" s="258" t="str">
        <f>+'学校用（完全版）'!AB1015</f>
        <v>デジタル　　　　　　　　　　　　教科書</v>
      </c>
      <c r="AC1014" s="100" t="str">
        <f>+'学校用（完全版）'!AC1015</f>
        <v>※</v>
      </c>
      <c r="AD1014" s="236" t="str">
        <f>+'学校用（完全版）'!AD1015</f>
        <v>CoNETS版 技術・家庭「技術分野」＜指導者用＞4年使用　ダウンロード版</v>
      </c>
      <c r="AE1014" s="72" t="str">
        <f>+'学校用（完全版）'!AE1015</f>
        <v>1.2.3年</v>
      </c>
      <c r="AF1014" s="73">
        <f>+'学校用（完全版）'!AF1015</f>
        <v>79000</v>
      </c>
      <c r="AG1014" s="82">
        <f>+'学校用（完全版）'!AG1015</f>
        <v>85320</v>
      </c>
      <c r="AH1014" s="690"/>
      <c r="AI1014" s="355">
        <f t="shared" si="23"/>
        <v>0</v>
      </c>
      <c r="AL1014" s="6"/>
    </row>
    <row r="1015" spans="1:38" s="7" customFormat="1" ht="23.1" customHeight="1" thickBot="1" x14ac:dyDescent="0.2">
      <c r="A1015" s="28"/>
      <c r="B1015" s="28"/>
      <c r="C1015" s="28"/>
      <c r="D1015" s="28"/>
      <c r="E1015" s="28" t="s">
        <v>1199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 t="s">
        <v>1199</v>
      </c>
      <c r="Q1015" s="28"/>
      <c r="R1015" s="28"/>
      <c r="S1015" s="28"/>
      <c r="T1015" s="28"/>
      <c r="U1015" s="577" t="str">
        <f>+'学校用（完全版）'!U1016</f>
        <v>技術</v>
      </c>
      <c r="V1015" s="503" t="str">
        <f>+'学校用（完全版）'!V1016</f>
        <v>開隆堂出版</v>
      </c>
      <c r="W1015" s="448" t="str">
        <f>+'学校用（完全版）'!W1016</f>
        <v>●</v>
      </c>
      <c r="X1015" s="81"/>
      <c r="Y1015" s="425">
        <f>+'学校用（完全版）'!Y1016</f>
        <v>0</v>
      </c>
      <c r="Z1015" s="532" t="str">
        <f>+'学校用（完全版）'!Z1016</f>
        <v>準拠</v>
      </c>
      <c r="AA1015" s="67" t="str">
        <f>+'学校用（完全版）'!AA1016</f>
        <v>新刊</v>
      </c>
      <c r="AB1015" s="258" t="str">
        <f>+'学校用（完全版）'!AB1016</f>
        <v>デジタル　　　　　　　　　　　　教科書</v>
      </c>
      <c r="AC1015" s="100" t="str">
        <f>+'学校用（完全版）'!AC1016</f>
        <v>※</v>
      </c>
      <c r="AD1015" s="236" t="str">
        <f>+'学校用（完全版）'!AD1016</f>
        <v>CoNETS版 技術・家庭「技術分野」＜指導者用＞1年使用　ダウンロード版</v>
      </c>
      <c r="AE1015" s="72" t="str">
        <f>+'学校用（完全版）'!AE1016</f>
        <v>1.2.3年</v>
      </c>
      <c r="AF1015" s="73">
        <f>+'学校用（完全版）'!AF1016</f>
        <v>23000</v>
      </c>
      <c r="AG1015" s="82">
        <f>+'学校用（完全版）'!AG1016</f>
        <v>24840</v>
      </c>
      <c r="AH1015" s="690"/>
      <c r="AI1015" s="355">
        <f t="shared" si="23"/>
        <v>0</v>
      </c>
      <c r="AL1015" s="6"/>
    </row>
    <row r="1016" spans="1:38" s="6" customFormat="1" ht="23.1" customHeight="1" thickTop="1" thickBot="1" x14ac:dyDescent="0.2">
      <c r="A1016" s="28"/>
      <c r="B1016" s="28"/>
      <c r="C1016" s="28"/>
      <c r="D1016" s="28"/>
      <c r="E1016" s="28" t="s">
        <v>1199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 t="s">
        <v>1199</v>
      </c>
      <c r="Q1016" s="28"/>
      <c r="R1016" s="28"/>
      <c r="S1016" s="28"/>
      <c r="T1016" s="28"/>
      <c r="U1016" s="580" t="str">
        <f>+'学校用（完全版）'!U1017</f>
        <v>技術</v>
      </c>
      <c r="V1016" s="492" t="str">
        <f>+'学校用（完全版）'!V1017</f>
        <v>開隆堂出版</v>
      </c>
      <c r="W1016" s="725" t="str">
        <f>+'学校用（完全版）'!W1017</f>
        <v>●</v>
      </c>
      <c r="X1016" s="726"/>
      <c r="Y1016" s="727">
        <f>+'学校用（完全版）'!Y1017</f>
        <v>0</v>
      </c>
      <c r="Z1016" s="728">
        <f>+'学校用（完全版）'!Z1017</f>
        <v>0</v>
      </c>
      <c r="AA1016" s="729">
        <f>+'学校用（完全版）'!AA1017</f>
        <v>0</v>
      </c>
      <c r="AB1016" s="730">
        <f>+'学校用（完全版）'!AB1017</f>
        <v>0</v>
      </c>
      <c r="AC1016" s="731">
        <f>+'学校用（完全版）'!AC1017</f>
        <v>0</v>
      </c>
      <c r="AD1016" s="731">
        <f>+'学校用（完全版）'!AD1017</f>
        <v>0</v>
      </c>
      <c r="AE1016" s="731">
        <f>+'学校用（完全版）'!AE1017</f>
        <v>0</v>
      </c>
      <c r="AF1016" s="1509" t="str">
        <f>+'学校用（完全版）'!AF1017</f>
        <v>技術　開隆堂　計</v>
      </c>
      <c r="AG1016" s="1510">
        <f>+'学校用（完全版）'!AG1017</f>
        <v>0</v>
      </c>
      <c r="AH1016" s="613">
        <f>SUM(AH1008:AH1015)</f>
        <v>0</v>
      </c>
      <c r="AI1016" s="734">
        <f>SUM(AI1008:AI1015)</f>
        <v>0</v>
      </c>
    </row>
    <row r="1017" spans="1:38" s="7" customFormat="1" ht="23.1" customHeight="1" x14ac:dyDescent="0.15">
      <c r="A1017" s="28" t="s">
        <v>1136</v>
      </c>
      <c r="B1017" s="28" t="s">
        <v>1136</v>
      </c>
      <c r="C1017" s="28" t="s">
        <v>1136</v>
      </c>
      <c r="D1017" s="28" t="s">
        <v>1136</v>
      </c>
      <c r="E1017" s="28" t="s">
        <v>1136</v>
      </c>
      <c r="F1017" s="28" t="s">
        <v>1136</v>
      </c>
      <c r="G1017" s="28" t="s">
        <v>1136</v>
      </c>
      <c r="H1017" s="28" t="s">
        <v>1136</v>
      </c>
      <c r="I1017" s="28" t="s">
        <v>1136</v>
      </c>
      <c r="J1017" s="28" t="s">
        <v>1136</v>
      </c>
      <c r="K1017" s="28" t="s">
        <v>1136</v>
      </c>
      <c r="L1017" s="28" t="s">
        <v>1136</v>
      </c>
      <c r="M1017" s="28" t="s">
        <v>1136</v>
      </c>
      <c r="N1017" s="28" t="s">
        <v>1136</v>
      </c>
      <c r="O1017" s="28" t="s">
        <v>1136</v>
      </c>
      <c r="P1017" s="28" t="s">
        <v>1136</v>
      </c>
      <c r="Q1017" s="28" t="s">
        <v>1136</v>
      </c>
      <c r="R1017" s="28" t="s">
        <v>1136</v>
      </c>
      <c r="S1017" s="28" t="s">
        <v>1136</v>
      </c>
      <c r="T1017" s="28" t="s">
        <v>1136</v>
      </c>
      <c r="U1017" s="649" t="str">
        <f>+'学校用（完全版）'!U1018</f>
        <v>技術</v>
      </c>
      <c r="V1017" s="538" t="str">
        <f>+'学校用（完全版）'!V1018</f>
        <v>教育図書</v>
      </c>
      <c r="W1017" s="650">
        <f>+'学校用（完全版）'!W1018</f>
        <v>0</v>
      </c>
      <c r="X1017" s="167"/>
      <c r="Y1017" s="167">
        <f>+'学校用（完全版）'!Y1018</f>
        <v>0</v>
      </c>
      <c r="Z1017" s="164" t="str">
        <f>+'学校用（完全版）'!Z1018</f>
        <v>標準</v>
      </c>
      <c r="AA1017" s="165" t="str">
        <f>+'学校用（完全版）'!AA1018</f>
        <v>新刊</v>
      </c>
      <c r="AB1017" s="552" t="str">
        <f>+'学校用（完全版）'!AB1018</f>
        <v>ＤＶＤ</v>
      </c>
      <c r="AC1017" s="166">
        <f>+'学校用（完全版）'!AC1018</f>
        <v>0</v>
      </c>
      <c r="AD1017" s="553" t="str">
        <f>+'学校用（完全版）'!AD1018</f>
        <v>中学校技術分野　ＤＶＤ教材　材料加工　材料の特徴を知ろう”！</v>
      </c>
      <c r="AE1017" s="167" t="str">
        <f>+'学校用（完全版）'!AE1018</f>
        <v>1.2.3年</v>
      </c>
      <c r="AF1017" s="168">
        <f>+'学校用（完全版）'!AF1018</f>
        <v>15000</v>
      </c>
      <c r="AG1017" s="562">
        <f>+'学校用（完全版）'!AG1018</f>
        <v>16200.000000000002</v>
      </c>
      <c r="AH1017" s="697"/>
      <c r="AI1017" s="543">
        <f t="shared" ref="AI1017:AI1020" si="24">+AG1017*AH1017</f>
        <v>0</v>
      </c>
      <c r="AL1017" s="6"/>
    </row>
    <row r="1018" spans="1:38" s="7" customFormat="1" ht="23.1" customHeight="1" x14ac:dyDescent="0.15">
      <c r="A1018" s="28" t="s">
        <v>1136</v>
      </c>
      <c r="B1018" s="28" t="s">
        <v>1136</v>
      </c>
      <c r="C1018" s="28" t="s">
        <v>1136</v>
      </c>
      <c r="D1018" s="28" t="s">
        <v>1136</v>
      </c>
      <c r="E1018" s="28" t="s">
        <v>1136</v>
      </c>
      <c r="F1018" s="28" t="s">
        <v>1136</v>
      </c>
      <c r="G1018" s="28" t="s">
        <v>1136</v>
      </c>
      <c r="H1018" s="28" t="s">
        <v>1136</v>
      </c>
      <c r="I1018" s="28" t="s">
        <v>1136</v>
      </c>
      <c r="J1018" s="28" t="s">
        <v>1136</v>
      </c>
      <c r="K1018" s="28" t="s">
        <v>1136</v>
      </c>
      <c r="L1018" s="28" t="s">
        <v>1136</v>
      </c>
      <c r="M1018" s="28" t="s">
        <v>1136</v>
      </c>
      <c r="N1018" s="28" t="s">
        <v>1136</v>
      </c>
      <c r="O1018" s="28" t="s">
        <v>1136</v>
      </c>
      <c r="P1018" s="28" t="s">
        <v>1136</v>
      </c>
      <c r="Q1018" s="28" t="s">
        <v>1136</v>
      </c>
      <c r="R1018" s="28" t="s">
        <v>1136</v>
      </c>
      <c r="S1018" s="28" t="s">
        <v>1136</v>
      </c>
      <c r="T1018" s="28" t="s">
        <v>1136</v>
      </c>
      <c r="U1018" s="577" t="str">
        <f>+'学校用（完全版）'!U1019</f>
        <v>技術</v>
      </c>
      <c r="V1018" s="503" t="str">
        <f>+'学校用（完全版）'!V1019</f>
        <v>教育図書</v>
      </c>
      <c r="W1018" s="459">
        <f>+'学校用（完全版）'!W1019</f>
        <v>0</v>
      </c>
      <c r="X1018" s="21"/>
      <c r="Y1018" s="21">
        <f>+'学校用（完全版）'!Y1019</f>
        <v>0</v>
      </c>
      <c r="Z1018" s="66" t="str">
        <f>+'学校用（完全版）'!Z1019</f>
        <v>標準</v>
      </c>
      <c r="AA1018" s="67" t="str">
        <f>+'学校用（完全版）'!AA1019</f>
        <v>新刊</v>
      </c>
      <c r="AB1018" s="256" t="str">
        <f>+'学校用（完全版）'!AB1019</f>
        <v>ＤＶＤ</v>
      </c>
      <c r="AC1018" s="90">
        <f>+'学校用（完全版）'!AC1019</f>
        <v>0</v>
      </c>
      <c r="AD1018" s="237" t="str">
        <f>+'学校用（完全版）'!AD1019</f>
        <v>中学校技術分野　ＤＶＤ教材　エネルギー変換　電気エネルギーを考える</v>
      </c>
      <c r="AE1018" s="21" t="str">
        <f>+'学校用（完全版）'!AE1019</f>
        <v>1.2.3年</v>
      </c>
      <c r="AF1018" s="69">
        <f>+'学校用（完全版）'!AF1019</f>
        <v>15000</v>
      </c>
      <c r="AG1018" s="89">
        <f>+'学校用（完全版）'!AG1019</f>
        <v>16200.000000000002</v>
      </c>
      <c r="AH1018" s="690"/>
      <c r="AI1018" s="355">
        <f t="shared" si="24"/>
        <v>0</v>
      </c>
      <c r="AL1018" s="6"/>
    </row>
    <row r="1019" spans="1:38" s="7" customFormat="1" ht="23.1" customHeight="1" x14ac:dyDescent="0.15">
      <c r="A1019" s="28" t="s">
        <v>1136</v>
      </c>
      <c r="B1019" s="28" t="s">
        <v>1136</v>
      </c>
      <c r="C1019" s="28" t="s">
        <v>1136</v>
      </c>
      <c r="D1019" s="28" t="s">
        <v>1136</v>
      </c>
      <c r="E1019" s="28" t="s">
        <v>1136</v>
      </c>
      <c r="F1019" s="28" t="s">
        <v>1136</v>
      </c>
      <c r="G1019" s="28" t="s">
        <v>1136</v>
      </c>
      <c r="H1019" s="28" t="s">
        <v>1136</v>
      </c>
      <c r="I1019" s="28" t="s">
        <v>1136</v>
      </c>
      <c r="J1019" s="28" t="s">
        <v>1136</v>
      </c>
      <c r="K1019" s="28" t="s">
        <v>1136</v>
      </c>
      <c r="L1019" s="28" t="s">
        <v>1136</v>
      </c>
      <c r="M1019" s="28" t="s">
        <v>1136</v>
      </c>
      <c r="N1019" s="28" t="s">
        <v>1136</v>
      </c>
      <c r="O1019" s="28" t="s">
        <v>1136</v>
      </c>
      <c r="P1019" s="28" t="s">
        <v>1136</v>
      </c>
      <c r="Q1019" s="28" t="s">
        <v>1136</v>
      </c>
      <c r="R1019" s="28" t="s">
        <v>1136</v>
      </c>
      <c r="S1019" s="28" t="s">
        <v>1136</v>
      </c>
      <c r="T1019" s="28" t="s">
        <v>1136</v>
      </c>
      <c r="U1019" s="577" t="str">
        <f>+'学校用（完全版）'!U1020</f>
        <v>技術</v>
      </c>
      <c r="V1019" s="503" t="str">
        <f>+'学校用（完全版）'!V1020</f>
        <v>教育図書</v>
      </c>
      <c r="W1019" s="459">
        <f>+'学校用（完全版）'!W1020</f>
        <v>0</v>
      </c>
      <c r="X1019" s="21"/>
      <c r="Y1019" s="21">
        <f>+'学校用（完全版）'!Y1020</f>
        <v>0</v>
      </c>
      <c r="Z1019" s="66" t="str">
        <f>+'学校用（完全版）'!Z1020</f>
        <v>標準</v>
      </c>
      <c r="AA1019" s="67" t="str">
        <f>+'学校用（完全版）'!AA1020</f>
        <v>新刊</v>
      </c>
      <c r="AB1019" s="256" t="str">
        <f>+'学校用（完全版）'!AB1020</f>
        <v>ＤＶＤ</v>
      </c>
      <c r="AC1019" s="90">
        <f>+'学校用（完全版）'!AC1020</f>
        <v>0</v>
      </c>
      <c r="AD1019" s="237" t="str">
        <f>+'学校用（完全版）'!AD1020</f>
        <v>中学校技術分野　ＤＶＤ教材　生物育成　栽培と飼育</v>
      </c>
      <c r="AE1019" s="21" t="str">
        <f>+'学校用（完全版）'!AE1020</f>
        <v>1.2.3年</v>
      </c>
      <c r="AF1019" s="69">
        <f>+'学校用（完全版）'!AF1020</f>
        <v>15000</v>
      </c>
      <c r="AG1019" s="89">
        <f>+'学校用（完全版）'!AG1020</f>
        <v>16200.000000000002</v>
      </c>
      <c r="AH1019" s="690"/>
      <c r="AI1019" s="355">
        <f t="shared" si="24"/>
        <v>0</v>
      </c>
      <c r="AL1019" s="6"/>
    </row>
    <row r="1020" spans="1:38" s="7" customFormat="1" ht="23.1" customHeight="1" thickBot="1" x14ac:dyDescent="0.2">
      <c r="A1020" s="28" t="s">
        <v>1136</v>
      </c>
      <c r="B1020" s="28" t="s">
        <v>1136</v>
      </c>
      <c r="C1020" s="28" t="s">
        <v>1136</v>
      </c>
      <c r="D1020" s="28" t="s">
        <v>1136</v>
      </c>
      <c r="E1020" s="28" t="s">
        <v>1136</v>
      </c>
      <c r="F1020" s="28" t="s">
        <v>1136</v>
      </c>
      <c r="G1020" s="28" t="s">
        <v>1136</v>
      </c>
      <c r="H1020" s="28" t="s">
        <v>1136</v>
      </c>
      <c r="I1020" s="28" t="s">
        <v>1136</v>
      </c>
      <c r="J1020" s="28" t="s">
        <v>1136</v>
      </c>
      <c r="K1020" s="28" t="s">
        <v>1136</v>
      </c>
      <c r="L1020" s="28" t="s">
        <v>1136</v>
      </c>
      <c r="M1020" s="28" t="s">
        <v>1136</v>
      </c>
      <c r="N1020" s="28" t="s">
        <v>1136</v>
      </c>
      <c r="O1020" s="28" t="s">
        <v>1136</v>
      </c>
      <c r="P1020" s="28" t="s">
        <v>1136</v>
      </c>
      <c r="Q1020" s="28" t="s">
        <v>1136</v>
      </c>
      <c r="R1020" s="28" t="s">
        <v>1136</v>
      </c>
      <c r="S1020" s="28" t="s">
        <v>1136</v>
      </c>
      <c r="T1020" s="28" t="s">
        <v>1136</v>
      </c>
      <c r="U1020" s="577" t="str">
        <f>+'学校用（完全版）'!U1021</f>
        <v>技術</v>
      </c>
      <c r="V1020" s="503" t="str">
        <f>+'学校用（完全版）'!V1021</f>
        <v>教育図書</v>
      </c>
      <c r="W1020" s="459" t="str">
        <f>+'学校用（完全版）'!W1021</f>
        <v>●</v>
      </c>
      <c r="X1020" s="21"/>
      <c r="Y1020" s="21">
        <f>+'学校用（完全版）'!Y1021</f>
        <v>0</v>
      </c>
      <c r="Z1020" s="66" t="str">
        <f>+'学校用（完全版）'!Z1021</f>
        <v>標準</v>
      </c>
      <c r="AA1020" s="67" t="str">
        <f>+'学校用（完全版）'!AA1021</f>
        <v>新刊</v>
      </c>
      <c r="AB1020" s="256" t="str">
        <f>+'学校用（完全版）'!AB1021</f>
        <v>ＤＶＤ</v>
      </c>
      <c r="AC1020" s="651" t="str">
        <f>+'学校用（完全版）'!AC1021</f>
        <v/>
      </c>
      <c r="AD1020" s="237" t="str">
        <f>+'学校用（完全版）'!AD1021</f>
        <v>中学校技術分野　ＤＶＤ教材　情報　ディジタルてなに？</v>
      </c>
      <c r="AE1020" s="21" t="str">
        <f>+'学校用（完全版）'!AE1021</f>
        <v>1.2.3年</v>
      </c>
      <c r="AF1020" s="69">
        <f>+'学校用（完全版）'!AF1021</f>
        <v>15000</v>
      </c>
      <c r="AG1020" s="89">
        <f>+'学校用（完全版）'!AG1021</f>
        <v>16200.000000000002</v>
      </c>
      <c r="AH1020" s="690"/>
      <c r="AI1020" s="355">
        <f t="shared" si="24"/>
        <v>0</v>
      </c>
      <c r="AL1020" s="6"/>
    </row>
    <row r="1021" spans="1:38" s="6" customFormat="1" ht="23.1" customHeight="1" thickTop="1" thickBot="1" x14ac:dyDescent="0.2">
      <c r="A1021" s="28" t="s">
        <v>1136</v>
      </c>
      <c r="B1021" s="28" t="s">
        <v>1136</v>
      </c>
      <c r="C1021" s="28" t="s">
        <v>1136</v>
      </c>
      <c r="D1021" s="28" t="s">
        <v>1136</v>
      </c>
      <c r="E1021" s="28" t="s">
        <v>1136</v>
      </c>
      <c r="F1021" s="28" t="s">
        <v>1136</v>
      </c>
      <c r="G1021" s="28" t="s">
        <v>1136</v>
      </c>
      <c r="H1021" s="28" t="s">
        <v>1136</v>
      </c>
      <c r="I1021" s="28" t="s">
        <v>1136</v>
      </c>
      <c r="J1021" s="28" t="s">
        <v>1136</v>
      </c>
      <c r="K1021" s="28" t="s">
        <v>1136</v>
      </c>
      <c r="L1021" s="28" t="s">
        <v>1136</v>
      </c>
      <c r="M1021" s="28" t="s">
        <v>1136</v>
      </c>
      <c r="N1021" s="28" t="s">
        <v>1136</v>
      </c>
      <c r="O1021" s="28" t="s">
        <v>1136</v>
      </c>
      <c r="P1021" s="28" t="s">
        <v>1136</v>
      </c>
      <c r="Q1021" s="28" t="s">
        <v>1136</v>
      </c>
      <c r="R1021" s="28" t="s">
        <v>1136</v>
      </c>
      <c r="S1021" s="28" t="s">
        <v>1136</v>
      </c>
      <c r="T1021" s="28" t="s">
        <v>1136</v>
      </c>
      <c r="U1021" s="580" t="str">
        <f>+'学校用（完全版）'!U1022</f>
        <v>技術</v>
      </c>
      <c r="V1021" s="492" t="str">
        <f>+'学校用（完全版）'!V1022</f>
        <v>教育図書</v>
      </c>
      <c r="W1021" s="447" t="str">
        <f>+'学校用（完全版）'!W1022</f>
        <v>●</v>
      </c>
      <c r="X1021" s="294"/>
      <c r="Y1021" s="424">
        <f>+'学校用（完全版）'!Y1022</f>
        <v>0</v>
      </c>
      <c r="Z1021" s="662">
        <f>+'学校用（完全版）'!Z1022</f>
        <v>0</v>
      </c>
      <c r="AA1021" s="663">
        <f>+'学校用（完全版）'!AA1022</f>
        <v>0</v>
      </c>
      <c r="AB1021" s="664">
        <f>+'学校用（完全版）'!AB1022</f>
        <v>0</v>
      </c>
      <c r="AC1021" s="665">
        <f>+'学校用（完全版）'!AC1022</f>
        <v>0</v>
      </c>
      <c r="AD1021" s="665">
        <f>+'学校用（完全版）'!AD1022</f>
        <v>0</v>
      </c>
      <c r="AE1021" s="665">
        <f>+'学校用（完全版）'!AE1022</f>
        <v>0</v>
      </c>
      <c r="AF1021" s="1503" t="str">
        <f>+'学校用（完全版）'!AF1022</f>
        <v>技術　教図　計</v>
      </c>
      <c r="AG1021" s="1504">
        <f>+'学校用（完全版）'!AG1022</f>
        <v>0</v>
      </c>
      <c r="AH1021" s="613">
        <f>SUM(AH1017:AH1020)</f>
        <v>0</v>
      </c>
      <c r="AI1021" s="666">
        <f>SUM(AI1017:AI1020)</f>
        <v>0</v>
      </c>
    </row>
    <row r="1022" spans="1:38" s="7" customFormat="1" ht="23.1" customHeight="1" x14ac:dyDescent="0.15">
      <c r="A1022" s="28" t="s">
        <v>1136</v>
      </c>
      <c r="B1022" s="28" t="s">
        <v>1136</v>
      </c>
      <c r="C1022" s="28"/>
      <c r="D1022" s="28" t="s">
        <v>1136</v>
      </c>
      <c r="E1022" s="28"/>
      <c r="F1022" s="28"/>
      <c r="G1022" s="28" t="s">
        <v>1136</v>
      </c>
      <c r="H1022" s="28" t="s">
        <v>1136</v>
      </c>
      <c r="I1022" s="28" t="s">
        <v>1136</v>
      </c>
      <c r="J1022" s="28" t="s">
        <v>1136</v>
      </c>
      <c r="K1022" s="28" t="s">
        <v>1136</v>
      </c>
      <c r="L1022" s="28" t="s">
        <v>1136</v>
      </c>
      <c r="M1022" s="28" t="s">
        <v>1136</v>
      </c>
      <c r="N1022" s="28" t="s">
        <v>1136</v>
      </c>
      <c r="O1022" s="28" t="s">
        <v>1136</v>
      </c>
      <c r="P1022" s="28"/>
      <c r="Q1022" s="28" t="s">
        <v>1136</v>
      </c>
      <c r="R1022" s="28" t="s">
        <v>1136</v>
      </c>
      <c r="S1022" s="28" t="s">
        <v>1136</v>
      </c>
      <c r="T1022" s="28" t="s">
        <v>1136</v>
      </c>
      <c r="U1022" s="578" t="str">
        <f>+'学校用（完全版）'!U1023</f>
        <v>家庭</v>
      </c>
      <c r="V1022" s="505" t="str">
        <f>+'学校用（完全版）'!V1023</f>
        <v>東京書籍</v>
      </c>
      <c r="W1022" s="446">
        <f>+'学校用（完全版）'!W1023</f>
        <v>0</v>
      </c>
      <c r="X1022" s="122"/>
      <c r="Y1022" s="423">
        <f>+'学校用（完全版）'!Y1023</f>
        <v>0</v>
      </c>
      <c r="Z1022" s="525">
        <f>+'学校用（完全版）'!Z1023</f>
        <v>0</v>
      </c>
      <c r="AA1022" s="203" t="str">
        <f>+'学校用（完全版）'!AA1023</f>
        <v>新刊</v>
      </c>
      <c r="AB1022" s="305" t="str">
        <f>+'学校用（完全版）'!AB1023</f>
        <v>教科書</v>
      </c>
      <c r="AC1022" s="204" t="str">
        <f>+'学校用（完全版）'!AC1023</f>
        <v>○</v>
      </c>
      <c r="AD1022" s="243" t="str">
        <f>+'学校用（完全版）'!AD1023</f>
        <v>新編　新しい技術･家庭　家庭分野　自立と共生を目指して</v>
      </c>
      <c r="AE1022" s="205" t="str">
        <f>+'学校用（完全版）'!AE1023</f>
        <v>1.2.3年</v>
      </c>
      <c r="AF1022" s="206">
        <f>+'学校用（完全版）'!AF1023</f>
        <v>643</v>
      </c>
      <c r="AG1022" s="262">
        <f>+'学校用（完全版）'!AG1023</f>
        <v>643</v>
      </c>
      <c r="AH1022" s="684"/>
      <c r="AI1022" s="352">
        <f t="shared" ref="AI1022:AI1027" si="25">+AG1022*AH1022</f>
        <v>0</v>
      </c>
      <c r="AL1022" s="6"/>
    </row>
    <row r="1023" spans="1:38" s="7" customFormat="1" ht="23.1" customHeight="1" x14ac:dyDescent="0.15">
      <c r="A1023" s="28" t="s">
        <v>1136</v>
      </c>
      <c r="B1023" s="28" t="s">
        <v>1136</v>
      </c>
      <c r="C1023" s="28"/>
      <c r="D1023" s="28" t="s">
        <v>1136</v>
      </c>
      <c r="E1023" s="28"/>
      <c r="F1023" s="28"/>
      <c r="G1023" s="28" t="s">
        <v>1136</v>
      </c>
      <c r="H1023" s="28" t="s">
        <v>1136</v>
      </c>
      <c r="I1023" s="28" t="s">
        <v>1136</v>
      </c>
      <c r="J1023" s="28" t="s">
        <v>1136</v>
      </c>
      <c r="K1023" s="28" t="s">
        <v>1136</v>
      </c>
      <c r="L1023" s="28" t="s">
        <v>1136</v>
      </c>
      <c r="M1023" s="28" t="s">
        <v>1136</v>
      </c>
      <c r="N1023" s="28" t="s">
        <v>1136</v>
      </c>
      <c r="O1023" s="28" t="s">
        <v>1136</v>
      </c>
      <c r="P1023" s="28"/>
      <c r="Q1023" s="28" t="s">
        <v>1136</v>
      </c>
      <c r="R1023" s="28" t="s">
        <v>1136</v>
      </c>
      <c r="S1023" s="28" t="s">
        <v>1136</v>
      </c>
      <c r="T1023" s="28" t="s">
        <v>1136</v>
      </c>
      <c r="U1023" s="736" t="str">
        <f>+'学校用（完全版）'!U1024</f>
        <v>家庭</v>
      </c>
      <c r="V1023" s="547" t="str">
        <f>+'学校用（完全版）'!V1024</f>
        <v>東京書籍</v>
      </c>
      <c r="W1023" s="443">
        <f>+'学校用（完全版）'!W1024</f>
        <v>0</v>
      </c>
      <c r="X1023" s="92"/>
      <c r="Y1023" s="420">
        <f>+'学校用（完全版）'!Y1024</f>
        <v>0</v>
      </c>
      <c r="Z1023" s="557">
        <f>+'学校用（完全版）'!Z1024</f>
        <v>0</v>
      </c>
      <c r="AA1023" s="271" t="str">
        <f>+'学校用（完全版）'!AA1024</f>
        <v>新刊</v>
      </c>
      <c r="AB1023" s="312" t="str">
        <f>+'学校用（完全版）'!AB1024</f>
        <v>指導書</v>
      </c>
      <c r="AC1023" s="229" t="str">
        <f>+'学校用（完全版）'!AC1024</f>
        <v>○</v>
      </c>
      <c r="AD1023" s="272" t="str">
        <f>+'学校用（完全版）'!AD1024</f>
        <v>新編　新しい技術･家庭　家庭分野　教師用指導書</v>
      </c>
      <c r="AE1023" s="273" t="str">
        <f>+'学校用（完全版）'!AE1024</f>
        <v>1.2.3年</v>
      </c>
      <c r="AF1023" s="274">
        <f>+'学校用（完全版）'!AF1024</f>
        <v>37000</v>
      </c>
      <c r="AG1023" s="626">
        <f>+'学校用（完全版）'!AG1024</f>
        <v>39960</v>
      </c>
      <c r="AH1023" s="685"/>
      <c r="AI1023" s="515">
        <f t="shared" si="25"/>
        <v>0</v>
      </c>
      <c r="AL1023" s="6"/>
    </row>
    <row r="1024" spans="1:38" s="7" customFormat="1" ht="23.1" customHeight="1" x14ac:dyDescent="0.15">
      <c r="A1024" s="28" t="s">
        <v>1136</v>
      </c>
      <c r="B1024" s="28" t="s">
        <v>1136</v>
      </c>
      <c r="C1024" s="28"/>
      <c r="D1024" s="28" t="s">
        <v>1136</v>
      </c>
      <c r="E1024" s="28"/>
      <c r="F1024" s="28"/>
      <c r="G1024" s="28" t="s">
        <v>1136</v>
      </c>
      <c r="H1024" s="28" t="s">
        <v>1136</v>
      </c>
      <c r="I1024" s="28" t="s">
        <v>1136</v>
      </c>
      <c r="J1024" s="28" t="s">
        <v>1136</v>
      </c>
      <c r="K1024" s="28" t="s">
        <v>1136</v>
      </c>
      <c r="L1024" s="28" t="s">
        <v>1136</v>
      </c>
      <c r="M1024" s="28" t="s">
        <v>1136</v>
      </c>
      <c r="N1024" s="28" t="s">
        <v>1136</v>
      </c>
      <c r="O1024" s="28" t="s">
        <v>1136</v>
      </c>
      <c r="P1024" s="28"/>
      <c r="Q1024" s="28" t="s">
        <v>1136</v>
      </c>
      <c r="R1024" s="28" t="s">
        <v>1136</v>
      </c>
      <c r="S1024" s="28" t="s">
        <v>1136</v>
      </c>
      <c r="T1024" s="28" t="s">
        <v>1136</v>
      </c>
      <c r="U1024" s="588" t="str">
        <f>+'学校用（完全版）'!U1025</f>
        <v>家庭</v>
      </c>
      <c r="V1024" s="502" t="str">
        <f>+'学校用（完全版）'!V1025</f>
        <v>東京書籍</v>
      </c>
      <c r="W1024" s="452" t="str">
        <f>+'学校用（完全版）'!W1025</f>
        <v>●</v>
      </c>
      <c r="X1024" s="267"/>
      <c r="Y1024" s="429" t="str">
        <f>+'学校用（完全版）'!Y1025</f>
        <v>●</v>
      </c>
      <c r="Z1024" s="529" t="str">
        <f>+'学校用（完全版）'!Z1025</f>
        <v>準拠</v>
      </c>
      <c r="AA1024" s="104" t="str">
        <f>+'学校用（完全版）'!AA1025</f>
        <v>新刊</v>
      </c>
      <c r="AB1024" s="257" t="str">
        <f>+'学校用（完全版）'!AB1025</f>
        <v>デジタル　　　　　　　　　　　　教科書</v>
      </c>
      <c r="AC1024" s="211" t="str">
        <f>+'学校用（完全版）'!AC1025</f>
        <v>※</v>
      </c>
      <c r="AD1024" s="246" t="str">
        <f>+'学校用（完全版）'!AD1025</f>
        <v>（中学校）新編新しい技術家庭　家庭分野</v>
      </c>
      <c r="AE1024" s="222" t="str">
        <f>+'学校用（完全版）'!AE1025</f>
        <v>1.2.3年</v>
      </c>
      <c r="AF1024" s="223">
        <f>+'学校用（完全版）'!AF1025</f>
        <v>76000</v>
      </c>
      <c r="AG1024" s="224">
        <f>+'学校用（完全版）'!AG1025</f>
        <v>82080</v>
      </c>
      <c r="AH1024" s="689"/>
      <c r="AI1024" s="521">
        <f t="shared" si="25"/>
        <v>0</v>
      </c>
      <c r="AL1024" s="6"/>
    </row>
    <row r="1025" spans="1:38" s="7" customFormat="1" ht="23.1" customHeight="1" x14ac:dyDescent="0.15">
      <c r="A1025" s="28" t="s">
        <v>1136</v>
      </c>
      <c r="B1025" s="28" t="s">
        <v>1136</v>
      </c>
      <c r="C1025" s="28"/>
      <c r="D1025" s="28" t="s">
        <v>1136</v>
      </c>
      <c r="E1025" s="28"/>
      <c r="F1025" s="28"/>
      <c r="G1025" s="28" t="s">
        <v>1136</v>
      </c>
      <c r="H1025" s="28" t="s">
        <v>1136</v>
      </c>
      <c r="I1025" s="28" t="s">
        <v>1136</v>
      </c>
      <c r="J1025" s="28" t="s">
        <v>1136</v>
      </c>
      <c r="K1025" s="28" t="s">
        <v>1136</v>
      </c>
      <c r="L1025" s="28" t="s">
        <v>1136</v>
      </c>
      <c r="M1025" s="28" t="s">
        <v>1136</v>
      </c>
      <c r="N1025" s="28" t="s">
        <v>1136</v>
      </c>
      <c r="O1025" s="28" t="s">
        <v>1136</v>
      </c>
      <c r="P1025" s="28"/>
      <c r="Q1025" s="28" t="s">
        <v>1136</v>
      </c>
      <c r="R1025" s="28" t="s">
        <v>1136</v>
      </c>
      <c r="S1025" s="28" t="s">
        <v>1136</v>
      </c>
      <c r="T1025" s="28" t="s">
        <v>1136</v>
      </c>
      <c r="U1025" s="589" t="str">
        <f>+'学校用（完全版）'!U1026</f>
        <v>家庭</v>
      </c>
      <c r="V1025" s="504" t="str">
        <f>+'学校用（完全版）'!V1026</f>
        <v>東京書籍</v>
      </c>
      <c r="W1025" s="453" t="str">
        <f>+'学校用（完全版）'!W1026</f>
        <v>●</v>
      </c>
      <c r="X1025" s="83"/>
      <c r="Y1025" s="430" t="str">
        <f>+'学校用（完全版）'!Y1026</f>
        <v>●</v>
      </c>
      <c r="Z1025" s="530" t="str">
        <f>+'学校用（完全版）'!Z1026</f>
        <v>準拠</v>
      </c>
      <c r="AA1025" s="77" t="str">
        <f>+'学校用（完全版）'!AA1026</f>
        <v>新刊</v>
      </c>
      <c r="AB1025" s="259" t="str">
        <f>+'学校用（完全版）'!AB1026</f>
        <v>デジタル　　　　　　　　　　　　教科書</v>
      </c>
      <c r="AC1025" s="84" t="str">
        <f>+'学校用（完全版）'!AC1026</f>
        <v>※</v>
      </c>
      <c r="AD1025" s="247" t="str">
        <f>+'学校用（完全版）'!AD1026</f>
        <v>（中学校）新編新しい技術家庭　家庭分野　指導者用＋学習者用</v>
      </c>
      <c r="AE1025" s="85" t="str">
        <f>+'学校用（完全版）'!AE1026</f>
        <v>1.2.3年</v>
      </c>
      <c r="AF1025" s="86">
        <f>+'学校用（完全版）'!AF1026</f>
        <v>96000</v>
      </c>
      <c r="AG1025" s="101">
        <f>+'学校用（完全版）'!AG1026</f>
        <v>103680</v>
      </c>
      <c r="AH1025" s="691"/>
      <c r="AI1025" s="358">
        <f t="shared" si="25"/>
        <v>0</v>
      </c>
      <c r="AL1025" s="6"/>
    </row>
    <row r="1026" spans="1:38" s="7" customFormat="1" ht="23.1" customHeight="1" x14ac:dyDescent="0.15">
      <c r="A1026" s="28" t="s">
        <v>1136</v>
      </c>
      <c r="B1026" s="28" t="s">
        <v>1136</v>
      </c>
      <c r="C1026" s="28"/>
      <c r="D1026" s="28" t="s">
        <v>1136</v>
      </c>
      <c r="E1026" s="28"/>
      <c r="F1026" s="28"/>
      <c r="G1026" s="28" t="s">
        <v>1136</v>
      </c>
      <c r="H1026" s="28" t="s">
        <v>1136</v>
      </c>
      <c r="I1026" s="28" t="s">
        <v>1136</v>
      </c>
      <c r="J1026" s="28" t="s">
        <v>1136</v>
      </c>
      <c r="K1026" s="28" t="s">
        <v>1136</v>
      </c>
      <c r="L1026" s="28" t="s">
        <v>1136</v>
      </c>
      <c r="M1026" s="28" t="s">
        <v>1136</v>
      </c>
      <c r="N1026" s="28" t="s">
        <v>1136</v>
      </c>
      <c r="O1026" s="28" t="s">
        <v>1136</v>
      </c>
      <c r="P1026" s="28"/>
      <c r="Q1026" s="28" t="s">
        <v>1136</v>
      </c>
      <c r="R1026" s="28" t="s">
        <v>1136</v>
      </c>
      <c r="S1026" s="28" t="s">
        <v>1136</v>
      </c>
      <c r="T1026" s="28" t="s">
        <v>1136</v>
      </c>
      <c r="U1026" s="576" t="str">
        <f>+'学校用（完全版）'!U1027</f>
        <v>家庭</v>
      </c>
      <c r="V1026" s="473" t="str">
        <f>+'学校用（完全版）'!V1027</f>
        <v>東京書籍</v>
      </c>
      <c r="W1026" s="451" t="str">
        <f>+'学校用（完全版）'!W1027</f>
        <v>●</v>
      </c>
      <c r="X1026" s="88"/>
      <c r="Y1026" s="428" t="str">
        <f>+'学校用（完全版）'!Y1027</f>
        <v>●</v>
      </c>
      <c r="Z1026" s="484" t="str">
        <f>+'学校用（完全版）'!Z1027</f>
        <v>準拠</v>
      </c>
      <c r="AA1026" s="62" t="str">
        <f>+'学校用（完全版）'!AA1027</f>
        <v>新刊</v>
      </c>
      <c r="AB1026" s="260" t="str">
        <f>+'学校用（完全版）'!AB1027</f>
        <v>デジタル　　　　　　　　　　　　教科書</v>
      </c>
      <c r="AC1026" s="71" t="str">
        <f>+'学校用（完全版）'!AC1027</f>
        <v>※</v>
      </c>
      <c r="AD1026" s="248" t="str">
        <f>+'学校用（完全版）'!AD1027</f>
        <v>（中学校）新編新しい技術家庭　家庭分野　Ｗｅｂ配信版(単年）</v>
      </c>
      <c r="AE1026" s="75" t="str">
        <f>+'学校用（完全版）'!AE1027</f>
        <v>1.2.3年</v>
      </c>
      <c r="AF1026" s="98">
        <f>+'学校用（完全版）'!AF1027</f>
        <v>20000</v>
      </c>
      <c r="AG1026" s="117">
        <f>+'学校用（完全版）'!AG1027</f>
        <v>21600</v>
      </c>
      <c r="AH1026" s="692"/>
      <c r="AI1026" s="354">
        <f t="shared" si="25"/>
        <v>0</v>
      </c>
      <c r="AL1026" s="6"/>
    </row>
    <row r="1027" spans="1:38" s="7" customFormat="1" ht="23.1" customHeight="1" thickBot="1" x14ac:dyDescent="0.2">
      <c r="A1027" s="28" t="s">
        <v>1136</v>
      </c>
      <c r="B1027" s="28" t="s">
        <v>1136</v>
      </c>
      <c r="C1027" s="28"/>
      <c r="D1027" s="28" t="s">
        <v>1136</v>
      </c>
      <c r="E1027" s="28"/>
      <c r="F1027" s="28"/>
      <c r="G1027" s="28" t="s">
        <v>1136</v>
      </c>
      <c r="H1027" s="28" t="s">
        <v>1136</v>
      </c>
      <c r="I1027" s="28" t="s">
        <v>1136</v>
      </c>
      <c r="J1027" s="28" t="s">
        <v>1136</v>
      </c>
      <c r="K1027" s="28" t="s">
        <v>1136</v>
      </c>
      <c r="L1027" s="28" t="s">
        <v>1136</v>
      </c>
      <c r="M1027" s="28" t="s">
        <v>1136</v>
      </c>
      <c r="N1027" s="28" t="s">
        <v>1136</v>
      </c>
      <c r="O1027" s="28" t="s">
        <v>1136</v>
      </c>
      <c r="P1027" s="28"/>
      <c r="Q1027" s="28" t="s">
        <v>1136</v>
      </c>
      <c r="R1027" s="28" t="s">
        <v>1136</v>
      </c>
      <c r="S1027" s="28" t="s">
        <v>1136</v>
      </c>
      <c r="T1027" s="28" t="s">
        <v>1136</v>
      </c>
      <c r="U1027" s="577" t="str">
        <f>+'学校用（完全版）'!U1028</f>
        <v>家庭</v>
      </c>
      <c r="V1027" s="503" t="str">
        <f>+'学校用（完全版）'!V1028</f>
        <v>東京書籍</v>
      </c>
      <c r="W1027" s="448" t="str">
        <f>+'学校用（完全版）'!W1028</f>
        <v>●</v>
      </c>
      <c r="X1027" s="81"/>
      <c r="Y1027" s="425" t="str">
        <f>+'学校用（完全版）'!Y1028</f>
        <v>●</v>
      </c>
      <c r="Z1027" s="532" t="str">
        <f>+'学校用（完全版）'!Z1028</f>
        <v>準拠</v>
      </c>
      <c r="AA1027" s="67" t="str">
        <f>+'学校用（完全版）'!AA1028</f>
        <v>新刊</v>
      </c>
      <c r="AB1027" s="258" t="str">
        <f>+'学校用（完全版）'!AB1028</f>
        <v>デジタル　　　　　　　　　　　　教科書</v>
      </c>
      <c r="AC1027" s="100" t="str">
        <f>+'学校用（完全版）'!AC1028</f>
        <v>※</v>
      </c>
      <c r="AD1027" s="236" t="str">
        <f>+'学校用（完全版）'!AD1028</f>
        <v>（中学校）新編新しい技術家庭　家庭分野　Ｗｅｂ配信版　　指導者用＋学習者用(単年）</v>
      </c>
      <c r="AE1027" s="72" t="str">
        <f>+'学校用（完全版）'!AE1028</f>
        <v>1.2.3年</v>
      </c>
      <c r="AF1027" s="73">
        <f>+'学校用（完全版）'!AF1028</f>
        <v>40000</v>
      </c>
      <c r="AG1027" s="82">
        <f>+'学校用（完全版）'!AG1028</f>
        <v>43200</v>
      </c>
      <c r="AH1027" s="690"/>
      <c r="AI1027" s="355">
        <f t="shared" si="25"/>
        <v>0</v>
      </c>
      <c r="AL1027" s="6"/>
    </row>
    <row r="1028" spans="1:38" s="6" customFormat="1" ht="23.1" customHeight="1" thickTop="1" thickBot="1" x14ac:dyDescent="0.2">
      <c r="A1028" s="28" t="s">
        <v>1136</v>
      </c>
      <c r="B1028" s="28" t="s">
        <v>1136</v>
      </c>
      <c r="C1028" s="28"/>
      <c r="D1028" s="28" t="s">
        <v>1136</v>
      </c>
      <c r="E1028" s="28"/>
      <c r="F1028" s="28"/>
      <c r="G1028" s="28" t="s">
        <v>1136</v>
      </c>
      <c r="H1028" s="28" t="s">
        <v>1136</v>
      </c>
      <c r="I1028" s="28" t="s">
        <v>1136</v>
      </c>
      <c r="J1028" s="28" t="s">
        <v>1136</v>
      </c>
      <c r="K1028" s="28" t="s">
        <v>1136</v>
      </c>
      <c r="L1028" s="28" t="s">
        <v>1136</v>
      </c>
      <c r="M1028" s="28" t="s">
        <v>1136</v>
      </c>
      <c r="N1028" s="28" t="s">
        <v>1136</v>
      </c>
      <c r="O1028" s="28" t="s">
        <v>1136</v>
      </c>
      <c r="P1028" s="28"/>
      <c r="Q1028" s="28" t="s">
        <v>1136</v>
      </c>
      <c r="R1028" s="28" t="s">
        <v>1136</v>
      </c>
      <c r="S1028" s="28" t="s">
        <v>1136</v>
      </c>
      <c r="T1028" s="28" t="s">
        <v>1136</v>
      </c>
      <c r="U1028" s="580" t="str">
        <f>+'学校用（完全版）'!U1029</f>
        <v>家庭</v>
      </c>
      <c r="V1028" s="492" t="str">
        <f>+'学校用（完全版）'!V1029</f>
        <v>東京書籍</v>
      </c>
      <c r="W1028" s="447" t="str">
        <f>+'学校用（完全版）'!W1029</f>
        <v>●</v>
      </c>
      <c r="X1028" s="294"/>
      <c r="Y1028" s="424">
        <f>+'学校用（完全版）'!Y1029</f>
        <v>0</v>
      </c>
      <c r="Z1028" s="662">
        <f>+'学校用（完全版）'!Z1029</f>
        <v>0</v>
      </c>
      <c r="AA1028" s="663">
        <f>+'学校用（完全版）'!AA1029</f>
        <v>0</v>
      </c>
      <c r="AB1028" s="664">
        <f>+'学校用（完全版）'!AB1029</f>
        <v>0</v>
      </c>
      <c r="AC1028" s="665">
        <f>+'学校用（完全版）'!AC1029</f>
        <v>0</v>
      </c>
      <c r="AD1028" s="665">
        <f>+'学校用（完全版）'!AD1029</f>
        <v>0</v>
      </c>
      <c r="AE1028" s="665">
        <f>+'学校用（完全版）'!AE1029</f>
        <v>0</v>
      </c>
      <c r="AF1028" s="1503" t="str">
        <f>+'学校用（完全版）'!AF1029</f>
        <v>技術　東書　計</v>
      </c>
      <c r="AG1028" s="1504">
        <f>+'学校用（完全版）'!AG1029</f>
        <v>0</v>
      </c>
      <c r="AH1028" s="613">
        <f>SUM(AH1022:AH1027)</f>
        <v>0</v>
      </c>
      <c r="AI1028" s="666">
        <f>SUM(AI1022:AI1027)</f>
        <v>0</v>
      </c>
    </row>
    <row r="1029" spans="1:38" s="7" customFormat="1" ht="23.1" customHeight="1" x14ac:dyDescent="0.15">
      <c r="A1029" s="28"/>
      <c r="B1029" s="28"/>
      <c r="C1029" s="28" t="s">
        <v>1136</v>
      </c>
      <c r="D1029" s="28"/>
      <c r="E1029" s="28" t="s">
        <v>1136</v>
      </c>
      <c r="F1029" s="28" t="s">
        <v>1136</v>
      </c>
      <c r="G1029" s="28"/>
      <c r="H1029" s="28"/>
      <c r="I1029" s="28"/>
      <c r="J1029" s="28"/>
      <c r="K1029" s="28"/>
      <c r="L1029" s="28"/>
      <c r="M1029" s="28"/>
      <c r="N1029" s="28"/>
      <c r="O1029" s="28"/>
      <c r="P1029" s="28" t="s">
        <v>1136</v>
      </c>
      <c r="Q1029" s="28"/>
      <c r="R1029" s="28"/>
      <c r="S1029" s="28"/>
      <c r="T1029" s="28"/>
      <c r="U1029" s="578" t="str">
        <f>+'学校用（完全版）'!U1030</f>
        <v>家庭</v>
      </c>
      <c r="V1029" s="505" t="str">
        <f>+'学校用（完全版）'!V1030</f>
        <v>開隆堂出版</v>
      </c>
      <c r="W1029" s="449">
        <f>+'学校用（完全版）'!W1030</f>
        <v>0</v>
      </c>
      <c r="X1029" s="265"/>
      <c r="Y1029" s="265">
        <f>+'学校用（完全版）'!Y1030</f>
        <v>0</v>
      </c>
      <c r="Z1029" s="202">
        <f>+'学校用（完全版）'!Z1030</f>
        <v>0</v>
      </c>
      <c r="AA1029" s="203" t="str">
        <f>+'学校用（完全版）'!AA1030</f>
        <v>新刊</v>
      </c>
      <c r="AB1029" s="305" t="str">
        <f>+'学校用（完全版）'!AB1030</f>
        <v>教科書</v>
      </c>
      <c r="AC1029" s="204" t="str">
        <f>+'学校用（完全版）'!AC1030</f>
        <v>○</v>
      </c>
      <c r="AD1029" s="243" t="str">
        <f>+'学校用（完全版）'!AD1030</f>
        <v>技術･家庭　（家庭分野）</v>
      </c>
      <c r="AE1029" s="205" t="str">
        <f>+'学校用（完全版）'!AE1030</f>
        <v>1.2.3年</v>
      </c>
      <c r="AF1029" s="206">
        <f>+'学校用（完全版）'!AF1030</f>
        <v>643</v>
      </c>
      <c r="AG1029" s="262">
        <f>+'学校用（完全版）'!AG1030</f>
        <v>643</v>
      </c>
      <c r="AH1029" s="684"/>
      <c r="AI1029" s="352">
        <f t="shared" ref="AI1029:AI1043" si="26">+AG1029*AH1029</f>
        <v>0</v>
      </c>
      <c r="AL1029" s="6"/>
    </row>
    <row r="1030" spans="1:38" s="7" customFormat="1" ht="23.1" customHeight="1" x14ac:dyDescent="0.15">
      <c r="A1030" s="28"/>
      <c r="B1030" s="28"/>
      <c r="C1030" s="28" t="s">
        <v>1136</v>
      </c>
      <c r="D1030" s="28"/>
      <c r="E1030" s="28" t="s">
        <v>1136</v>
      </c>
      <c r="F1030" s="28" t="s">
        <v>1136</v>
      </c>
      <c r="G1030" s="28"/>
      <c r="H1030" s="28"/>
      <c r="I1030" s="28"/>
      <c r="J1030" s="28"/>
      <c r="K1030" s="28"/>
      <c r="L1030" s="28"/>
      <c r="M1030" s="28"/>
      <c r="N1030" s="28"/>
      <c r="O1030" s="28"/>
      <c r="P1030" s="28" t="s">
        <v>1136</v>
      </c>
      <c r="Q1030" s="28"/>
      <c r="R1030" s="28"/>
      <c r="S1030" s="28"/>
      <c r="T1030" s="28"/>
      <c r="U1030" s="588" t="str">
        <f>+'学校用（完全版）'!U1031</f>
        <v>家庭</v>
      </c>
      <c r="V1030" s="502" t="str">
        <f>+'学校用（完全版）'!V1031</f>
        <v>開隆堂出版</v>
      </c>
      <c r="W1030" s="452">
        <f>+'学校用（完全版）'!W1031</f>
        <v>0</v>
      </c>
      <c r="X1030" s="267"/>
      <c r="Y1030" s="267">
        <f>+'学校用（完全版）'!Y1031</f>
        <v>0</v>
      </c>
      <c r="Z1030" s="209">
        <f>+'学校用（完全版）'!Z1031</f>
        <v>0</v>
      </c>
      <c r="AA1030" s="210" t="str">
        <f>+'学校用（完全版）'!AA1031</f>
        <v>新刊</v>
      </c>
      <c r="AB1030" s="306" t="str">
        <f>+'学校用（完全版）'!AB1031</f>
        <v>指導書</v>
      </c>
      <c r="AC1030" s="211" t="str">
        <f>+'学校用（完全版）'!AC1031</f>
        <v>○</v>
      </c>
      <c r="AD1030" s="244" t="str">
        <f>+'学校用（完全版）'!AD1031</f>
        <v>技術･家庭　学習指導書［家庭分野］</v>
      </c>
      <c r="AE1030" s="212" t="str">
        <f>+'学校用（完全版）'!AE1031</f>
        <v>1.2.3年</v>
      </c>
      <c r="AF1030" s="213">
        <f>+'学校用（完全版）'!AF1031</f>
        <v>42000</v>
      </c>
      <c r="AG1030" s="627">
        <f>+'学校用（完全版）'!AG1031</f>
        <v>45360</v>
      </c>
      <c r="AH1030" s="687"/>
      <c r="AI1030" s="518">
        <f t="shared" si="26"/>
        <v>0</v>
      </c>
      <c r="AL1030" s="6"/>
    </row>
    <row r="1031" spans="1:38" s="7" customFormat="1" ht="23.1" customHeight="1" x14ac:dyDescent="0.15">
      <c r="A1031" s="28"/>
      <c r="B1031" s="28"/>
      <c r="C1031" s="28" t="s">
        <v>1136</v>
      </c>
      <c r="D1031" s="28"/>
      <c r="E1031" s="28" t="s">
        <v>1136</v>
      </c>
      <c r="F1031" s="28" t="s">
        <v>1136</v>
      </c>
      <c r="G1031" s="28"/>
      <c r="H1031" s="28"/>
      <c r="I1031" s="28"/>
      <c r="J1031" s="28"/>
      <c r="K1031" s="28"/>
      <c r="L1031" s="28"/>
      <c r="M1031" s="28"/>
      <c r="N1031" s="28"/>
      <c r="O1031" s="28"/>
      <c r="P1031" s="28" t="s">
        <v>1136</v>
      </c>
      <c r="Q1031" s="28"/>
      <c r="R1031" s="28"/>
      <c r="S1031" s="28"/>
      <c r="T1031" s="28"/>
      <c r="U1031" s="589" t="str">
        <f>+'学校用（完全版）'!U1032</f>
        <v>家庭</v>
      </c>
      <c r="V1031" s="504" t="str">
        <f>+'学校用（完全版）'!V1032</f>
        <v>開隆堂出版</v>
      </c>
      <c r="W1031" s="453">
        <f>+'学校用（完全版）'!W1032</f>
        <v>0</v>
      </c>
      <c r="X1031" s="83"/>
      <c r="Y1031" s="83">
        <f>+'学校用（完全版）'!Y1032</f>
        <v>0</v>
      </c>
      <c r="Z1031" s="215">
        <f>+'学校用（完全版）'!Z1032</f>
        <v>0</v>
      </c>
      <c r="AA1031" s="216" t="str">
        <f>+'学校用（完全版）'!AA1032</f>
        <v>新刊</v>
      </c>
      <c r="AB1031" s="307" t="str">
        <f>+'学校用（完全版）'!AB1032</f>
        <v>指導書</v>
      </c>
      <c r="AC1031" s="84" t="str">
        <f>+'学校用（完全版）'!AC1032</f>
        <v>○</v>
      </c>
      <c r="AD1031" s="245" t="str">
        <f>+'学校用（完全版）'!AD1032</f>
        <v>技術･家庭　学習指導書［家庭分野］　ワークシート複写編（ＣＤ－ＲＯＭ付）</v>
      </c>
      <c r="AE1031" s="217" t="str">
        <f>+'学校用（完全版）'!AE1032</f>
        <v>1.2.3年</v>
      </c>
      <c r="AF1031" s="218">
        <f>+'学校用（完全版）'!AF1032</f>
        <v>13000</v>
      </c>
      <c r="AG1031" s="278">
        <f>+'学校用（完全版）'!AG1032</f>
        <v>14040.000000000002</v>
      </c>
      <c r="AH1031" s="688"/>
      <c r="AI1031" s="520">
        <f t="shared" si="26"/>
        <v>0</v>
      </c>
      <c r="AL1031" s="6"/>
    </row>
    <row r="1032" spans="1:38" s="7" customFormat="1" ht="23.1" customHeight="1" x14ac:dyDescent="0.15">
      <c r="A1032" s="28"/>
      <c r="B1032" s="28"/>
      <c r="C1032" s="28" t="s">
        <v>1136</v>
      </c>
      <c r="D1032" s="28"/>
      <c r="E1032" s="28" t="s">
        <v>1136</v>
      </c>
      <c r="F1032" s="28" t="s">
        <v>1136</v>
      </c>
      <c r="G1032" s="28"/>
      <c r="H1032" s="28"/>
      <c r="I1032" s="28"/>
      <c r="J1032" s="28"/>
      <c r="K1032" s="28"/>
      <c r="L1032" s="28"/>
      <c r="M1032" s="28"/>
      <c r="N1032" s="28"/>
      <c r="O1032" s="28"/>
      <c r="P1032" s="28" t="s">
        <v>1136</v>
      </c>
      <c r="Q1032" s="28"/>
      <c r="R1032" s="28"/>
      <c r="S1032" s="28"/>
      <c r="T1032" s="28"/>
      <c r="U1032" s="576" t="str">
        <f>+'学校用（完全版）'!U1033</f>
        <v>家庭</v>
      </c>
      <c r="V1032" s="473" t="str">
        <f>+'学校用（完全版）'!V1033</f>
        <v>開隆堂出版</v>
      </c>
      <c r="W1032" s="451" t="str">
        <f>+'学校用（完全版）'!W1033</f>
        <v>●</v>
      </c>
      <c r="X1032" s="88"/>
      <c r="Y1032" s="88">
        <f>+'学校用（完全版）'!Y1033</f>
        <v>0</v>
      </c>
      <c r="Z1032" s="61" t="str">
        <f>+'学校用（完全版）'!Z1033</f>
        <v>準拠</v>
      </c>
      <c r="AA1032" s="62" t="str">
        <f>+'学校用（完全版）'!AA1033</f>
        <v>新刊</v>
      </c>
      <c r="AB1032" s="655" t="str">
        <f>+'学校用（完全版）'!AB1033</f>
        <v>掛図・ボード・カード</v>
      </c>
      <c r="AC1032" s="71" t="str">
        <f>+'学校用（完全版）'!AC1033</f>
        <v/>
      </c>
      <c r="AD1032" s="248" t="str">
        <f>+'学校用（完全版）'!AD1033</f>
        <v>新刊 教授用セット掛図 家庭分野</v>
      </c>
      <c r="AE1032" s="75" t="str">
        <f>+'学校用（完全版）'!AE1033</f>
        <v>1.2.3年</v>
      </c>
      <c r="AF1032" s="98">
        <f>+'学校用（完全版）'!AF1033</f>
        <v>36000</v>
      </c>
      <c r="AG1032" s="117">
        <f>+'学校用（完全版）'!AG1033</f>
        <v>38880</v>
      </c>
      <c r="AH1032" s="692"/>
      <c r="AI1032" s="354">
        <f t="shared" si="26"/>
        <v>0</v>
      </c>
      <c r="AL1032" s="6"/>
    </row>
    <row r="1033" spans="1:38" s="7" customFormat="1" ht="23.1" customHeight="1" x14ac:dyDescent="0.1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577" t="str">
        <f>+'学校用（完全版）'!U1034</f>
        <v>家庭</v>
      </c>
      <c r="V1033" s="503" t="str">
        <f>+'学校用（完全版）'!V1034</f>
        <v>開隆堂出版</v>
      </c>
      <c r="W1033" s="448" t="str">
        <f>+'学校用（完全版）'!W1034</f>
        <v>●</v>
      </c>
      <c r="X1033" s="81"/>
      <c r="Y1033" s="81">
        <f>+'学校用（完全版）'!Y1034</f>
        <v>0</v>
      </c>
      <c r="Z1033" s="66" t="str">
        <f>+'学校用（完全版）'!Z1034</f>
        <v>標準</v>
      </c>
      <c r="AA1033" s="67" t="str">
        <f>+'学校用（完全版）'!AA1034</f>
        <v>新刊</v>
      </c>
      <c r="AB1033" s="660" t="str">
        <f>+'学校用（完全版）'!AB1034</f>
        <v>掛図・ボード・カード</v>
      </c>
      <c r="AC1033" s="100" t="str">
        <f>+'学校用（完全版）'!AC1034</f>
        <v/>
      </c>
      <c r="AD1033" s="236" t="str">
        <f>+'学校用（完全版）'!AD1034</f>
        <v>食品・栄養かるた</v>
      </c>
      <c r="AE1033" s="72" t="str">
        <f>+'学校用（完全版）'!AE1034</f>
        <v>1.2.3年</v>
      </c>
      <c r="AF1033" s="73">
        <f>+'学校用（完全版）'!AF1034</f>
        <v>2000</v>
      </c>
      <c r="AG1033" s="82">
        <f>+'学校用（完全版）'!AG1034</f>
        <v>2160</v>
      </c>
      <c r="AH1033" s="690"/>
      <c r="AI1033" s="355">
        <f t="shared" si="26"/>
        <v>0</v>
      </c>
      <c r="AL1033" s="6"/>
    </row>
    <row r="1034" spans="1:38" s="7" customFormat="1" ht="23.1" customHeight="1" x14ac:dyDescent="0.1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578" t="str">
        <f>+'学校用（完全版）'!U1035</f>
        <v>家庭</v>
      </c>
      <c r="V1034" s="505" t="str">
        <f>+'学校用（完全版）'!V1035</f>
        <v>開隆堂出版</v>
      </c>
      <c r="W1034" s="449" t="str">
        <f>+'学校用（完全版）'!W1035</f>
        <v>●</v>
      </c>
      <c r="X1034" s="265"/>
      <c r="Y1034" s="265">
        <f>+'学校用（完全版）'!Y1035</f>
        <v>0</v>
      </c>
      <c r="Z1034" s="122" t="str">
        <f>+'学校用（完全版）'!Z1035</f>
        <v>標準</v>
      </c>
      <c r="AA1034" s="123" t="str">
        <f>+'学校用（完全版）'!AA1035</f>
        <v>改訂</v>
      </c>
      <c r="AB1034" s="656" t="str">
        <f>+'学校用（完全版）'!AB1035</f>
        <v>掛図・ボード・カード</v>
      </c>
      <c r="AC1034" s="204" t="str">
        <f>+'学校用（完全版）'!AC1035</f>
        <v/>
      </c>
      <c r="AD1034" s="249" t="str">
        <f>+'学校用（完全版）'!AD1035</f>
        <v>献立カード</v>
      </c>
      <c r="AE1034" s="226" t="str">
        <f>+'学校用（完全版）'!AE1035</f>
        <v>1.2.3年</v>
      </c>
      <c r="AF1034" s="227">
        <f>+'学校用（完全版）'!AF1035</f>
        <v>1810</v>
      </c>
      <c r="AG1034" s="266">
        <f>+'学校用（完全版）'!AG1035</f>
        <v>1954.8000000000002</v>
      </c>
      <c r="AH1034" s="693"/>
      <c r="AI1034" s="356">
        <f t="shared" si="26"/>
        <v>0</v>
      </c>
      <c r="AL1034" s="6"/>
    </row>
    <row r="1035" spans="1:38" s="7" customFormat="1" ht="23.1" customHeight="1" x14ac:dyDescent="0.15">
      <c r="A1035" s="28"/>
      <c r="B1035" s="28"/>
      <c r="C1035" s="28" t="s">
        <v>1136</v>
      </c>
      <c r="D1035" s="28"/>
      <c r="E1035" s="28" t="s">
        <v>1136</v>
      </c>
      <c r="F1035" s="28" t="s">
        <v>1136</v>
      </c>
      <c r="G1035" s="28"/>
      <c r="H1035" s="28"/>
      <c r="I1035" s="28"/>
      <c r="J1035" s="28"/>
      <c r="K1035" s="28"/>
      <c r="L1035" s="28"/>
      <c r="M1035" s="28"/>
      <c r="N1035" s="28"/>
      <c r="O1035" s="28"/>
      <c r="P1035" s="28" t="s">
        <v>1136</v>
      </c>
      <c r="Q1035" s="28"/>
      <c r="R1035" s="28"/>
      <c r="S1035" s="28"/>
      <c r="T1035" s="28"/>
      <c r="U1035" s="588" t="str">
        <f>+'学校用（完全版）'!U1036</f>
        <v>家庭</v>
      </c>
      <c r="V1035" s="502" t="str">
        <f>+'学校用（完全版）'!V1036</f>
        <v>開隆堂出版</v>
      </c>
      <c r="W1035" s="452" t="str">
        <f>+'学校用（完全版）'!W1036</f>
        <v>●</v>
      </c>
      <c r="X1035" s="267"/>
      <c r="Y1035" s="267">
        <f>+'学校用（完全版）'!Y1036</f>
        <v>0</v>
      </c>
      <c r="Z1035" s="132" t="str">
        <f>+'学校用（完全版）'!Z1036</f>
        <v>準拠</v>
      </c>
      <c r="AA1035" s="104" t="str">
        <f>+'学校用（完全版）'!AA1036</f>
        <v>新刊</v>
      </c>
      <c r="AB1035" s="257" t="str">
        <f>+'学校用（完全版）'!AB1036</f>
        <v>デジタル　　　　　　　　　　　　教科書</v>
      </c>
      <c r="AC1035" s="211" t="str">
        <f>+'学校用（完全版）'!AC1036</f>
        <v>※</v>
      </c>
      <c r="AD1035" s="246" t="str">
        <f>+'学校用（完全版）'!AD1036</f>
        <v>CoNETS版 技術・家庭「家庭分野」＜指導者用＞4年使用　DVD-ROM版</v>
      </c>
      <c r="AE1035" s="222" t="str">
        <f>+'学校用（完全版）'!AE1036</f>
        <v>1.2.3年</v>
      </c>
      <c r="AF1035" s="223">
        <f>+'学校用（完全版）'!AF1036</f>
        <v>79000</v>
      </c>
      <c r="AG1035" s="268">
        <f>+'学校用（完全版）'!AG1036</f>
        <v>85320</v>
      </c>
      <c r="AH1035" s="689"/>
      <c r="AI1035" s="521">
        <f t="shared" si="26"/>
        <v>0</v>
      </c>
      <c r="AL1035" s="6"/>
    </row>
    <row r="1036" spans="1:38" s="7" customFormat="1" ht="23.1" customHeight="1" x14ac:dyDescent="0.15">
      <c r="A1036" s="28"/>
      <c r="B1036" s="28"/>
      <c r="C1036" s="28" t="s">
        <v>1136</v>
      </c>
      <c r="D1036" s="28"/>
      <c r="E1036" s="28" t="s">
        <v>1136</v>
      </c>
      <c r="F1036" s="28" t="s">
        <v>1136</v>
      </c>
      <c r="G1036" s="28"/>
      <c r="H1036" s="28"/>
      <c r="I1036" s="28"/>
      <c r="J1036" s="28"/>
      <c r="K1036" s="28"/>
      <c r="L1036" s="28"/>
      <c r="M1036" s="28"/>
      <c r="N1036" s="28"/>
      <c r="O1036" s="28"/>
      <c r="P1036" s="28" t="s">
        <v>1136</v>
      </c>
      <c r="Q1036" s="28"/>
      <c r="R1036" s="28"/>
      <c r="S1036" s="28"/>
      <c r="T1036" s="28"/>
      <c r="U1036" s="589" t="str">
        <f>+'学校用（完全版）'!U1037</f>
        <v>家庭</v>
      </c>
      <c r="V1036" s="504" t="str">
        <f>+'学校用（完全版）'!V1037</f>
        <v>開隆堂出版</v>
      </c>
      <c r="W1036" s="453" t="str">
        <f>+'学校用（完全版）'!W1037</f>
        <v>●</v>
      </c>
      <c r="X1036" s="83"/>
      <c r="Y1036" s="83">
        <f>+'学校用（完全版）'!Y1037</f>
        <v>0</v>
      </c>
      <c r="Z1036" s="76" t="str">
        <f>+'学校用（完全版）'!Z1037</f>
        <v>準拠</v>
      </c>
      <c r="AA1036" s="77" t="str">
        <f>+'学校用（完全版）'!AA1037</f>
        <v>新刊</v>
      </c>
      <c r="AB1036" s="259" t="str">
        <f>+'学校用（完全版）'!AB1037</f>
        <v>デジタル　　　　　　　　　　　　教科書</v>
      </c>
      <c r="AC1036" s="84" t="str">
        <f>+'学校用（完全版）'!AC1037</f>
        <v>※</v>
      </c>
      <c r="AD1036" s="247" t="str">
        <f>+'学校用（完全版）'!AD1037</f>
        <v>CoNETS版 技術・家庭「家庭分野」＜指導者用＞1年使用　DVD-ROM版</v>
      </c>
      <c r="AE1036" s="85" t="str">
        <f>+'学校用（完全版）'!AE1037</f>
        <v>1.2.3年</v>
      </c>
      <c r="AF1036" s="86">
        <f>+'学校用（完全版）'!AF1037</f>
        <v>23000</v>
      </c>
      <c r="AG1036" s="87">
        <f>+'学校用（完全版）'!AG1037</f>
        <v>24840</v>
      </c>
      <c r="AH1036" s="691"/>
      <c r="AI1036" s="358">
        <f t="shared" si="26"/>
        <v>0</v>
      </c>
      <c r="AL1036" s="6"/>
    </row>
    <row r="1037" spans="1:38" s="7" customFormat="1" ht="23.1" customHeight="1" x14ac:dyDescent="0.15">
      <c r="A1037" s="28"/>
      <c r="B1037" s="28"/>
      <c r="C1037" s="28" t="s">
        <v>1136</v>
      </c>
      <c r="D1037" s="28"/>
      <c r="E1037" s="28" t="s">
        <v>1136</v>
      </c>
      <c r="F1037" s="28" t="s">
        <v>1136</v>
      </c>
      <c r="G1037" s="28"/>
      <c r="H1037" s="28"/>
      <c r="I1037" s="28"/>
      <c r="J1037" s="28"/>
      <c r="K1037" s="28"/>
      <c r="L1037" s="28"/>
      <c r="M1037" s="28"/>
      <c r="N1037" s="28"/>
      <c r="O1037" s="28"/>
      <c r="P1037" s="28" t="s">
        <v>1136</v>
      </c>
      <c r="Q1037" s="28"/>
      <c r="R1037" s="28"/>
      <c r="S1037" s="28"/>
      <c r="T1037" s="28"/>
      <c r="U1037" s="588" t="str">
        <f>+'学校用（完全版）'!U1038</f>
        <v>家庭</v>
      </c>
      <c r="V1037" s="502" t="str">
        <f>+'学校用（完全版）'!V1038</f>
        <v>開隆堂出版</v>
      </c>
      <c r="W1037" s="452" t="str">
        <f>+'学校用（完全版）'!W1038</f>
        <v>●</v>
      </c>
      <c r="X1037" s="267"/>
      <c r="Y1037" s="267">
        <f>+'学校用（完全版）'!Y1038</f>
        <v>0</v>
      </c>
      <c r="Z1037" s="132" t="str">
        <f>+'学校用（完全版）'!Z1038</f>
        <v>準拠</v>
      </c>
      <c r="AA1037" s="104" t="str">
        <f>+'学校用（完全版）'!AA1038</f>
        <v>新刊</v>
      </c>
      <c r="AB1037" s="257" t="str">
        <f>+'学校用（完全版）'!AB1038</f>
        <v>デジタル　　　　　　　　　　　　教科書</v>
      </c>
      <c r="AC1037" s="211" t="str">
        <f>+'学校用（完全版）'!AC1038</f>
        <v>※</v>
      </c>
      <c r="AD1037" s="246" t="str">
        <f>+'学校用（完全版）'!AD1038</f>
        <v>CoNETS版 技術・家庭「家庭分野」＜指導者用＞4年使用　ダウンロード版</v>
      </c>
      <c r="AE1037" s="222" t="str">
        <f>+'学校用（完全版）'!AE1038</f>
        <v>1.2.3年</v>
      </c>
      <c r="AF1037" s="223">
        <f>+'学校用（完全版）'!AF1038</f>
        <v>79000</v>
      </c>
      <c r="AG1037" s="268">
        <f>+'学校用（完全版）'!AG1038</f>
        <v>85320</v>
      </c>
      <c r="AH1037" s="689"/>
      <c r="AI1037" s="521">
        <f t="shared" si="26"/>
        <v>0</v>
      </c>
      <c r="AL1037" s="6"/>
    </row>
    <row r="1038" spans="1:38" s="7" customFormat="1" ht="23.1" customHeight="1" x14ac:dyDescent="0.15">
      <c r="A1038" s="28"/>
      <c r="B1038" s="28"/>
      <c r="C1038" s="28" t="s">
        <v>1136</v>
      </c>
      <c r="D1038" s="28"/>
      <c r="E1038" s="28" t="s">
        <v>1136</v>
      </c>
      <c r="F1038" s="28" t="s">
        <v>1136</v>
      </c>
      <c r="G1038" s="28"/>
      <c r="H1038" s="28"/>
      <c r="I1038" s="28"/>
      <c r="J1038" s="28"/>
      <c r="K1038" s="28"/>
      <c r="L1038" s="28"/>
      <c r="M1038" s="28"/>
      <c r="N1038" s="28"/>
      <c r="O1038" s="28"/>
      <c r="P1038" s="28" t="s">
        <v>1136</v>
      </c>
      <c r="Q1038" s="28"/>
      <c r="R1038" s="28"/>
      <c r="S1038" s="28"/>
      <c r="T1038" s="28"/>
      <c r="U1038" s="589" t="str">
        <f>+'学校用（完全版）'!U1039</f>
        <v>家庭</v>
      </c>
      <c r="V1038" s="504" t="str">
        <f>+'学校用（完全版）'!V1039</f>
        <v>開隆堂出版</v>
      </c>
      <c r="W1038" s="453" t="str">
        <f>+'学校用（完全版）'!W1039</f>
        <v>●</v>
      </c>
      <c r="X1038" s="83"/>
      <c r="Y1038" s="83">
        <f>+'学校用（完全版）'!Y1039</f>
        <v>0</v>
      </c>
      <c r="Z1038" s="76" t="str">
        <f>+'学校用（完全版）'!Z1039</f>
        <v>準拠</v>
      </c>
      <c r="AA1038" s="77" t="str">
        <f>+'学校用（完全版）'!AA1039</f>
        <v>新刊</v>
      </c>
      <c r="AB1038" s="259" t="str">
        <f>+'学校用（完全版）'!AB1039</f>
        <v>デジタル　　　　　　　　　　　　教科書</v>
      </c>
      <c r="AC1038" s="84" t="str">
        <f>+'学校用（完全版）'!AC1039</f>
        <v>※</v>
      </c>
      <c r="AD1038" s="247" t="str">
        <f>+'学校用（完全版）'!AD1039</f>
        <v>CoNETS版 技術・家庭「家庭分野」＜指導者用＞1年使用　ダウンロード版</v>
      </c>
      <c r="AE1038" s="85" t="str">
        <f>+'学校用（完全版）'!AE1039</f>
        <v>1.2.3年</v>
      </c>
      <c r="AF1038" s="86">
        <f>+'学校用（完全版）'!AF1039</f>
        <v>23000</v>
      </c>
      <c r="AG1038" s="87">
        <f>+'学校用（完全版）'!AG1039</f>
        <v>24840</v>
      </c>
      <c r="AH1038" s="691"/>
      <c r="AI1038" s="358">
        <f t="shared" si="26"/>
        <v>0</v>
      </c>
      <c r="AL1038" s="6"/>
    </row>
    <row r="1039" spans="1:38" s="7" customFormat="1" ht="23.1" customHeight="1" x14ac:dyDescent="0.1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576" t="str">
        <f>+'学校用（完全版）'!U1040</f>
        <v>家庭</v>
      </c>
      <c r="V1039" s="473" t="str">
        <f>+'学校用（完全版）'!V1040</f>
        <v>開隆堂出版</v>
      </c>
      <c r="W1039" s="451" t="str">
        <f>+'学校用（完全版）'!W1040</f>
        <v>●</v>
      </c>
      <c r="X1039" s="88"/>
      <c r="Y1039" s="88">
        <f>+'学校用（完全版）'!Y1040</f>
        <v>0</v>
      </c>
      <c r="Z1039" s="61" t="str">
        <f>+'学校用（完全版）'!Z1040</f>
        <v>標準</v>
      </c>
      <c r="AA1039" s="62" t="str">
        <f>+'学校用（完全版）'!AA1040</f>
        <v>新刊</v>
      </c>
      <c r="AB1039" s="260" t="str">
        <f>+'学校用（完全版）'!AB1040</f>
        <v>ＤＶＤ</v>
      </c>
      <c r="AC1039" s="71" t="str">
        <f>+'学校用（完全版）'!AC1040</f>
        <v/>
      </c>
      <c r="AD1039" s="248" t="str">
        <f>+'学校用（完全版）'!AD1040</f>
        <v>食の実験観察</v>
      </c>
      <c r="AE1039" s="75" t="str">
        <f>+'学校用（完全版）'!AE1040</f>
        <v>1.2.3年</v>
      </c>
      <c r="AF1039" s="98">
        <f>+'学校用（完全版）'!AF1040</f>
        <v>12000</v>
      </c>
      <c r="AG1039" s="117">
        <f>+'学校用（完全版）'!AG1040</f>
        <v>12960</v>
      </c>
      <c r="AH1039" s="692"/>
      <c r="AI1039" s="354">
        <f t="shared" si="26"/>
        <v>0</v>
      </c>
      <c r="AL1039" s="6"/>
    </row>
    <row r="1040" spans="1:38" s="7" customFormat="1" ht="23.1" customHeight="1" x14ac:dyDescent="0.1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576" t="str">
        <f>+'学校用（完全版）'!U1041</f>
        <v>家庭</v>
      </c>
      <c r="V1040" s="473" t="str">
        <f>+'学校用（完全版）'!V1041</f>
        <v>開隆堂出版</v>
      </c>
      <c r="W1040" s="451" t="str">
        <f>+'学校用（完全版）'!W1041</f>
        <v>●</v>
      </c>
      <c r="X1040" s="88"/>
      <c r="Y1040" s="88">
        <f>+'学校用（完全版）'!Y1041</f>
        <v>0</v>
      </c>
      <c r="Z1040" s="61" t="str">
        <f>+'学校用（完全版）'!Z1041</f>
        <v>標準</v>
      </c>
      <c r="AA1040" s="62" t="str">
        <f>+'学校用（完全版）'!AA1041</f>
        <v>新刊</v>
      </c>
      <c r="AB1040" s="260" t="str">
        <f>+'学校用（完全版）'!AB1041</f>
        <v>ＤＶＤ</v>
      </c>
      <c r="AC1040" s="71" t="str">
        <f>+'学校用（完全版）'!AC1041</f>
        <v/>
      </c>
      <c r="AD1040" s="248" t="str">
        <f>+'学校用（完全版）'!AD1041</f>
        <v>子どもの成長と家族</v>
      </c>
      <c r="AE1040" s="75" t="str">
        <f>+'学校用（完全版）'!AE1041</f>
        <v>1.2.3年</v>
      </c>
      <c r="AF1040" s="98">
        <f>+'学校用（完全版）'!AF1041</f>
        <v>14000</v>
      </c>
      <c r="AG1040" s="117">
        <f>+'学校用（完全版）'!AG1041</f>
        <v>15120.000000000002</v>
      </c>
      <c r="AH1040" s="692"/>
      <c r="AI1040" s="354">
        <f t="shared" si="26"/>
        <v>0</v>
      </c>
      <c r="AL1040" s="6"/>
    </row>
    <row r="1041" spans="1:38" s="7" customFormat="1" ht="23.1" customHeight="1" x14ac:dyDescent="0.1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576" t="str">
        <f>+'学校用（完全版）'!U1042</f>
        <v>家庭</v>
      </c>
      <c r="V1041" s="473" t="str">
        <f>+'学校用（完全版）'!V1042</f>
        <v>開隆堂出版</v>
      </c>
      <c r="W1041" s="451" t="str">
        <f>+'学校用（完全版）'!W1042</f>
        <v>●</v>
      </c>
      <c r="X1041" s="88"/>
      <c r="Y1041" s="88">
        <f>+'学校用（完全版）'!Y1042</f>
        <v>0</v>
      </c>
      <c r="Z1041" s="61" t="str">
        <f>+'学校用（完全版）'!Z1042</f>
        <v>標準</v>
      </c>
      <c r="AA1041" s="62" t="str">
        <f>+'学校用（完全版）'!AA1042</f>
        <v>新刊</v>
      </c>
      <c r="AB1041" s="260" t="str">
        <f>+'学校用（完全版）'!AB1042</f>
        <v>ＤＶＤ</v>
      </c>
      <c r="AC1041" s="71" t="str">
        <f>+'学校用（完全版）'!AC1042</f>
        <v/>
      </c>
      <c r="AD1041" s="248" t="str">
        <f>+'学校用（完全版）'!AD1042</f>
        <v>副菜とおやつをつくろう</v>
      </c>
      <c r="AE1041" s="75" t="str">
        <f>+'学校用（完全版）'!AE1042</f>
        <v>1.2.3年</v>
      </c>
      <c r="AF1041" s="98">
        <f>+'学校用（完全版）'!AF1042</f>
        <v>12000</v>
      </c>
      <c r="AG1041" s="117">
        <f>+'学校用（完全版）'!AG1042</f>
        <v>12960</v>
      </c>
      <c r="AH1041" s="692"/>
      <c r="AI1041" s="354">
        <f t="shared" si="26"/>
        <v>0</v>
      </c>
      <c r="AL1041" s="6"/>
    </row>
    <row r="1042" spans="1:38" s="7" customFormat="1" ht="23.1" customHeight="1" x14ac:dyDescent="0.1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576" t="str">
        <f>+'学校用（完全版）'!U1043</f>
        <v>家庭</v>
      </c>
      <c r="V1042" s="473" t="str">
        <f>+'学校用（完全版）'!V1043</f>
        <v>開隆堂出版</v>
      </c>
      <c r="W1042" s="451" t="str">
        <f>+'学校用（完全版）'!W1043</f>
        <v>●</v>
      </c>
      <c r="X1042" s="88"/>
      <c r="Y1042" s="88">
        <f>+'学校用（完全版）'!Y1043</f>
        <v>0</v>
      </c>
      <c r="Z1042" s="61" t="str">
        <f>+'学校用（完全版）'!Z1043</f>
        <v>標準</v>
      </c>
      <c r="AA1042" s="62" t="str">
        <f>+'学校用（完全版）'!AA1043</f>
        <v>新刊</v>
      </c>
      <c r="AB1042" s="260" t="str">
        <f>+'学校用（完全版）'!AB1043</f>
        <v>ＤＶＤ</v>
      </c>
      <c r="AC1042" s="71" t="str">
        <f>+'学校用（完全版）'!AC1043</f>
        <v/>
      </c>
      <c r="AD1042" s="248" t="str">
        <f>+'学校用（完全版）'!AD1043</f>
        <v>和食～日本の食文化</v>
      </c>
      <c r="AE1042" s="75" t="str">
        <f>+'学校用（完全版）'!AE1043</f>
        <v>1.2.3年</v>
      </c>
      <c r="AF1042" s="98">
        <f>+'学校用（完全版）'!AF1043</f>
        <v>12000</v>
      </c>
      <c r="AG1042" s="117">
        <f>+'学校用（完全版）'!AG1043</f>
        <v>12960</v>
      </c>
      <c r="AH1042" s="692"/>
      <c r="AI1042" s="354">
        <f t="shared" si="26"/>
        <v>0</v>
      </c>
      <c r="AL1042" s="6"/>
    </row>
    <row r="1043" spans="1:38" s="7" customFormat="1" ht="23.1" customHeight="1" thickBot="1" x14ac:dyDescent="0.2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576" t="str">
        <f>+'学校用（完全版）'!U1044</f>
        <v>家庭</v>
      </c>
      <c r="V1043" s="473" t="str">
        <f>+'学校用（完全版）'!V1044</f>
        <v>開隆堂出版</v>
      </c>
      <c r="W1043" s="451" t="str">
        <f>+'学校用（完全版）'!W1044</f>
        <v>●</v>
      </c>
      <c r="X1043" s="88"/>
      <c r="Y1043" s="88">
        <f>+'学校用（完全版）'!Y1044</f>
        <v>0</v>
      </c>
      <c r="Z1043" s="61" t="str">
        <f>+'学校用（完全版）'!Z1044</f>
        <v>標準</v>
      </c>
      <c r="AA1043" s="62" t="str">
        <f>+'学校用（完全版）'!AA1044</f>
        <v>新刊</v>
      </c>
      <c r="AB1043" s="260" t="str">
        <f>+'学校用（完全版）'!AB1044</f>
        <v>ＤＶＤ</v>
      </c>
      <c r="AC1043" s="71" t="str">
        <f>+'学校用（完全版）'!AC1044</f>
        <v/>
      </c>
      <c r="AD1043" s="248" t="str">
        <f>+'学校用（完全版）'!AD1044</f>
        <v>こんなときあなたならどうする？消費者トラブルへの対応</v>
      </c>
      <c r="AE1043" s="75" t="str">
        <f>+'学校用（完全版）'!AE1044</f>
        <v>1.2.3年</v>
      </c>
      <c r="AF1043" s="98">
        <f>+'学校用（完全版）'!AF1044</f>
        <v>14000</v>
      </c>
      <c r="AG1043" s="117">
        <f>+'学校用（完全版）'!AG1044</f>
        <v>15120.000000000002</v>
      </c>
      <c r="AH1043" s="692"/>
      <c r="AI1043" s="354">
        <f t="shared" si="26"/>
        <v>0</v>
      </c>
      <c r="AL1043" s="6"/>
    </row>
    <row r="1044" spans="1:38" s="6" customFormat="1" ht="23.1" customHeight="1" thickTop="1" thickBot="1" x14ac:dyDescent="0.2">
      <c r="A1044" s="28"/>
      <c r="B1044" s="28"/>
      <c r="C1044" s="28" t="s">
        <v>1136</v>
      </c>
      <c r="D1044" s="28"/>
      <c r="E1044" s="28" t="s">
        <v>1136</v>
      </c>
      <c r="F1044" s="28" t="s">
        <v>1136</v>
      </c>
      <c r="G1044" s="28"/>
      <c r="H1044" s="28"/>
      <c r="I1044" s="28"/>
      <c r="J1044" s="28"/>
      <c r="K1044" s="28"/>
      <c r="L1044" s="28"/>
      <c r="M1044" s="28"/>
      <c r="N1044" s="28"/>
      <c r="O1044" s="28"/>
      <c r="P1044" s="28" t="s">
        <v>1136</v>
      </c>
      <c r="Q1044" s="28"/>
      <c r="R1044" s="28"/>
      <c r="S1044" s="28"/>
      <c r="T1044" s="28"/>
      <c r="U1044" s="580" t="str">
        <f>+'学校用（完全版）'!U1045</f>
        <v>家庭</v>
      </c>
      <c r="V1044" s="492" t="str">
        <f>+'学校用（完全版）'!V1045</f>
        <v>開隆堂出版</v>
      </c>
      <c r="W1044" s="725" t="str">
        <f>+'学校用（完全版）'!W1045</f>
        <v>●</v>
      </c>
      <c r="X1044" s="726"/>
      <c r="Y1044" s="727">
        <f>+'学校用（完全版）'!Y1045</f>
        <v>0</v>
      </c>
      <c r="Z1044" s="728">
        <f>+'学校用（完全版）'!Z1045</f>
        <v>0</v>
      </c>
      <c r="AA1044" s="729">
        <f>+'学校用（完全版）'!AA1045</f>
        <v>0</v>
      </c>
      <c r="AB1044" s="730">
        <f>+'学校用（完全版）'!AB1045</f>
        <v>0</v>
      </c>
      <c r="AC1044" s="731">
        <f>+'学校用（完全版）'!AC1045</f>
        <v>0</v>
      </c>
      <c r="AD1044" s="731">
        <f>+'学校用（完全版）'!AD1045</f>
        <v>0</v>
      </c>
      <c r="AE1044" s="731">
        <f>+'学校用（完全版）'!AE1045</f>
        <v>0</v>
      </c>
      <c r="AF1044" s="1509" t="str">
        <f>+'学校用（完全版）'!AF1045</f>
        <v>家庭　開隆堂　計</v>
      </c>
      <c r="AG1044" s="1510">
        <f>+'学校用（完全版）'!AG1045</f>
        <v>0</v>
      </c>
      <c r="AH1044" s="613">
        <f>SUM(AH1029:AH1043)</f>
        <v>0</v>
      </c>
      <c r="AI1044" s="734">
        <f>SUM(AI1029:AI1043)</f>
        <v>0</v>
      </c>
    </row>
    <row r="1045" spans="1:38" s="7" customFormat="1" ht="23.1" customHeight="1" x14ac:dyDescent="0.15">
      <c r="A1045" s="28" t="s">
        <v>1136</v>
      </c>
      <c r="B1045" s="28" t="s">
        <v>1136</v>
      </c>
      <c r="C1045" s="28" t="s">
        <v>1136</v>
      </c>
      <c r="D1045" s="28" t="s">
        <v>1136</v>
      </c>
      <c r="E1045" s="28" t="s">
        <v>1136</v>
      </c>
      <c r="F1045" s="28" t="s">
        <v>1136</v>
      </c>
      <c r="G1045" s="28" t="s">
        <v>1136</v>
      </c>
      <c r="H1045" s="28" t="s">
        <v>1136</v>
      </c>
      <c r="I1045" s="28" t="s">
        <v>1136</v>
      </c>
      <c r="J1045" s="28" t="s">
        <v>1136</v>
      </c>
      <c r="K1045" s="28" t="s">
        <v>1136</v>
      </c>
      <c r="L1045" s="28" t="s">
        <v>1136</v>
      </c>
      <c r="M1045" s="28" t="s">
        <v>1136</v>
      </c>
      <c r="N1045" s="28" t="s">
        <v>1136</v>
      </c>
      <c r="O1045" s="28" t="s">
        <v>1136</v>
      </c>
      <c r="P1045" s="28" t="s">
        <v>1136</v>
      </c>
      <c r="Q1045" s="28" t="s">
        <v>1136</v>
      </c>
      <c r="R1045" s="28" t="s">
        <v>1136</v>
      </c>
      <c r="S1045" s="28" t="s">
        <v>1136</v>
      </c>
      <c r="T1045" s="28" t="s">
        <v>1136</v>
      </c>
      <c r="U1045" s="649" t="str">
        <f>+'学校用（完全版）'!U1046</f>
        <v>家庭</v>
      </c>
      <c r="V1045" s="538" t="str">
        <f>+'学校用（完全版）'!V1046</f>
        <v>教育図書</v>
      </c>
      <c r="W1045" s="650">
        <f>+'学校用（完全版）'!W1046</f>
        <v>0</v>
      </c>
      <c r="X1045" s="167"/>
      <c r="Y1045" s="167">
        <f>+'学校用（完全版）'!Y1046</f>
        <v>0</v>
      </c>
      <c r="Z1045" s="164" t="str">
        <f>+'学校用（完全版）'!Z1046</f>
        <v>標準</v>
      </c>
      <c r="AA1045" s="165" t="str">
        <f>+'学校用（完全版）'!AA1046</f>
        <v>新刊</v>
      </c>
      <c r="AB1045" s="552" t="str">
        <f>+'学校用（完全版）'!AB1046</f>
        <v>デジタル</v>
      </c>
      <c r="AC1045" s="166">
        <f>+'学校用（完全版）'!AC1046</f>
        <v>0</v>
      </c>
      <c r="AD1045" s="553" t="str">
        <f>+'学校用（完全版）'!AD1046</f>
        <v>デジタルシール教材シリーズ　デジタル版平面計画シール　指導者用</v>
      </c>
      <c r="AE1045" s="167" t="str">
        <f>+'学校用（完全版）'!AE1046</f>
        <v>1.2.3年</v>
      </c>
      <c r="AF1045" s="168">
        <f>+'学校用（完全版）'!AF1046</f>
        <v>5000</v>
      </c>
      <c r="AG1045" s="562">
        <f>+'学校用（完全版）'!AG1046</f>
        <v>5400</v>
      </c>
      <c r="AH1045" s="697"/>
      <c r="AI1045" s="543">
        <f t="shared" ref="AI1045:AI1050" si="27">+AG1045*AH1045</f>
        <v>0</v>
      </c>
      <c r="AL1045" s="6"/>
    </row>
    <row r="1046" spans="1:38" s="7" customFormat="1" ht="23.1" customHeight="1" x14ac:dyDescent="0.15">
      <c r="A1046" s="28" t="s">
        <v>1136</v>
      </c>
      <c r="B1046" s="28" t="s">
        <v>1136</v>
      </c>
      <c r="C1046" s="28" t="s">
        <v>1136</v>
      </c>
      <c r="D1046" s="28" t="s">
        <v>1136</v>
      </c>
      <c r="E1046" s="28" t="s">
        <v>1136</v>
      </c>
      <c r="F1046" s="28" t="s">
        <v>1136</v>
      </c>
      <c r="G1046" s="28" t="s">
        <v>1136</v>
      </c>
      <c r="H1046" s="28" t="s">
        <v>1136</v>
      </c>
      <c r="I1046" s="28" t="s">
        <v>1136</v>
      </c>
      <c r="J1046" s="28" t="s">
        <v>1136</v>
      </c>
      <c r="K1046" s="28" t="s">
        <v>1136</v>
      </c>
      <c r="L1046" s="28" t="s">
        <v>1136</v>
      </c>
      <c r="M1046" s="28" t="s">
        <v>1136</v>
      </c>
      <c r="N1046" s="28" t="s">
        <v>1136</v>
      </c>
      <c r="O1046" s="28" t="s">
        <v>1136</v>
      </c>
      <c r="P1046" s="28" t="s">
        <v>1136</v>
      </c>
      <c r="Q1046" s="28" t="s">
        <v>1136</v>
      </c>
      <c r="R1046" s="28" t="s">
        <v>1136</v>
      </c>
      <c r="S1046" s="28" t="s">
        <v>1136</v>
      </c>
      <c r="T1046" s="28" t="s">
        <v>1136</v>
      </c>
      <c r="U1046" s="577" t="str">
        <f>+'学校用（完全版）'!U1047</f>
        <v>家庭</v>
      </c>
      <c r="V1046" s="503" t="str">
        <f>+'学校用（完全版）'!V1047</f>
        <v>教育図書</v>
      </c>
      <c r="W1046" s="459">
        <f>+'学校用（完全版）'!W1047</f>
        <v>0</v>
      </c>
      <c r="X1046" s="21"/>
      <c r="Y1046" s="21">
        <f>+'学校用（完全版）'!Y1047</f>
        <v>0</v>
      </c>
      <c r="Z1046" s="66" t="str">
        <f>+'学校用（完全版）'!Z1047</f>
        <v>標準</v>
      </c>
      <c r="AA1046" s="67" t="str">
        <f>+'学校用（完全版）'!AA1047</f>
        <v>新刊</v>
      </c>
      <c r="AB1046" s="256" t="str">
        <f>+'学校用（完全版）'!AB1047</f>
        <v>デジタル</v>
      </c>
      <c r="AC1046" s="90">
        <f>+'学校用（完全版）'!AC1047</f>
        <v>0</v>
      </c>
      <c r="AD1046" s="237" t="str">
        <f>+'学校用（完全版）'!AD1047</f>
        <v>最新家庭科デジタル素材集　〈食物編〉　指導者用</v>
      </c>
      <c r="AE1046" s="21" t="str">
        <f>+'学校用（完全版）'!AE1047</f>
        <v>1.2.3年</v>
      </c>
      <c r="AF1046" s="69">
        <f>+'学校用（完全版）'!AF1047</f>
        <v>5000</v>
      </c>
      <c r="AG1046" s="89">
        <f>+'学校用（完全版）'!AG1047</f>
        <v>5400</v>
      </c>
      <c r="AH1046" s="690"/>
      <c r="AI1046" s="355">
        <f t="shared" si="27"/>
        <v>0</v>
      </c>
      <c r="AL1046" s="6"/>
    </row>
    <row r="1047" spans="1:38" s="7" customFormat="1" ht="23.1" customHeight="1" x14ac:dyDescent="0.15">
      <c r="A1047" s="28" t="s">
        <v>1136</v>
      </c>
      <c r="B1047" s="28" t="s">
        <v>1136</v>
      </c>
      <c r="C1047" s="28" t="s">
        <v>1136</v>
      </c>
      <c r="D1047" s="28" t="s">
        <v>1136</v>
      </c>
      <c r="E1047" s="28" t="s">
        <v>1136</v>
      </c>
      <c r="F1047" s="28" t="s">
        <v>1136</v>
      </c>
      <c r="G1047" s="28" t="s">
        <v>1136</v>
      </c>
      <c r="H1047" s="28" t="s">
        <v>1136</v>
      </c>
      <c r="I1047" s="28" t="s">
        <v>1136</v>
      </c>
      <c r="J1047" s="28" t="s">
        <v>1136</v>
      </c>
      <c r="K1047" s="28" t="s">
        <v>1136</v>
      </c>
      <c r="L1047" s="28" t="s">
        <v>1136</v>
      </c>
      <c r="M1047" s="28" t="s">
        <v>1136</v>
      </c>
      <c r="N1047" s="28" t="s">
        <v>1136</v>
      </c>
      <c r="O1047" s="28" t="s">
        <v>1136</v>
      </c>
      <c r="P1047" s="28" t="s">
        <v>1136</v>
      </c>
      <c r="Q1047" s="28" t="s">
        <v>1136</v>
      </c>
      <c r="R1047" s="28" t="s">
        <v>1136</v>
      </c>
      <c r="S1047" s="28" t="s">
        <v>1136</v>
      </c>
      <c r="T1047" s="28" t="s">
        <v>1136</v>
      </c>
      <c r="U1047" s="577" t="str">
        <f>+'学校用（完全版）'!U1048</f>
        <v>家庭</v>
      </c>
      <c r="V1047" s="503" t="str">
        <f>+'学校用（完全版）'!V1048</f>
        <v>教育図書</v>
      </c>
      <c r="W1047" s="459">
        <f>+'学校用（完全版）'!W1048</f>
        <v>0</v>
      </c>
      <c r="X1047" s="21"/>
      <c r="Y1047" s="21">
        <f>+'学校用（完全版）'!Y1048</f>
        <v>0</v>
      </c>
      <c r="Z1047" s="66" t="str">
        <f>+'学校用（完全版）'!Z1048</f>
        <v>標準</v>
      </c>
      <c r="AA1047" s="67" t="str">
        <f>+'学校用（完全版）'!AA1048</f>
        <v>新刊</v>
      </c>
      <c r="AB1047" s="256" t="str">
        <f>+'学校用（完全版）'!AB1048</f>
        <v>デジタル</v>
      </c>
      <c r="AC1047" s="90">
        <f>+'学校用（完全版）'!AC1048</f>
        <v>0</v>
      </c>
      <c r="AD1047" s="237" t="str">
        <f>+'学校用（完全版）'!AD1048</f>
        <v>最新家庭科デジタル素材集　〈保育編〉　指導者用</v>
      </c>
      <c r="AE1047" s="21" t="str">
        <f>+'学校用（完全版）'!AE1048</f>
        <v>1.2.3年</v>
      </c>
      <c r="AF1047" s="69">
        <f>+'学校用（完全版）'!AF1048</f>
        <v>5000</v>
      </c>
      <c r="AG1047" s="89">
        <f>+'学校用（完全版）'!AG1048</f>
        <v>5400</v>
      </c>
      <c r="AH1047" s="690"/>
      <c r="AI1047" s="355">
        <f t="shared" si="27"/>
        <v>0</v>
      </c>
      <c r="AL1047" s="6"/>
    </row>
    <row r="1048" spans="1:38" s="7" customFormat="1" ht="23.1" customHeight="1" x14ac:dyDescent="0.15">
      <c r="A1048" s="28" t="s">
        <v>1136</v>
      </c>
      <c r="B1048" s="28" t="s">
        <v>1136</v>
      </c>
      <c r="C1048" s="28" t="s">
        <v>1136</v>
      </c>
      <c r="D1048" s="28" t="s">
        <v>1136</v>
      </c>
      <c r="E1048" s="28" t="s">
        <v>1136</v>
      </c>
      <c r="F1048" s="28" t="s">
        <v>1136</v>
      </c>
      <c r="G1048" s="28" t="s">
        <v>1136</v>
      </c>
      <c r="H1048" s="28" t="s">
        <v>1136</v>
      </c>
      <c r="I1048" s="28" t="s">
        <v>1136</v>
      </c>
      <c r="J1048" s="28" t="s">
        <v>1136</v>
      </c>
      <c r="K1048" s="28" t="s">
        <v>1136</v>
      </c>
      <c r="L1048" s="28" t="s">
        <v>1136</v>
      </c>
      <c r="M1048" s="28" t="s">
        <v>1136</v>
      </c>
      <c r="N1048" s="28" t="s">
        <v>1136</v>
      </c>
      <c r="O1048" s="28" t="s">
        <v>1136</v>
      </c>
      <c r="P1048" s="28" t="s">
        <v>1136</v>
      </c>
      <c r="Q1048" s="28" t="s">
        <v>1136</v>
      </c>
      <c r="R1048" s="28" t="s">
        <v>1136</v>
      </c>
      <c r="S1048" s="28" t="s">
        <v>1136</v>
      </c>
      <c r="T1048" s="28" t="s">
        <v>1136</v>
      </c>
      <c r="U1048" s="577" t="str">
        <f>+'学校用（完全版）'!U1049</f>
        <v>家庭</v>
      </c>
      <c r="V1048" s="503" t="str">
        <f>+'学校用（完全版）'!V1049</f>
        <v>教育図書</v>
      </c>
      <c r="W1048" s="459">
        <f>+'学校用（完全版）'!W1049</f>
        <v>0</v>
      </c>
      <c r="X1048" s="21"/>
      <c r="Y1048" s="21">
        <f>+'学校用（完全版）'!Y1049</f>
        <v>0</v>
      </c>
      <c r="Z1048" s="66" t="str">
        <f>+'学校用（完全版）'!Z1049</f>
        <v>標準</v>
      </c>
      <c r="AA1048" s="67" t="str">
        <f>+'学校用（完全版）'!AA1049</f>
        <v>新刊</v>
      </c>
      <c r="AB1048" s="256" t="str">
        <f>+'学校用（完全版）'!AB1049</f>
        <v>ＤＶＤ</v>
      </c>
      <c r="AC1048" s="90">
        <f>+'学校用（完全版）'!AC1049</f>
        <v>0</v>
      </c>
      <c r="AD1048" s="237" t="str">
        <f>+'学校用（完全版）'!AD1049</f>
        <v>中学校家庭分野　ＤＶＤ教材　新調理実習基礎の基礎　（準備・作業編）</v>
      </c>
      <c r="AE1048" s="21" t="str">
        <f>+'学校用（完全版）'!AE1049</f>
        <v>1.2.3年</v>
      </c>
      <c r="AF1048" s="69">
        <f>+'学校用（完全版）'!AF1049</f>
        <v>15000</v>
      </c>
      <c r="AG1048" s="89">
        <f>+'学校用（完全版）'!AG1049</f>
        <v>16200.000000000002</v>
      </c>
      <c r="AH1048" s="690"/>
      <c r="AI1048" s="355">
        <f t="shared" si="27"/>
        <v>0</v>
      </c>
      <c r="AL1048" s="6"/>
    </row>
    <row r="1049" spans="1:38" s="7" customFormat="1" ht="23.1" customHeight="1" x14ac:dyDescent="0.15">
      <c r="A1049" s="28" t="s">
        <v>1136</v>
      </c>
      <c r="B1049" s="28" t="s">
        <v>1136</v>
      </c>
      <c r="C1049" s="28" t="s">
        <v>1136</v>
      </c>
      <c r="D1049" s="28" t="s">
        <v>1136</v>
      </c>
      <c r="E1049" s="28" t="s">
        <v>1136</v>
      </c>
      <c r="F1049" s="28" t="s">
        <v>1136</v>
      </c>
      <c r="G1049" s="28" t="s">
        <v>1136</v>
      </c>
      <c r="H1049" s="28" t="s">
        <v>1136</v>
      </c>
      <c r="I1049" s="28" t="s">
        <v>1136</v>
      </c>
      <c r="J1049" s="28" t="s">
        <v>1136</v>
      </c>
      <c r="K1049" s="28" t="s">
        <v>1136</v>
      </c>
      <c r="L1049" s="28" t="s">
        <v>1136</v>
      </c>
      <c r="M1049" s="28" t="s">
        <v>1136</v>
      </c>
      <c r="N1049" s="28" t="s">
        <v>1136</v>
      </c>
      <c r="O1049" s="28" t="s">
        <v>1136</v>
      </c>
      <c r="P1049" s="28" t="s">
        <v>1136</v>
      </c>
      <c r="Q1049" s="28" t="s">
        <v>1136</v>
      </c>
      <c r="R1049" s="28" t="s">
        <v>1136</v>
      </c>
      <c r="S1049" s="28" t="s">
        <v>1136</v>
      </c>
      <c r="T1049" s="28" t="s">
        <v>1136</v>
      </c>
      <c r="U1049" s="577" t="str">
        <f>+'学校用（完全版）'!U1050</f>
        <v>家庭</v>
      </c>
      <c r="V1049" s="503" t="str">
        <f>+'学校用（完全版）'!V1050</f>
        <v>教育図書</v>
      </c>
      <c r="W1049" s="459">
        <f>+'学校用（完全版）'!W1050</f>
        <v>0</v>
      </c>
      <c r="X1049" s="21"/>
      <c r="Y1049" s="21">
        <f>+'学校用（完全版）'!Y1050</f>
        <v>0</v>
      </c>
      <c r="Z1049" s="66" t="str">
        <f>+'学校用（完全版）'!Z1050</f>
        <v>標準</v>
      </c>
      <c r="AA1049" s="67" t="str">
        <f>+'学校用（完全版）'!AA1050</f>
        <v>新刊</v>
      </c>
      <c r="AB1049" s="256" t="str">
        <f>+'学校用（完全版）'!AB1050</f>
        <v>ＤＶＤ</v>
      </c>
      <c r="AC1049" s="90">
        <f>+'学校用（完全版）'!AC1050</f>
        <v>0</v>
      </c>
      <c r="AD1049" s="237" t="str">
        <f>+'学校用（完全版）'!AD1050</f>
        <v>中学校家庭分野　ＤＶＤ教材　新調理実習基礎の基礎　（切り方・下ごしらえ編）</v>
      </c>
      <c r="AE1049" s="21" t="str">
        <f>+'学校用（完全版）'!AE1050</f>
        <v>1.2.3年</v>
      </c>
      <c r="AF1049" s="69">
        <f>+'学校用（完全版）'!AF1050</f>
        <v>15000</v>
      </c>
      <c r="AG1049" s="89">
        <f>+'学校用（完全版）'!AG1050</f>
        <v>16200.000000000002</v>
      </c>
      <c r="AH1049" s="690"/>
      <c r="AI1049" s="355">
        <f t="shared" si="27"/>
        <v>0</v>
      </c>
      <c r="AL1049" s="6"/>
    </row>
    <row r="1050" spans="1:38" s="7" customFormat="1" ht="23.1" customHeight="1" thickBot="1" x14ac:dyDescent="0.2">
      <c r="A1050" s="28" t="s">
        <v>1136</v>
      </c>
      <c r="B1050" s="28" t="s">
        <v>1136</v>
      </c>
      <c r="C1050" s="28" t="s">
        <v>1136</v>
      </c>
      <c r="D1050" s="28" t="s">
        <v>1136</v>
      </c>
      <c r="E1050" s="28" t="s">
        <v>1136</v>
      </c>
      <c r="F1050" s="28" t="s">
        <v>1136</v>
      </c>
      <c r="G1050" s="28" t="s">
        <v>1136</v>
      </c>
      <c r="H1050" s="28" t="s">
        <v>1136</v>
      </c>
      <c r="I1050" s="28" t="s">
        <v>1136</v>
      </c>
      <c r="J1050" s="28" t="s">
        <v>1136</v>
      </c>
      <c r="K1050" s="28" t="s">
        <v>1136</v>
      </c>
      <c r="L1050" s="28" t="s">
        <v>1136</v>
      </c>
      <c r="M1050" s="28" t="s">
        <v>1136</v>
      </c>
      <c r="N1050" s="28" t="s">
        <v>1136</v>
      </c>
      <c r="O1050" s="28" t="s">
        <v>1136</v>
      </c>
      <c r="P1050" s="28" t="s">
        <v>1136</v>
      </c>
      <c r="Q1050" s="28" t="s">
        <v>1136</v>
      </c>
      <c r="R1050" s="28" t="s">
        <v>1136</v>
      </c>
      <c r="S1050" s="28" t="s">
        <v>1136</v>
      </c>
      <c r="T1050" s="28" t="s">
        <v>1136</v>
      </c>
      <c r="U1050" s="577" t="str">
        <f>+'学校用（完全版）'!U1051</f>
        <v>家庭</v>
      </c>
      <c r="V1050" s="503" t="str">
        <f>+'学校用（完全版）'!V1051</f>
        <v>教育図書</v>
      </c>
      <c r="W1050" s="459">
        <f>+'学校用（完全版）'!W1051</f>
        <v>0</v>
      </c>
      <c r="X1050" s="21"/>
      <c r="Y1050" s="21">
        <f>+'学校用（完全版）'!Y1051</f>
        <v>0</v>
      </c>
      <c r="Z1050" s="66" t="str">
        <f>+'学校用（完全版）'!Z1051</f>
        <v>標準</v>
      </c>
      <c r="AA1050" s="67" t="str">
        <f>+'学校用（完全版）'!AA1051</f>
        <v>新刊</v>
      </c>
      <c r="AB1050" s="256" t="str">
        <f>+'学校用（完全版）'!AB1051</f>
        <v>ＤＶＤ</v>
      </c>
      <c r="AC1050" s="90">
        <f>+'学校用（完全版）'!AC1051</f>
        <v>0</v>
      </c>
      <c r="AD1050" s="237" t="str">
        <f>+'学校用（完全版）'!AD1051</f>
        <v>中学校家庭分野　ＤＶＤ教材　新衣服実習基礎の基礎</v>
      </c>
      <c r="AE1050" s="21" t="str">
        <f>+'学校用（完全版）'!AE1051</f>
        <v>1.2.3年</v>
      </c>
      <c r="AF1050" s="69">
        <f>+'学校用（完全版）'!AF1051</f>
        <v>15000</v>
      </c>
      <c r="AG1050" s="89">
        <f>+'学校用（完全版）'!AG1051</f>
        <v>16200.000000000002</v>
      </c>
      <c r="AH1050" s="690"/>
      <c r="AI1050" s="355">
        <f t="shared" si="27"/>
        <v>0</v>
      </c>
      <c r="AL1050" s="6"/>
    </row>
    <row r="1051" spans="1:38" s="6" customFormat="1" ht="23.1" customHeight="1" thickTop="1" thickBot="1" x14ac:dyDescent="0.2">
      <c r="A1051" s="28" t="s">
        <v>1136</v>
      </c>
      <c r="B1051" s="28" t="s">
        <v>1136</v>
      </c>
      <c r="C1051" s="28" t="s">
        <v>1136</v>
      </c>
      <c r="D1051" s="28" t="s">
        <v>1136</v>
      </c>
      <c r="E1051" s="28" t="s">
        <v>1136</v>
      </c>
      <c r="F1051" s="28" t="s">
        <v>1136</v>
      </c>
      <c r="G1051" s="28" t="s">
        <v>1136</v>
      </c>
      <c r="H1051" s="28" t="s">
        <v>1136</v>
      </c>
      <c r="I1051" s="28" t="s">
        <v>1136</v>
      </c>
      <c r="J1051" s="28" t="s">
        <v>1136</v>
      </c>
      <c r="K1051" s="28" t="s">
        <v>1136</v>
      </c>
      <c r="L1051" s="28" t="s">
        <v>1136</v>
      </c>
      <c r="M1051" s="28" t="s">
        <v>1136</v>
      </c>
      <c r="N1051" s="28" t="s">
        <v>1136</v>
      </c>
      <c r="O1051" s="28" t="s">
        <v>1136</v>
      </c>
      <c r="P1051" s="28" t="s">
        <v>1136</v>
      </c>
      <c r="Q1051" s="28" t="s">
        <v>1136</v>
      </c>
      <c r="R1051" s="28" t="s">
        <v>1136</v>
      </c>
      <c r="S1051" s="28" t="s">
        <v>1136</v>
      </c>
      <c r="T1051" s="28" t="s">
        <v>1136</v>
      </c>
      <c r="U1051" s="580" t="str">
        <f>+'学校用（完全版）'!U1052</f>
        <v>家庭</v>
      </c>
      <c r="V1051" s="492" t="str">
        <f>+'学校用（完全版）'!V1052</f>
        <v>教育図書</v>
      </c>
      <c r="W1051" s="447" t="str">
        <f>+'学校用（完全版）'!W1052</f>
        <v>●</v>
      </c>
      <c r="X1051" s="294"/>
      <c r="Y1051" s="424">
        <f>+'学校用（完全版）'!Y1052</f>
        <v>0</v>
      </c>
      <c r="Z1051" s="662">
        <f>+'学校用（完全版）'!Z1052</f>
        <v>0</v>
      </c>
      <c r="AA1051" s="663">
        <f>+'学校用（完全版）'!AA1052</f>
        <v>0</v>
      </c>
      <c r="AB1051" s="664">
        <f>+'学校用（完全版）'!AB1052</f>
        <v>0</v>
      </c>
      <c r="AC1051" s="665">
        <f>+'学校用（完全版）'!AC1052</f>
        <v>0</v>
      </c>
      <c r="AD1051" s="665">
        <f>+'学校用（完全版）'!AD1052</f>
        <v>0</v>
      </c>
      <c r="AE1051" s="665">
        <f>+'学校用（完全版）'!AE1052</f>
        <v>0</v>
      </c>
      <c r="AF1051" s="1503" t="str">
        <f>+'学校用（完全版）'!AF1052</f>
        <v>技術　教図　計</v>
      </c>
      <c r="AG1051" s="1504">
        <f>+'学校用（完全版）'!AG1052</f>
        <v>0</v>
      </c>
      <c r="AH1051" s="613">
        <f>SUM(AH1045:AH1050)</f>
        <v>0</v>
      </c>
      <c r="AI1051" s="666">
        <f>SUM(AI1045:AI1050)</f>
        <v>0</v>
      </c>
    </row>
    <row r="1052" spans="1:38" s="7" customFormat="1" ht="23.1" customHeight="1" x14ac:dyDescent="0.15">
      <c r="A1052" s="28" t="s">
        <v>1136</v>
      </c>
      <c r="B1052" s="28" t="s">
        <v>1136</v>
      </c>
      <c r="C1052" s="28" t="s">
        <v>1136</v>
      </c>
      <c r="D1052" s="28" t="s">
        <v>1136</v>
      </c>
      <c r="E1052" s="28"/>
      <c r="F1052" s="28" t="s">
        <v>1136</v>
      </c>
      <c r="G1052" s="28" t="s">
        <v>1136</v>
      </c>
      <c r="H1052" s="28" t="s">
        <v>1136</v>
      </c>
      <c r="I1052" s="28" t="s">
        <v>1136</v>
      </c>
      <c r="J1052" s="28" t="s">
        <v>1136</v>
      </c>
      <c r="K1052" s="28" t="s">
        <v>1136</v>
      </c>
      <c r="L1052" s="28" t="s">
        <v>1136</v>
      </c>
      <c r="M1052" s="28" t="s">
        <v>1136</v>
      </c>
      <c r="N1052" s="28" t="s">
        <v>1136</v>
      </c>
      <c r="O1052" s="28" t="s">
        <v>1136</v>
      </c>
      <c r="P1052" s="28"/>
      <c r="Q1052" s="28" t="s">
        <v>1136</v>
      </c>
      <c r="R1052" s="28" t="s">
        <v>1136</v>
      </c>
      <c r="S1052" s="28" t="s">
        <v>1136</v>
      </c>
      <c r="T1052" s="28" t="s">
        <v>1136</v>
      </c>
      <c r="U1052" s="577" t="str">
        <f>+'学校用（完全版）'!U1053</f>
        <v>技術　　家庭</v>
      </c>
      <c r="V1052" s="503" t="str">
        <f>+'学校用（完全版）'!V1053</f>
        <v>東京書籍</v>
      </c>
      <c r="W1052" s="448" t="str">
        <f>+'学校用（完全版）'!W1053</f>
        <v>●</v>
      </c>
      <c r="X1052" s="81"/>
      <c r="Y1052" s="425" t="str">
        <f>+'学校用（完全版）'!Y1053</f>
        <v>●</v>
      </c>
      <c r="Z1052" s="532" t="str">
        <f>+'学校用（完全版）'!Z1053</f>
        <v>準拠</v>
      </c>
      <c r="AA1052" s="67" t="str">
        <f>+'学校用（完全版）'!AA1053</f>
        <v>新刊</v>
      </c>
      <c r="AB1052" s="258" t="str">
        <f>+'学校用（完全版）'!AB1053</f>
        <v>デジタル　　　　　　　　　　　　教科書</v>
      </c>
      <c r="AC1052" s="100" t="str">
        <f>+'学校用（完全版）'!AC1053</f>
        <v>※</v>
      </c>
      <c r="AD1052" s="236" t="str">
        <f>+'学校用（完全版）'!AD1053</f>
        <v>（中学校）新編新しい技術家庭　技術分野＋家庭分野　セット</v>
      </c>
      <c r="AE1052" s="72" t="str">
        <f>+'学校用（完全版）'!AE1053</f>
        <v>1.2.3年</v>
      </c>
      <c r="AF1052" s="73">
        <f>+'学校用（完全版）'!AF1053</f>
        <v>135000</v>
      </c>
      <c r="AG1052" s="82">
        <f>+'学校用（完全版）'!AG1053</f>
        <v>145800</v>
      </c>
      <c r="AH1052" s="690"/>
      <c r="AI1052" s="355">
        <f t="shared" ref="AI1052:AI1080" si="28">+AG1052*AH1052</f>
        <v>0</v>
      </c>
      <c r="AL1052" s="6"/>
    </row>
    <row r="1053" spans="1:38" s="7" customFormat="1" ht="23.1" customHeight="1" x14ac:dyDescent="0.15">
      <c r="A1053" s="28" t="s">
        <v>1136</v>
      </c>
      <c r="B1053" s="28" t="s">
        <v>1136</v>
      </c>
      <c r="C1053" s="28" t="s">
        <v>1136</v>
      </c>
      <c r="D1053" s="28" t="s">
        <v>1136</v>
      </c>
      <c r="E1053" s="28"/>
      <c r="F1053" s="28" t="s">
        <v>1136</v>
      </c>
      <c r="G1053" s="28" t="s">
        <v>1136</v>
      </c>
      <c r="H1053" s="28" t="s">
        <v>1136</v>
      </c>
      <c r="I1053" s="28" t="s">
        <v>1136</v>
      </c>
      <c r="J1053" s="28" t="s">
        <v>1136</v>
      </c>
      <c r="K1053" s="28" t="s">
        <v>1136</v>
      </c>
      <c r="L1053" s="28" t="s">
        <v>1136</v>
      </c>
      <c r="M1053" s="28" t="s">
        <v>1136</v>
      </c>
      <c r="N1053" s="28" t="s">
        <v>1136</v>
      </c>
      <c r="O1053" s="28" t="s">
        <v>1136</v>
      </c>
      <c r="P1053" s="28"/>
      <c r="Q1053" s="28" t="s">
        <v>1136</v>
      </c>
      <c r="R1053" s="28" t="s">
        <v>1136</v>
      </c>
      <c r="S1053" s="28" t="s">
        <v>1136</v>
      </c>
      <c r="T1053" s="28" t="s">
        <v>1136</v>
      </c>
      <c r="U1053" s="589" t="str">
        <f>+'学校用（完全版）'!U1054</f>
        <v>技術　　家庭</v>
      </c>
      <c r="V1053" s="504" t="str">
        <f>+'学校用（完全版）'!V1054</f>
        <v>東京書籍</v>
      </c>
      <c r="W1053" s="449" t="str">
        <f>+'学校用（完全版）'!W1054</f>
        <v>●</v>
      </c>
      <c r="X1053" s="265"/>
      <c r="Y1053" s="426" t="str">
        <f>+'学校用（完全版）'!Y1054</f>
        <v>●</v>
      </c>
      <c r="Z1053" s="530" t="str">
        <f>+'学校用（完全版）'!Z1054</f>
        <v>準拠</v>
      </c>
      <c r="AA1053" s="77" t="str">
        <f>+'学校用（完全版）'!AA1054</f>
        <v>新刊</v>
      </c>
      <c r="AB1053" s="259" t="str">
        <f>+'学校用（完全版）'!AB1054</f>
        <v>デジタル　　　　　　　　　　　　教科書</v>
      </c>
      <c r="AC1053" s="84" t="str">
        <f>+'学校用（完全版）'!AC1054</f>
        <v>※</v>
      </c>
      <c r="AD1053" s="247" t="str">
        <f>+'学校用（完全版）'!AD1054</f>
        <v>（中学校）新編新しい技術家庭　技術分野＋家庭分野　セット　指導者用＋学習者用</v>
      </c>
      <c r="AE1053" s="85" t="str">
        <f>+'学校用（完全版）'!AE1054</f>
        <v>1.2.3年</v>
      </c>
      <c r="AF1053" s="86">
        <f>+'学校用（完全版）'!AF1054</f>
        <v>150000</v>
      </c>
      <c r="AG1053" s="87">
        <f>+'学校用（完全版）'!AG1054</f>
        <v>162000</v>
      </c>
      <c r="AH1053" s="691"/>
      <c r="AI1053" s="358">
        <f t="shared" si="28"/>
        <v>0</v>
      </c>
      <c r="AL1053" s="6"/>
    </row>
    <row r="1054" spans="1:38" s="7" customFormat="1" ht="23.1" customHeight="1" x14ac:dyDescent="0.1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588" t="str">
        <f>+'学校用（完全版）'!U1055</f>
        <v>技術　　家庭</v>
      </c>
      <c r="V1054" s="502" t="str">
        <f>+'学校用（完全版）'!V1055</f>
        <v>東京書籍</v>
      </c>
      <c r="W1054" s="452" t="str">
        <f>+'学校用（完全版）'!W1055</f>
        <v>●</v>
      </c>
      <c r="X1054" s="267"/>
      <c r="Y1054" s="429">
        <f>+'学校用（完全版）'!Y1055</f>
        <v>0</v>
      </c>
      <c r="Z1054" s="529" t="str">
        <f>+'学校用（完全版）'!Z1055</f>
        <v>標準</v>
      </c>
      <c r="AA1054" s="104">
        <f>+'学校用（完全版）'!AA1055</f>
        <v>0</v>
      </c>
      <c r="AB1054" s="314" t="str">
        <f>+'学校用（完全版）'!AB1055</f>
        <v>パソコン　　　　　　　　ソフト</v>
      </c>
      <c r="AC1054" s="105" t="str">
        <f>+'学校用（完全版）'!AC1055</f>
        <v/>
      </c>
      <c r="AD1054" s="283" t="str">
        <f>+'学校用（完全版）'!AD1055</f>
        <v>NEW HEALTHY Ⅴ　基本パッケージ</v>
      </c>
      <c r="AE1054" s="106" t="str">
        <f>+'学校用（完全版）'!AE1055</f>
        <v>1.2.3年</v>
      </c>
      <c r="AF1054" s="107">
        <f>+'学校用（完全版）'!AF1055</f>
        <v>12800</v>
      </c>
      <c r="AG1054" s="284">
        <f>+'学校用（完全版）'!AG1055</f>
        <v>13824</v>
      </c>
      <c r="AH1054" s="689"/>
      <c r="AI1054" s="521">
        <f t="shared" si="28"/>
        <v>0</v>
      </c>
      <c r="AL1054" s="6"/>
    </row>
    <row r="1055" spans="1:38" s="7" customFormat="1" ht="23.1" customHeight="1" x14ac:dyDescent="0.1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577" t="str">
        <f>+'学校用（完全版）'!U1056</f>
        <v>技術　　家庭</v>
      </c>
      <c r="V1055" s="503" t="str">
        <f>+'学校用（完全版）'!V1056</f>
        <v>東京書籍</v>
      </c>
      <c r="W1055" s="448" t="str">
        <f>+'学校用（完全版）'!W1056</f>
        <v>●</v>
      </c>
      <c r="X1055" s="81"/>
      <c r="Y1055" s="425">
        <f>+'学校用（完全版）'!Y1056</f>
        <v>0</v>
      </c>
      <c r="Z1055" s="532" t="str">
        <f>+'学校用（完全版）'!Z1056</f>
        <v>標準</v>
      </c>
      <c r="AA1055" s="67">
        <f>+'学校用（完全版）'!AA1056</f>
        <v>0</v>
      </c>
      <c r="AB1055" s="256" t="str">
        <f>+'学校用（完全版）'!AB1056</f>
        <v>パソコン　　　　　　　　ソフト</v>
      </c>
      <c r="AC1055" s="90" t="str">
        <f>+'学校用（完全版）'!AC1056</f>
        <v/>
      </c>
      <c r="AD1055" s="237" t="str">
        <f>+'学校用（完全版）'!AD1056</f>
        <v>NEW HEALTHY Ⅴ　追加１ライセンス</v>
      </c>
      <c r="AE1055" s="21" t="str">
        <f>+'学校用（完全版）'!AE1056</f>
        <v>1.2.3年</v>
      </c>
      <c r="AF1055" s="69">
        <f>+'学校用（完全版）'!AF1056</f>
        <v>7000</v>
      </c>
      <c r="AG1055" s="89">
        <f>+'学校用（完全版）'!AG1056</f>
        <v>7560.0000000000009</v>
      </c>
      <c r="AH1055" s="690"/>
      <c r="AI1055" s="355">
        <f t="shared" si="28"/>
        <v>0</v>
      </c>
      <c r="AL1055" s="6"/>
    </row>
    <row r="1056" spans="1:38" s="7" customFormat="1" ht="23.1" customHeight="1" x14ac:dyDescent="0.1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589" t="str">
        <f>+'学校用（完全版）'!U1057</f>
        <v>技術　　家庭</v>
      </c>
      <c r="V1056" s="504" t="str">
        <f>+'学校用（完全版）'!V1057</f>
        <v>東京書籍</v>
      </c>
      <c r="W1056" s="453" t="str">
        <f>+'学校用（完全版）'!W1057</f>
        <v>●</v>
      </c>
      <c r="X1056" s="83"/>
      <c r="Y1056" s="430">
        <f>+'学校用（完全版）'!Y1057</f>
        <v>0</v>
      </c>
      <c r="Z1056" s="530" t="str">
        <f>+'学校用（完全版）'!Z1057</f>
        <v>標準</v>
      </c>
      <c r="AA1056" s="77">
        <f>+'学校用（完全版）'!AA1057</f>
        <v>0</v>
      </c>
      <c r="AB1056" s="315" t="str">
        <f>+'学校用（完全版）'!AB1057</f>
        <v>パソコン　　　　　　　　ソフト</v>
      </c>
      <c r="AC1056" s="103" t="str">
        <f>+'学校用（完全版）'!AC1057</f>
        <v/>
      </c>
      <c r="AD1056" s="285" t="str">
        <f>+'学校用（完全版）'!AD1057</f>
        <v>NEW HEALTHY Ⅴ　基本パッケージ＋学校フリーライセンス</v>
      </c>
      <c r="AE1056" s="25" t="str">
        <f>+'学校用（完全版）'!AE1057</f>
        <v>1.2.3年</v>
      </c>
      <c r="AF1056" s="78">
        <f>+'学校用（完全版）'!AF1057</f>
        <v>350000</v>
      </c>
      <c r="AG1056" s="91">
        <f>+'学校用（完全版）'!AG1057</f>
        <v>378000</v>
      </c>
      <c r="AH1056" s="691"/>
      <c r="AI1056" s="358">
        <f t="shared" si="28"/>
        <v>0</v>
      </c>
      <c r="AL1056" s="6"/>
    </row>
    <row r="1057" spans="1:38" s="7" customFormat="1" ht="23.1" customHeight="1" x14ac:dyDescent="0.1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579" t="str">
        <f>+'学校用（完全版）'!U1058</f>
        <v>技術　　家庭</v>
      </c>
      <c r="V1057" s="506" t="str">
        <f>+'学校用（完全版）'!V1058</f>
        <v>東京書籍</v>
      </c>
      <c r="W1057" s="454" t="str">
        <f>+'学校用（完全版）'!W1058</f>
        <v>●</v>
      </c>
      <c r="X1057" s="109"/>
      <c r="Y1057" s="431">
        <f>+'学校用（完全版）'!Y1058</f>
        <v>0</v>
      </c>
      <c r="Z1057" s="531" t="str">
        <f>+'学校用（完全版）'!Z1058</f>
        <v>標準</v>
      </c>
      <c r="AA1057" s="110">
        <f>+'学校用（完全版）'!AA1058</f>
        <v>0</v>
      </c>
      <c r="AB1057" s="320" t="str">
        <f>+'学校用（完全版）'!AB1058</f>
        <v>パソコン　　　　　　　　ソフト</v>
      </c>
      <c r="AC1057" s="291" t="str">
        <f>+'学校用（完全版）'!AC1058</f>
        <v/>
      </c>
      <c r="AD1057" s="292" t="str">
        <f>+'学校用（完全版）'!AD1058</f>
        <v>映像データベースＰＣ版中学校技術・家庭</v>
      </c>
      <c r="AE1057" s="24" t="str">
        <f>+'学校用（完全版）'!AE1058</f>
        <v>1.2.3年</v>
      </c>
      <c r="AF1057" s="111">
        <f>+'学校用（完全版）'!AF1058</f>
        <v>200000</v>
      </c>
      <c r="AG1057" s="322">
        <f>+'学校用（完全版）'!AG1058</f>
        <v>216000</v>
      </c>
      <c r="AH1057" s="694"/>
      <c r="AI1057" s="357">
        <f t="shared" si="28"/>
        <v>0</v>
      </c>
      <c r="AL1057" s="6"/>
    </row>
    <row r="1058" spans="1:38" s="7" customFormat="1" ht="23.1" customHeight="1" x14ac:dyDescent="0.1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588" t="str">
        <f>+'学校用（完全版）'!U1059</f>
        <v>技術　　家庭</v>
      </c>
      <c r="V1058" s="502" t="str">
        <f>+'学校用（完全版）'!V1059</f>
        <v>東京書籍</v>
      </c>
      <c r="W1058" s="452" t="str">
        <f>+'学校用（完全版）'!W1059</f>
        <v>●</v>
      </c>
      <c r="X1058" s="267"/>
      <c r="Y1058" s="429">
        <f>+'学校用（完全版）'!Y1059</f>
        <v>0</v>
      </c>
      <c r="Z1058" s="529" t="str">
        <f>+'学校用（完全版）'!Z1059</f>
        <v>標準</v>
      </c>
      <c r="AA1058" s="104">
        <f>+'学校用（完全版）'!AA1059</f>
        <v>0</v>
      </c>
      <c r="AB1058" s="314" t="str">
        <f>+'学校用（完全版）'!AB1059</f>
        <v>パソコン　　　　　　　　ソフト</v>
      </c>
      <c r="AC1058" s="105" t="str">
        <f>+'学校用（完全版）'!AC1059</f>
        <v/>
      </c>
      <c r="AD1058" s="283" t="str">
        <f>+'学校用（完全版）'!AD1059</f>
        <v>情報モラルとコンピュータ　中学校・高校版</v>
      </c>
      <c r="AE1058" s="106" t="str">
        <f>+'学校用（完全版）'!AE1059</f>
        <v>1.2.3年</v>
      </c>
      <c r="AF1058" s="107">
        <f>+'学校用（完全版）'!AF1059</f>
        <v>200000</v>
      </c>
      <c r="AG1058" s="284">
        <f>+'学校用（完全版）'!AG1059</f>
        <v>216000</v>
      </c>
      <c r="AH1058" s="689"/>
      <c r="AI1058" s="521">
        <f t="shared" si="28"/>
        <v>0</v>
      </c>
      <c r="AL1058" s="6"/>
    </row>
    <row r="1059" spans="1:38" s="7" customFormat="1" ht="23.1" customHeight="1" x14ac:dyDescent="0.1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589" t="str">
        <f>+'学校用（完全版）'!U1060</f>
        <v>技術　　家庭</v>
      </c>
      <c r="V1059" s="504" t="str">
        <f>+'学校用（完全版）'!V1060</f>
        <v>東京書籍</v>
      </c>
      <c r="W1059" s="453" t="str">
        <f>+'学校用（完全版）'!W1060</f>
        <v>●</v>
      </c>
      <c r="X1059" s="83"/>
      <c r="Y1059" s="430">
        <f>+'学校用（完全版）'!Y1060</f>
        <v>0</v>
      </c>
      <c r="Z1059" s="530" t="str">
        <f>+'学校用（完全版）'!Z1060</f>
        <v>標準</v>
      </c>
      <c r="AA1059" s="77">
        <f>+'学校用（完全版）'!AA1060</f>
        <v>0</v>
      </c>
      <c r="AB1059" s="315" t="str">
        <f>+'学校用（完全版）'!AB1060</f>
        <v>パソコン　　　　　　　　ソフト</v>
      </c>
      <c r="AC1059" s="103" t="str">
        <f>+'学校用（完全版）'!AC1060</f>
        <v/>
      </c>
      <c r="AD1059" s="285" t="str">
        <f>+'学校用（完全版）'!AD1060</f>
        <v>情報モラルとコンピュータ　中学校・高校版　Web配信（１年間）</v>
      </c>
      <c r="AE1059" s="25" t="str">
        <f>+'学校用（完全版）'!AE1060</f>
        <v>1.2.3年</v>
      </c>
      <c r="AF1059" s="78">
        <f>+'学校用（完全版）'!AF1060</f>
        <v>50000</v>
      </c>
      <c r="AG1059" s="91">
        <f>+'学校用（完全版）'!AG1060</f>
        <v>54000</v>
      </c>
      <c r="AH1059" s="691"/>
      <c r="AI1059" s="358">
        <f t="shared" si="28"/>
        <v>0</v>
      </c>
      <c r="AL1059" s="6"/>
    </row>
    <row r="1060" spans="1:38" s="7" customFormat="1" ht="23.1" customHeight="1" x14ac:dyDescent="0.15">
      <c r="A1060" s="28" t="s">
        <v>1136</v>
      </c>
      <c r="B1060" s="28" t="s">
        <v>1136</v>
      </c>
      <c r="C1060" s="28" t="s">
        <v>1136</v>
      </c>
      <c r="D1060" s="28" t="s">
        <v>1136</v>
      </c>
      <c r="E1060" s="28"/>
      <c r="F1060" s="28" t="s">
        <v>1136</v>
      </c>
      <c r="G1060" s="28" t="s">
        <v>1136</v>
      </c>
      <c r="H1060" s="28" t="s">
        <v>1136</v>
      </c>
      <c r="I1060" s="28" t="s">
        <v>1136</v>
      </c>
      <c r="J1060" s="28" t="s">
        <v>1136</v>
      </c>
      <c r="K1060" s="28" t="s">
        <v>1136</v>
      </c>
      <c r="L1060" s="28" t="s">
        <v>1136</v>
      </c>
      <c r="M1060" s="28" t="s">
        <v>1136</v>
      </c>
      <c r="N1060" s="28" t="s">
        <v>1136</v>
      </c>
      <c r="O1060" s="28" t="s">
        <v>1136</v>
      </c>
      <c r="P1060" s="28"/>
      <c r="Q1060" s="28" t="s">
        <v>1136</v>
      </c>
      <c r="R1060" s="28" t="s">
        <v>1136</v>
      </c>
      <c r="S1060" s="28" t="s">
        <v>1136</v>
      </c>
      <c r="T1060" s="28" t="s">
        <v>1136</v>
      </c>
      <c r="U1060" s="576" t="str">
        <f>+'学校用（完全版）'!U1061</f>
        <v>技術　　家庭</v>
      </c>
      <c r="V1060" s="473" t="str">
        <f>+'学校用（完全版）'!V1061</f>
        <v>東京書籍</v>
      </c>
      <c r="W1060" s="451" t="str">
        <f>+'学校用（完全版）'!W1061</f>
        <v>●</v>
      </c>
      <c r="X1060" s="88"/>
      <c r="Y1060" s="428">
        <f>+'学校用（完全版）'!Y1061</f>
        <v>0</v>
      </c>
      <c r="Z1060" s="484" t="str">
        <f>+'学校用（完全版）'!Z1061</f>
        <v>準拠</v>
      </c>
      <c r="AA1060" s="62">
        <f>+'学校用（完全版）'!AA1061</f>
        <v>0</v>
      </c>
      <c r="AB1060" s="310" t="str">
        <f>+'学校用（完全版）'!AB1061</f>
        <v>ＤＶＤ</v>
      </c>
      <c r="AC1060" s="63" t="str">
        <f>+'学校用（完全版）'!AC1061</f>
        <v>※</v>
      </c>
      <c r="AD1060" s="251" t="str">
        <f>+'学校用（完全版）'!AD1061</f>
        <v>NEW VS　中学校技術・家庭　①ガイダンス／安全な実習の仕方（技術編）</v>
      </c>
      <c r="AE1060" s="68" t="str">
        <f>+'学校用（完全版）'!AE1061</f>
        <v>1.2.3年</v>
      </c>
      <c r="AF1060" s="65">
        <f>+'学校用（完全版）'!AF1061</f>
        <v>18000</v>
      </c>
      <c r="AG1060" s="149">
        <f>+'学校用（完全版）'!AG1061</f>
        <v>19440</v>
      </c>
      <c r="AH1060" s="692"/>
      <c r="AI1060" s="354">
        <f t="shared" si="28"/>
        <v>0</v>
      </c>
      <c r="AL1060" s="6"/>
    </row>
    <row r="1061" spans="1:38" s="7" customFormat="1" ht="23.1" customHeight="1" x14ac:dyDescent="0.15">
      <c r="A1061" s="28" t="s">
        <v>1136</v>
      </c>
      <c r="B1061" s="28" t="s">
        <v>1136</v>
      </c>
      <c r="C1061" s="28" t="s">
        <v>1136</v>
      </c>
      <c r="D1061" s="28" t="s">
        <v>1136</v>
      </c>
      <c r="E1061" s="28"/>
      <c r="F1061" s="28" t="s">
        <v>1136</v>
      </c>
      <c r="G1061" s="28" t="s">
        <v>1136</v>
      </c>
      <c r="H1061" s="28" t="s">
        <v>1136</v>
      </c>
      <c r="I1061" s="28" t="s">
        <v>1136</v>
      </c>
      <c r="J1061" s="28" t="s">
        <v>1136</v>
      </c>
      <c r="K1061" s="28" t="s">
        <v>1136</v>
      </c>
      <c r="L1061" s="28" t="s">
        <v>1136</v>
      </c>
      <c r="M1061" s="28" t="s">
        <v>1136</v>
      </c>
      <c r="N1061" s="28" t="s">
        <v>1136</v>
      </c>
      <c r="O1061" s="28" t="s">
        <v>1136</v>
      </c>
      <c r="P1061" s="28"/>
      <c r="Q1061" s="28" t="s">
        <v>1136</v>
      </c>
      <c r="R1061" s="28" t="s">
        <v>1136</v>
      </c>
      <c r="S1061" s="28" t="s">
        <v>1136</v>
      </c>
      <c r="T1061" s="28" t="s">
        <v>1136</v>
      </c>
      <c r="U1061" s="577" t="str">
        <f>+'学校用（完全版）'!U1062</f>
        <v>技術　　家庭</v>
      </c>
      <c r="V1061" s="503" t="str">
        <f>+'学校用（完全版）'!V1062</f>
        <v>東京書籍</v>
      </c>
      <c r="W1061" s="448" t="str">
        <f>+'学校用（完全版）'!W1062</f>
        <v>●</v>
      </c>
      <c r="X1061" s="81"/>
      <c r="Y1061" s="425">
        <f>+'学校用（完全版）'!Y1062</f>
        <v>0</v>
      </c>
      <c r="Z1061" s="532" t="str">
        <f>+'学校用（完全版）'!Z1062</f>
        <v>準拠</v>
      </c>
      <c r="AA1061" s="67">
        <f>+'学校用（完全版）'!AA1062</f>
        <v>0</v>
      </c>
      <c r="AB1061" s="256" t="str">
        <f>+'学校用（完全版）'!AB1062</f>
        <v>ＤＶＤ</v>
      </c>
      <c r="AC1061" s="90" t="str">
        <f>+'学校用（完全版）'!AC1062</f>
        <v>※</v>
      </c>
      <c r="AD1061" s="237" t="str">
        <f>+'学校用（完全版）'!AD1062</f>
        <v>NEW VS　中学校技術・家庭　②材料と加工Ⅰ</v>
      </c>
      <c r="AE1061" s="21" t="str">
        <f>+'学校用（完全版）'!AE1062</f>
        <v>1.2.3年</v>
      </c>
      <c r="AF1061" s="69">
        <f>+'学校用（完全版）'!AF1062</f>
        <v>18000</v>
      </c>
      <c r="AG1061" s="89">
        <f>+'学校用（完全版）'!AG1062</f>
        <v>19440</v>
      </c>
      <c r="AH1061" s="690"/>
      <c r="AI1061" s="355">
        <f t="shared" si="28"/>
        <v>0</v>
      </c>
      <c r="AL1061" s="6"/>
    </row>
    <row r="1062" spans="1:38" s="7" customFormat="1" ht="23.1" customHeight="1" x14ac:dyDescent="0.15">
      <c r="A1062" s="28" t="s">
        <v>1136</v>
      </c>
      <c r="B1062" s="28" t="s">
        <v>1136</v>
      </c>
      <c r="C1062" s="28" t="s">
        <v>1136</v>
      </c>
      <c r="D1062" s="28" t="s">
        <v>1136</v>
      </c>
      <c r="E1062" s="28"/>
      <c r="F1062" s="28" t="s">
        <v>1136</v>
      </c>
      <c r="G1062" s="28" t="s">
        <v>1136</v>
      </c>
      <c r="H1062" s="28" t="s">
        <v>1136</v>
      </c>
      <c r="I1062" s="28" t="s">
        <v>1136</v>
      </c>
      <c r="J1062" s="28" t="s">
        <v>1136</v>
      </c>
      <c r="K1062" s="28" t="s">
        <v>1136</v>
      </c>
      <c r="L1062" s="28" t="s">
        <v>1136</v>
      </c>
      <c r="M1062" s="28" t="s">
        <v>1136</v>
      </c>
      <c r="N1062" s="28" t="s">
        <v>1136</v>
      </c>
      <c r="O1062" s="28" t="s">
        <v>1136</v>
      </c>
      <c r="P1062" s="28"/>
      <c r="Q1062" s="28" t="s">
        <v>1136</v>
      </c>
      <c r="R1062" s="28" t="s">
        <v>1136</v>
      </c>
      <c r="S1062" s="28" t="s">
        <v>1136</v>
      </c>
      <c r="T1062" s="28" t="s">
        <v>1136</v>
      </c>
      <c r="U1062" s="577" t="str">
        <f>+'学校用（完全版）'!U1063</f>
        <v>技術　　家庭</v>
      </c>
      <c r="V1062" s="503" t="str">
        <f>+'学校用（完全版）'!V1063</f>
        <v>東京書籍</v>
      </c>
      <c r="W1062" s="448" t="str">
        <f>+'学校用（完全版）'!W1063</f>
        <v>●</v>
      </c>
      <c r="X1062" s="81"/>
      <c r="Y1062" s="425">
        <f>+'学校用（完全版）'!Y1063</f>
        <v>0</v>
      </c>
      <c r="Z1062" s="532" t="str">
        <f>+'学校用（完全版）'!Z1063</f>
        <v>準拠</v>
      </c>
      <c r="AA1062" s="67">
        <f>+'学校用（完全版）'!AA1063</f>
        <v>0</v>
      </c>
      <c r="AB1062" s="256" t="str">
        <f>+'学校用（完全版）'!AB1063</f>
        <v>ＤＶＤ</v>
      </c>
      <c r="AC1062" s="90" t="str">
        <f>+'学校用（完全版）'!AC1063</f>
        <v>※</v>
      </c>
      <c r="AD1062" s="237" t="str">
        <f>+'学校用（完全版）'!AD1063</f>
        <v>NEW VS　中学校技術・家庭　③材料と加工Ⅱ</v>
      </c>
      <c r="AE1062" s="21" t="str">
        <f>+'学校用（完全版）'!AE1063</f>
        <v>1.2.3年</v>
      </c>
      <c r="AF1062" s="69">
        <f>+'学校用（完全版）'!AF1063</f>
        <v>18000</v>
      </c>
      <c r="AG1062" s="89">
        <f>+'学校用（完全版）'!AG1063</f>
        <v>19440</v>
      </c>
      <c r="AH1062" s="690"/>
      <c r="AI1062" s="355">
        <f t="shared" si="28"/>
        <v>0</v>
      </c>
      <c r="AL1062" s="6"/>
    </row>
    <row r="1063" spans="1:38" s="7" customFormat="1" ht="23.1" customHeight="1" x14ac:dyDescent="0.15">
      <c r="A1063" s="28" t="s">
        <v>1136</v>
      </c>
      <c r="B1063" s="28" t="s">
        <v>1136</v>
      </c>
      <c r="C1063" s="28" t="s">
        <v>1136</v>
      </c>
      <c r="D1063" s="28" t="s">
        <v>1136</v>
      </c>
      <c r="E1063" s="28"/>
      <c r="F1063" s="28" t="s">
        <v>1136</v>
      </c>
      <c r="G1063" s="28" t="s">
        <v>1136</v>
      </c>
      <c r="H1063" s="28" t="s">
        <v>1136</v>
      </c>
      <c r="I1063" s="28" t="s">
        <v>1136</v>
      </c>
      <c r="J1063" s="28" t="s">
        <v>1136</v>
      </c>
      <c r="K1063" s="28" t="s">
        <v>1136</v>
      </c>
      <c r="L1063" s="28" t="s">
        <v>1136</v>
      </c>
      <c r="M1063" s="28" t="s">
        <v>1136</v>
      </c>
      <c r="N1063" s="28" t="s">
        <v>1136</v>
      </c>
      <c r="O1063" s="28" t="s">
        <v>1136</v>
      </c>
      <c r="P1063" s="28"/>
      <c r="Q1063" s="28" t="s">
        <v>1136</v>
      </c>
      <c r="R1063" s="28" t="s">
        <v>1136</v>
      </c>
      <c r="S1063" s="28" t="s">
        <v>1136</v>
      </c>
      <c r="T1063" s="28" t="s">
        <v>1136</v>
      </c>
      <c r="U1063" s="577" t="str">
        <f>+'学校用（完全版）'!U1064</f>
        <v>技術　　家庭</v>
      </c>
      <c r="V1063" s="503" t="str">
        <f>+'学校用（完全版）'!V1064</f>
        <v>東京書籍</v>
      </c>
      <c r="W1063" s="448" t="str">
        <f>+'学校用（完全版）'!W1064</f>
        <v>●</v>
      </c>
      <c r="X1063" s="81"/>
      <c r="Y1063" s="425">
        <f>+'学校用（完全版）'!Y1064</f>
        <v>0</v>
      </c>
      <c r="Z1063" s="532" t="str">
        <f>+'学校用（完全版）'!Z1064</f>
        <v>準拠</v>
      </c>
      <c r="AA1063" s="67">
        <f>+'学校用（完全版）'!AA1064</f>
        <v>0</v>
      </c>
      <c r="AB1063" s="256" t="str">
        <f>+'学校用（完全版）'!AB1064</f>
        <v>ＤＶＤ</v>
      </c>
      <c r="AC1063" s="90" t="str">
        <f>+'学校用（完全版）'!AC1064</f>
        <v>※</v>
      </c>
      <c r="AD1063" s="237" t="str">
        <f>+'学校用（完全版）'!AD1064</f>
        <v>NEW VS　中学校技術・家庭　④エネルギー変換Ⅰ</v>
      </c>
      <c r="AE1063" s="21" t="str">
        <f>+'学校用（完全版）'!AE1064</f>
        <v>1.2.3年</v>
      </c>
      <c r="AF1063" s="69">
        <f>+'学校用（完全版）'!AF1064</f>
        <v>18000</v>
      </c>
      <c r="AG1063" s="89">
        <f>+'学校用（完全版）'!AG1064</f>
        <v>19440</v>
      </c>
      <c r="AH1063" s="690"/>
      <c r="AI1063" s="355">
        <f t="shared" si="28"/>
        <v>0</v>
      </c>
      <c r="AL1063" s="6"/>
    </row>
    <row r="1064" spans="1:38" s="7" customFormat="1" ht="23.1" customHeight="1" x14ac:dyDescent="0.15">
      <c r="A1064" s="28" t="s">
        <v>1136</v>
      </c>
      <c r="B1064" s="28" t="s">
        <v>1136</v>
      </c>
      <c r="C1064" s="28" t="s">
        <v>1136</v>
      </c>
      <c r="D1064" s="28" t="s">
        <v>1136</v>
      </c>
      <c r="E1064" s="28"/>
      <c r="F1064" s="28" t="s">
        <v>1136</v>
      </c>
      <c r="G1064" s="28" t="s">
        <v>1136</v>
      </c>
      <c r="H1064" s="28" t="s">
        <v>1136</v>
      </c>
      <c r="I1064" s="28" t="s">
        <v>1136</v>
      </c>
      <c r="J1064" s="28" t="s">
        <v>1136</v>
      </c>
      <c r="K1064" s="28" t="s">
        <v>1136</v>
      </c>
      <c r="L1064" s="28" t="s">
        <v>1136</v>
      </c>
      <c r="M1064" s="28" t="s">
        <v>1136</v>
      </c>
      <c r="N1064" s="28" t="s">
        <v>1136</v>
      </c>
      <c r="O1064" s="28" t="s">
        <v>1136</v>
      </c>
      <c r="P1064" s="28"/>
      <c r="Q1064" s="28" t="s">
        <v>1136</v>
      </c>
      <c r="R1064" s="28" t="s">
        <v>1136</v>
      </c>
      <c r="S1064" s="28" t="s">
        <v>1136</v>
      </c>
      <c r="T1064" s="28" t="s">
        <v>1136</v>
      </c>
      <c r="U1064" s="577" t="str">
        <f>+'学校用（完全版）'!U1065</f>
        <v>技術　　家庭</v>
      </c>
      <c r="V1064" s="503" t="str">
        <f>+'学校用（完全版）'!V1065</f>
        <v>東京書籍</v>
      </c>
      <c r="W1064" s="448" t="str">
        <f>+'学校用（完全版）'!W1065</f>
        <v>●</v>
      </c>
      <c r="X1064" s="81"/>
      <c r="Y1064" s="425">
        <f>+'学校用（完全版）'!Y1065</f>
        <v>0</v>
      </c>
      <c r="Z1064" s="532" t="str">
        <f>+'学校用（完全版）'!Z1065</f>
        <v>準拠</v>
      </c>
      <c r="AA1064" s="67">
        <f>+'学校用（完全版）'!AA1065</f>
        <v>0</v>
      </c>
      <c r="AB1064" s="256" t="str">
        <f>+'学校用（完全版）'!AB1065</f>
        <v>ＤＶＤ</v>
      </c>
      <c r="AC1064" s="90" t="str">
        <f>+'学校用（完全版）'!AC1065</f>
        <v>※</v>
      </c>
      <c r="AD1064" s="237" t="str">
        <f>+'学校用（完全版）'!AD1065</f>
        <v>NEW VS　中学校技術・家庭　⑤エネルギー変換Ⅱ</v>
      </c>
      <c r="AE1064" s="21" t="str">
        <f>+'学校用（完全版）'!AE1065</f>
        <v>1.2.3年</v>
      </c>
      <c r="AF1064" s="69">
        <f>+'学校用（完全版）'!AF1065</f>
        <v>18000</v>
      </c>
      <c r="AG1064" s="89">
        <f>+'学校用（完全版）'!AG1065</f>
        <v>19440</v>
      </c>
      <c r="AH1064" s="690"/>
      <c r="AI1064" s="355">
        <f t="shared" si="28"/>
        <v>0</v>
      </c>
      <c r="AL1064" s="6"/>
    </row>
    <row r="1065" spans="1:38" s="7" customFormat="1" ht="23.1" customHeight="1" x14ac:dyDescent="0.15">
      <c r="A1065" s="28" t="s">
        <v>1136</v>
      </c>
      <c r="B1065" s="28" t="s">
        <v>1136</v>
      </c>
      <c r="C1065" s="28" t="s">
        <v>1136</v>
      </c>
      <c r="D1065" s="28" t="s">
        <v>1136</v>
      </c>
      <c r="E1065" s="28"/>
      <c r="F1065" s="28" t="s">
        <v>1136</v>
      </c>
      <c r="G1065" s="28" t="s">
        <v>1136</v>
      </c>
      <c r="H1065" s="28" t="s">
        <v>1136</v>
      </c>
      <c r="I1065" s="28" t="s">
        <v>1136</v>
      </c>
      <c r="J1065" s="28" t="s">
        <v>1136</v>
      </c>
      <c r="K1065" s="28" t="s">
        <v>1136</v>
      </c>
      <c r="L1065" s="28" t="s">
        <v>1136</v>
      </c>
      <c r="M1065" s="28" t="s">
        <v>1136</v>
      </c>
      <c r="N1065" s="28" t="s">
        <v>1136</v>
      </c>
      <c r="O1065" s="28" t="s">
        <v>1136</v>
      </c>
      <c r="P1065" s="28"/>
      <c r="Q1065" s="28" t="s">
        <v>1136</v>
      </c>
      <c r="R1065" s="28" t="s">
        <v>1136</v>
      </c>
      <c r="S1065" s="28" t="s">
        <v>1136</v>
      </c>
      <c r="T1065" s="28" t="s">
        <v>1136</v>
      </c>
      <c r="U1065" s="577" t="str">
        <f>+'学校用（完全版）'!U1066</f>
        <v>技術　　家庭</v>
      </c>
      <c r="V1065" s="503" t="str">
        <f>+'学校用（完全版）'!V1066</f>
        <v>東京書籍</v>
      </c>
      <c r="W1065" s="448" t="str">
        <f>+'学校用（完全版）'!W1066</f>
        <v>●</v>
      </c>
      <c r="X1065" s="81"/>
      <c r="Y1065" s="425">
        <f>+'学校用（完全版）'!Y1066</f>
        <v>0</v>
      </c>
      <c r="Z1065" s="532" t="str">
        <f>+'学校用（完全版）'!Z1066</f>
        <v>準拠</v>
      </c>
      <c r="AA1065" s="67">
        <f>+'学校用（完全版）'!AA1066</f>
        <v>0</v>
      </c>
      <c r="AB1065" s="256" t="str">
        <f>+'学校用（完全版）'!AB1066</f>
        <v>ＤＶＤ</v>
      </c>
      <c r="AC1065" s="90" t="str">
        <f>+'学校用（完全版）'!AC1066</f>
        <v>※</v>
      </c>
      <c r="AD1065" s="237" t="str">
        <f>+'学校用（完全版）'!AD1066</f>
        <v>NEW VS　中学校技術・家庭　⑥生物育成</v>
      </c>
      <c r="AE1065" s="21" t="str">
        <f>+'学校用（完全版）'!AE1066</f>
        <v>1.2.3年</v>
      </c>
      <c r="AF1065" s="69">
        <f>+'学校用（完全版）'!AF1066</f>
        <v>18000</v>
      </c>
      <c r="AG1065" s="89">
        <f>+'学校用（完全版）'!AG1066</f>
        <v>19440</v>
      </c>
      <c r="AH1065" s="690"/>
      <c r="AI1065" s="355">
        <f t="shared" si="28"/>
        <v>0</v>
      </c>
      <c r="AL1065" s="6"/>
    </row>
    <row r="1066" spans="1:38" s="7" customFormat="1" ht="23.1" customHeight="1" x14ac:dyDescent="0.15">
      <c r="A1066" s="28" t="s">
        <v>1136</v>
      </c>
      <c r="B1066" s="28" t="s">
        <v>1136</v>
      </c>
      <c r="C1066" s="28" t="s">
        <v>1136</v>
      </c>
      <c r="D1066" s="28" t="s">
        <v>1136</v>
      </c>
      <c r="E1066" s="28"/>
      <c r="F1066" s="28" t="s">
        <v>1136</v>
      </c>
      <c r="G1066" s="28" t="s">
        <v>1136</v>
      </c>
      <c r="H1066" s="28" t="s">
        <v>1136</v>
      </c>
      <c r="I1066" s="28" t="s">
        <v>1136</v>
      </c>
      <c r="J1066" s="28" t="s">
        <v>1136</v>
      </c>
      <c r="K1066" s="28" t="s">
        <v>1136</v>
      </c>
      <c r="L1066" s="28" t="s">
        <v>1136</v>
      </c>
      <c r="M1066" s="28" t="s">
        <v>1136</v>
      </c>
      <c r="N1066" s="28" t="s">
        <v>1136</v>
      </c>
      <c r="O1066" s="28" t="s">
        <v>1136</v>
      </c>
      <c r="P1066" s="28"/>
      <c r="Q1066" s="28" t="s">
        <v>1136</v>
      </c>
      <c r="R1066" s="28" t="s">
        <v>1136</v>
      </c>
      <c r="S1066" s="28" t="s">
        <v>1136</v>
      </c>
      <c r="T1066" s="28" t="s">
        <v>1136</v>
      </c>
      <c r="U1066" s="577" t="str">
        <f>+'学校用（完全版）'!U1067</f>
        <v>技術　　家庭</v>
      </c>
      <c r="V1066" s="503" t="str">
        <f>+'学校用（完全版）'!V1067</f>
        <v>東京書籍</v>
      </c>
      <c r="W1066" s="448" t="str">
        <f>+'学校用（完全版）'!W1067</f>
        <v>●</v>
      </c>
      <c r="X1066" s="81"/>
      <c r="Y1066" s="425">
        <f>+'学校用（完全版）'!Y1067</f>
        <v>0</v>
      </c>
      <c r="Z1066" s="532" t="str">
        <f>+'学校用（完全版）'!Z1067</f>
        <v>準拠</v>
      </c>
      <c r="AA1066" s="67">
        <f>+'学校用（完全版）'!AA1067</f>
        <v>0</v>
      </c>
      <c r="AB1066" s="256" t="str">
        <f>+'学校用（完全版）'!AB1067</f>
        <v>ＤＶＤ</v>
      </c>
      <c r="AC1066" s="90" t="str">
        <f>+'学校用（完全版）'!AC1067</f>
        <v>※</v>
      </c>
      <c r="AD1066" s="237" t="str">
        <f>+'学校用（完全版）'!AD1067</f>
        <v>NEW VS　中学校技術・家庭　⑦情報Ⅰ</v>
      </c>
      <c r="AE1066" s="21" t="str">
        <f>+'学校用（完全版）'!AE1067</f>
        <v>1.2.3年</v>
      </c>
      <c r="AF1066" s="69">
        <f>+'学校用（完全版）'!AF1067</f>
        <v>18000</v>
      </c>
      <c r="AG1066" s="89">
        <f>+'学校用（完全版）'!AG1067</f>
        <v>19440</v>
      </c>
      <c r="AH1066" s="690"/>
      <c r="AI1066" s="355">
        <f t="shared" si="28"/>
        <v>0</v>
      </c>
      <c r="AL1066" s="6"/>
    </row>
    <row r="1067" spans="1:38" s="7" customFormat="1" ht="23.1" customHeight="1" x14ac:dyDescent="0.15">
      <c r="A1067" s="28" t="s">
        <v>1136</v>
      </c>
      <c r="B1067" s="28" t="s">
        <v>1136</v>
      </c>
      <c r="C1067" s="28" t="s">
        <v>1136</v>
      </c>
      <c r="D1067" s="28" t="s">
        <v>1136</v>
      </c>
      <c r="E1067" s="28"/>
      <c r="F1067" s="28" t="s">
        <v>1136</v>
      </c>
      <c r="G1067" s="28" t="s">
        <v>1136</v>
      </c>
      <c r="H1067" s="28" t="s">
        <v>1136</v>
      </c>
      <c r="I1067" s="28" t="s">
        <v>1136</v>
      </c>
      <c r="J1067" s="28" t="s">
        <v>1136</v>
      </c>
      <c r="K1067" s="28" t="s">
        <v>1136</v>
      </c>
      <c r="L1067" s="28" t="s">
        <v>1136</v>
      </c>
      <c r="M1067" s="28" t="s">
        <v>1136</v>
      </c>
      <c r="N1067" s="28" t="s">
        <v>1136</v>
      </c>
      <c r="O1067" s="28" t="s">
        <v>1136</v>
      </c>
      <c r="P1067" s="28"/>
      <c r="Q1067" s="28" t="s">
        <v>1136</v>
      </c>
      <c r="R1067" s="28" t="s">
        <v>1136</v>
      </c>
      <c r="S1067" s="28" t="s">
        <v>1136</v>
      </c>
      <c r="T1067" s="28" t="s">
        <v>1136</v>
      </c>
      <c r="U1067" s="577" t="str">
        <f>+'学校用（完全版）'!U1068</f>
        <v>技術　　家庭</v>
      </c>
      <c r="V1067" s="503" t="str">
        <f>+'学校用（完全版）'!V1068</f>
        <v>東京書籍</v>
      </c>
      <c r="W1067" s="448" t="str">
        <f>+'学校用（完全版）'!W1068</f>
        <v>●</v>
      </c>
      <c r="X1067" s="81"/>
      <c r="Y1067" s="425">
        <f>+'学校用（完全版）'!Y1068</f>
        <v>0</v>
      </c>
      <c r="Z1067" s="532" t="str">
        <f>+'学校用（完全版）'!Z1068</f>
        <v>準拠</v>
      </c>
      <c r="AA1067" s="67">
        <f>+'学校用（完全版）'!AA1068</f>
        <v>0</v>
      </c>
      <c r="AB1067" s="256" t="str">
        <f>+'学校用（完全版）'!AB1068</f>
        <v>ＤＶＤ</v>
      </c>
      <c r="AC1067" s="90" t="str">
        <f>+'学校用（完全版）'!AC1068</f>
        <v>※</v>
      </c>
      <c r="AD1067" s="237" t="str">
        <f>+'学校用（完全版）'!AD1068</f>
        <v>NEW VS　中学校技術・家庭　⑧情報Ⅱ</v>
      </c>
      <c r="AE1067" s="21" t="str">
        <f>+'学校用（完全版）'!AE1068</f>
        <v>1.2.3年</v>
      </c>
      <c r="AF1067" s="69">
        <f>+'学校用（完全版）'!AF1068</f>
        <v>18000</v>
      </c>
      <c r="AG1067" s="89">
        <f>+'学校用（完全版）'!AG1068</f>
        <v>19440</v>
      </c>
      <c r="AH1067" s="690"/>
      <c r="AI1067" s="355">
        <f t="shared" si="28"/>
        <v>0</v>
      </c>
      <c r="AL1067" s="6"/>
    </row>
    <row r="1068" spans="1:38" s="7" customFormat="1" ht="23.1" customHeight="1" x14ac:dyDescent="0.15">
      <c r="A1068" s="28" t="s">
        <v>1136</v>
      </c>
      <c r="B1068" s="28" t="s">
        <v>1136</v>
      </c>
      <c r="C1068" s="28" t="s">
        <v>1136</v>
      </c>
      <c r="D1068" s="28" t="s">
        <v>1136</v>
      </c>
      <c r="E1068" s="28"/>
      <c r="F1068" s="28" t="s">
        <v>1136</v>
      </c>
      <c r="G1068" s="28" t="s">
        <v>1136</v>
      </c>
      <c r="H1068" s="28" t="s">
        <v>1136</v>
      </c>
      <c r="I1068" s="28" t="s">
        <v>1136</v>
      </c>
      <c r="J1068" s="28" t="s">
        <v>1136</v>
      </c>
      <c r="K1068" s="28" t="s">
        <v>1136</v>
      </c>
      <c r="L1068" s="28" t="s">
        <v>1136</v>
      </c>
      <c r="M1068" s="28" t="s">
        <v>1136</v>
      </c>
      <c r="N1068" s="28" t="s">
        <v>1136</v>
      </c>
      <c r="O1068" s="28" t="s">
        <v>1136</v>
      </c>
      <c r="P1068" s="28"/>
      <c r="Q1068" s="28" t="s">
        <v>1136</v>
      </c>
      <c r="R1068" s="28" t="s">
        <v>1136</v>
      </c>
      <c r="S1068" s="28" t="s">
        <v>1136</v>
      </c>
      <c r="T1068" s="28" t="s">
        <v>1136</v>
      </c>
      <c r="U1068" s="577" t="str">
        <f>+'学校用（完全版）'!U1069</f>
        <v>技術　　家庭</v>
      </c>
      <c r="V1068" s="503" t="str">
        <f>+'学校用（完全版）'!V1069</f>
        <v>東京書籍</v>
      </c>
      <c r="W1068" s="448" t="str">
        <f>+'学校用（完全版）'!W1069</f>
        <v>●</v>
      </c>
      <c r="X1068" s="81"/>
      <c r="Y1068" s="425">
        <f>+'学校用（完全版）'!Y1069</f>
        <v>0</v>
      </c>
      <c r="Z1068" s="532" t="str">
        <f>+'学校用（完全版）'!Z1069</f>
        <v>準拠</v>
      </c>
      <c r="AA1068" s="67">
        <f>+'学校用（完全版）'!AA1069</f>
        <v>0</v>
      </c>
      <c r="AB1068" s="256" t="str">
        <f>+'学校用（完全版）'!AB1069</f>
        <v>ＤＶＤ</v>
      </c>
      <c r="AC1068" s="90" t="str">
        <f>+'学校用（完全版）'!AC1069</f>
        <v>※</v>
      </c>
      <c r="AD1068" s="237" t="str">
        <f>+'学校用（完全版）'!AD1069</f>
        <v>NEW VS　中学校技術・家庭　⑨ガイダンス／安全な実習の仕方（家庭編）</v>
      </c>
      <c r="AE1068" s="21" t="str">
        <f>+'学校用（完全版）'!AE1069</f>
        <v>1.2.3年</v>
      </c>
      <c r="AF1068" s="69">
        <f>+'学校用（完全版）'!AF1069</f>
        <v>18000</v>
      </c>
      <c r="AG1068" s="89">
        <f>+'学校用（完全版）'!AG1069</f>
        <v>19440</v>
      </c>
      <c r="AH1068" s="690"/>
      <c r="AI1068" s="355">
        <f t="shared" si="28"/>
        <v>0</v>
      </c>
      <c r="AL1068" s="6"/>
    </row>
    <row r="1069" spans="1:38" s="7" customFormat="1" ht="23.1" customHeight="1" x14ac:dyDescent="0.15">
      <c r="A1069" s="28" t="s">
        <v>1136</v>
      </c>
      <c r="B1069" s="28" t="s">
        <v>1136</v>
      </c>
      <c r="C1069" s="28" t="s">
        <v>1136</v>
      </c>
      <c r="D1069" s="28" t="s">
        <v>1136</v>
      </c>
      <c r="E1069" s="28"/>
      <c r="F1069" s="28" t="s">
        <v>1136</v>
      </c>
      <c r="G1069" s="28" t="s">
        <v>1136</v>
      </c>
      <c r="H1069" s="28" t="s">
        <v>1136</v>
      </c>
      <c r="I1069" s="28" t="s">
        <v>1136</v>
      </c>
      <c r="J1069" s="28" t="s">
        <v>1136</v>
      </c>
      <c r="K1069" s="28" t="s">
        <v>1136</v>
      </c>
      <c r="L1069" s="28" t="s">
        <v>1136</v>
      </c>
      <c r="M1069" s="28" t="s">
        <v>1136</v>
      </c>
      <c r="N1069" s="28" t="s">
        <v>1136</v>
      </c>
      <c r="O1069" s="28" t="s">
        <v>1136</v>
      </c>
      <c r="P1069" s="28"/>
      <c r="Q1069" s="28" t="s">
        <v>1136</v>
      </c>
      <c r="R1069" s="28" t="s">
        <v>1136</v>
      </c>
      <c r="S1069" s="28" t="s">
        <v>1136</v>
      </c>
      <c r="T1069" s="28" t="s">
        <v>1136</v>
      </c>
      <c r="U1069" s="577" t="str">
        <f>+'学校用（完全版）'!U1070</f>
        <v>技術　　家庭</v>
      </c>
      <c r="V1069" s="503" t="str">
        <f>+'学校用（完全版）'!V1070</f>
        <v>東京書籍</v>
      </c>
      <c r="W1069" s="448" t="str">
        <f>+'学校用（完全版）'!W1070</f>
        <v>●</v>
      </c>
      <c r="X1069" s="81"/>
      <c r="Y1069" s="425">
        <f>+'学校用（完全版）'!Y1070</f>
        <v>0</v>
      </c>
      <c r="Z1069" s="532" t="str">
        <f>+'学校用（完全版）'!Z1070</f>
        <v>準拠</v>
      </c>
      <c r="AA1069" s="67">
        <f>+'学校用（完全版）'!AA1070</f>
        <v>0</v>
      </c>
      <c r="AB1069" s="256" t="str">
        <f>+'学校用（完全版）'!AB1070</f>
        <v>ＤＶＤ</v>
      </c>
      <c r="AC1069" s="90" t="str">
        <f>+'学校用（完全版）'!AC1070</f>
        <v>※</v>
      </c>
      <c r="AD1069" s="237" t="str">
        <f>+'学校用（完全版）'!AD1070</f>
        <v>NEW VS　中学校技術・家庭　⑩わたしたちの食生活Ⅰ</v>
      </c>
      <c r="AE1069" s="21" t="str">
        <f>+'学校用（完全版）'!AE1070</f>
        <v>1.2.3年</v>
      </c>
      <c r="AF1069" s="69">
        <f>+'学校用（完全版）'!AF1070</f>
        <v>18000</v>
      </c>
      <c r="AG1069" s="89">
        <f>+'学校用（完全版）'!AG1070</f>
        <v>19440</v>
      </c>
      <c r="AH1069" s="690"/>
      <c r="AI1069" s="355">
        <f t="shared" si="28"/>
        <v>0</v>
      </c>
      <c r="AL1069" s="6"/>
    </row>
    <row r="1070" spans="1:38" s="7" customFormat="1" ht="23.1" customHeight="1" x14ac:dyDescent="0.15">
      <c r="A1070" s="28" t="s">
        <v>1136</v>
      </c>
      <c r="B1070" s="28" t="s">
        <v>1136</v>
      </c>
      <c r="C1070" s="28" t="s">
        <v>1136</v>
      </c>
      <c r="D1070" s="28" t="s">
        <v>1136</v>
      </c>
      <c r="E1070" s="28"/>
      <c r="F1070" s="28" t="s">
        <v>1136</v>
      </c>
      <c r="G1070" s="28" t="s">
        <v>1136</v>
      </c>
      <c r="H1070" s="28" t="s">
        <v>1136</v>
      </c>
      <c r="I1070" s="28" t="s">
        <v>1136</v>
      </c>
      <c r="J1070" s="28" t="s">
        <v>1136</v>
      </c>
      <c r="K1070" s="28" t="s">
        <v>1136</v>
      </c>
      <c r="L1070" s="28" t="s">
        <v>1136</v>
      </c>
      <c r="M1070" s="28" t="s">
        <v>1136</v>
      </c>
      <c r="N1070" s="28" t="s">
        <v>1136</v>
      </c>
      <c r="O1070" s="28" t="s">
        <v>1136</v>
      </c>
      <c r="P1070" s="28"/>
      <c r="Q1070" s="28" t="s">
        <v>1136</v>
      </c>
      <c r="R1070" s="28" t="s">
        <v>1136</v>
      </c>
      <c r="S1070" s="28" t="s">
        <v>1136</v>
      </c>
      <c r="T1070" s="28" t="s">
        <v>1136</v>
      </c>
      <c r="U1070" s="577" t="str">
        <f>+'学校用（完全版）'!U1071</f>
        <v>技術　　家庭</v>
      </c>
      <c r="V1070" s="503" t="str">
        <f>+'学校用（完全版）'!V1071</f>
        <v>東京書籍</v>
      </c>
      <c r="W1070" s="448" t="str">
        <f>+'学校用（完全版）'!W1071</f>
        <v>●</v>
      </c>
      <c r="X1070" s="81"/>
      <c r="Y1070" s="425">
        <f>+'学校用（完全版）'!Y1071</f>
        <v>0</v>
      </c>
      <c r="Z1070" s="532" t="str">
        <f>+'学校用（完全版）'!Z1071</f>
        <v>準拠</v>
      </c>
      <c r="AA1070" s="67">
        <f>+'学校用（完全版）'!AA1071</f>
        <v>0</v>
      </c>
      <c r="AB1070" s="256" t="str">
        <f>+'学校用（完全版）'!AB1071</f>
        <v>ＤＶＤ</v>
      </c>
      <c r="AC1070" s="90" t="str">
        <f>+'学校用（完全版）'!AC1071</f>
        <v>※</v>
      </c>
      <c r="AD1070" s="237" t="str">
        <f>+'学校用（完全版）'!AD1071</f>
        <v>NEW VS　中学校技術・家庭　⑪わたしたちの食生活Ⅱ</v>
      </c>
      <c r="AE1070" s="21" t="str">
        <f>+'学校用（完全版）'!AE1071</f>
        <v>1.2.3年</v>
      </c>
      <c r="AF1070" s="69">
        <f>+'学校用（完全版）'!AF1071</f>
        <v>18000</v>
      </c>
      <c r="AG1070" s="89">
        <f>+'学校用（完全版）'!AG1071</f>
        <v>19440</v>
      </c>
      <c r="AH1070" s="690"/>
      <c r="AI1070" s="355">
        <f t="shared" si="28"/>
        <v>0</v>
      </c>
      <c r="AL1070" s="6"/>
    </row>
    <row r="1071" spans="1:38" s="7" customFormat="1" ht="23.1" customHeight="1" x14ac:dyDescent="0.15">
      <c r="A1071" s="28" t="s">
        <v>1136</v>
      </c>
      <c r="B1071" s="28" t="s">
        <v>1136</v>
      </c>
      <c r="C1071" s="28" t="s">
        <v>1136</v>
      </c>
      <c r="D1071" s="28" t="s">
        <v>1136</v>
      </c>
      <c r="E1071" s="28"/>
      <c r="F1071" s="28" t="s">
        <v>1136</v>
      </c>
      <c r="G1071" s="28" t="s">
        <v>1136</v>
      </c>
      <c r="H1071" s="28" t="s">
        <v>1136</v>
      </c>
      <c r="I1071" s="28" t="s">
        <v>1136</v>
      </c>
      <c r="J1071" s="28" t="s">
        <v>1136</v>
      </c>
      <c r="K1071" s="28" t="s">
        <v>1136</v>
      </c>
      <c r="L1071" s="28" t="s">
        <v>1136</v>
      </c>
      <c r="M1071" s="28" t="s">
        <v>1136</v>
      </c>
      <c r="N1071" s="28" t="s">
        <v>1136</v>
      </c>
      <c r="O1071" s="28" t="s">
        <v>1136</v>
      </c>
      <c r="P1071" s="28"/>
      <c r="Q1071" s="28" t="s">
        <v>1136</v>
      </c>
      <c r="R1071" s="28" t="s">
        <v>1136</v>
      </c>
      <c r="S1071" s="28" t="s">
        <v>1136</v>
      </c>
      <c r="T1071" s="28" t="s">
        <v>1136</v>
      </c>
      <c r="U1071" s="577" t="str">
        <f>+'学校用（完全版）'!U1072</f>
        <v>技術　　家庭</v>
      </c>
      <c r="V1071" s="503" t="str">
        <f>+'学校用（完全版）'!V1072</f>
        <v>東京書籍</v>
      </c>
      <c r="W1071" s="448" t="str">
        <f>+'学校用（完全版）'!W1072</f>
        <v>●</v>
      </c>
      <c r="X1071" s="81"/>
      <c r="Y1071" s="425">
        <f>+'学校用（完全版）'!Y1072</f>
        <v>0</v>
      </c>
      <c r="Z1071" s="532" t="str">
        <f>+'学校用（完全版）'!Z1072</f>
        <v>準拠</v>
      </c>
      <c r="AA1071" s="67">
        <f>+'学校用（完全版）'!AA1072</f>
        <v>0</v>
      </c>
      <c r="AB1071" s="256" t="str">
        <f>+'学校用（完全版）'!AB1072</f>
        <v>ＤＶＤ</v>
      </c>
      <c r="AC1071" s="90" t="str">
        <f>+'学校用（完全版）'!AC1072</f>
        <v>※</v>
      </c>
      <c r="AD1071" s="237" t="str">
        <f>+'学校用（完全版）'!AD1072</f>
        <v>NEW VS　中学校技術・家庭　⑫わたしたちの衣生活と住生活Ⅰ</v>
      </c>
      <c r="AE1071" s="21" t="str">
        <f>+'学校用（完全版）'!AE1072</f>
        <v>1.2.3年</v>
      </c>
      <c r="AF1071" s="69">
        <f>+'学校用（完全版）'!AF1072</f>
        <v>18000</v>
      </c>
      <c r="AG1071" s="89">
        <f>+'学校用（完全版）'!AG1072</f>
        <v>19440</v>
      </c>
      <c r="AH1071" s="690"/>
      <c r="AI1071" s="355">
        <f t="shared" si="28"/>
        <v>0</v>
      </c>
      <c r="AL1071" s="6"/>
    </row>
    <row r="1072" spans="1:38" s="7" customFormat="1" ht="23.1" customHeight="1" x14ac:dyDescent="0.15">
      <c r="A1072" s="28" t="s">
        <v>1136</v>
      </c>
      <c r="B1072" s="28" t="s">
        <v>1136</v>
      </c>
      <c r="C1072" s="28" t="s">
        <v>1136</v>
      </c>
      <c r="D1072" s="28" t="s">
        <v>1136</v>
      </c>
      <c r="E1072" s="28"/>
      <c r="F1072" s="28" t="s">
        <v>1136</v>
      </c>
      <c r="G1072" s="28" t="s">
        <v>1136</v>
      </c>
      <c r="H1072" s="28" t="s">
        <v>1136</v>
      </c>
      <c r="I1072" s="28" t="s">
        <v>1136</v>
      </c>
      <c r="J1072" s="28" t="s">
        <v>1136</v>
      </c>
      <c r="K1072" s="28" t="s">
        <v>1136</v>
      </c>
      <c r="L1072" s="28" t="s">
        <v>1136</v>
      </c>
      <c r="M1072" s="28" t="s">
        <v>1136</v>
      </c>
      <c r="N1072" s="28" t="s">
        <v>1136</v>
      </c>
      <c r="O1072" s="28" t="s">
        <v>1136</v>
      </c>
      <c r="P1072" s="28"/>
      <c r="Q1072" s="28" t="s">
        <v>1136</v>
      </c>
      <c r="R1072" s="28" t="s">
        <v>1136</v>
      </c>
      <c r="S1072" s="28" t="s">
        <v>1136</v>
      </c>
      <c r="T1072" s="28" t="s">
        <v>1136</v>
      </c>
      <c r="U1072" s="577" t="str">
        <f>+'学校用（完全版）'!U1073</f>
        <v>技術　　家庭</v>
      </c>
      <c r="V1072" s="503" t="str">
        <f>+'学校用（完全版）'!V1073</f>
        <v>東京書籍</v>
      </c>
      <c r="W1072" s="448" t="str">
        <f>+'学校用（完全版）'!W1073</f>
        <v>●</v>
      </c>
      <c r="X1072" s="81"/>
      <c r="Y1072" s="425">
        <f>+'学校用（完全版）'!Y1073</f>
        <v>0</v>
      </c>
      <c r="Z1072" s="532" t="str">
        <f>+'学校用（完全版）'!Z1073</f>
        <v>準拠</v>
      </c>
      <c r="AA1072" s="67">
        <f>+'学校用（完全版）'!AA1073</f>
        <v>0</v>
      </c>
      <c r="AB1072" s="256" t="str">
        <f>+'学校用（完全版）'!AB1073</f>
        <v>ＤＶＤ</v>
      </c>
      <c r="AC1072" s="90" t="str">
        <f>+'学校用（完全版）'!AC1073</f>
        <v>※</v>
      </c>
      <c r="AD1072" s="237" t="str">
        <f>+'学校用（完全版）'!AD1073</f>
        <v>NEW VS　中学校技術・家庭　⑬わたしたちの衣生活と住生活Ⅱ</v>
      </c>
      <c r="AE1072" s="21" t="str">
        <f>+'学校用（完全版）'!AE1073</f>
        <v>1.2.3年</v>
      </c>
      <c r="AF1072" s="69">
        <f>+'学校用（完全版）'!AF1073</f>
        <v>18000</v>
      </c>
      <c r="AG1072" s="89">
        <f>+'学校用（完全版）'!AG1073</f>
        <v>19440</v>
      </c>
      <c r="AH1072" s="690"/>
      <c r="AI1072" s="355">
        <f t="shared" si="28"/>
        <v>0</v>
      </c>
      <c r="AL1072" s="6"/>
    </row>
    <row r="1073" spans="1:38" s="7" customFormat="1" ht="23.1" customHeight="1" x14ac:dyDescent="0.15">
      <c r="A1073" s="28" t="s">
        <v>1136</v>
      </c>
      <c r="B1073" s="28" t="s">
        <v>1136</v>
      </c>
      <c r="C1073" s="28" t="s">
        <v>1136</v>
      </c>
      <c r="D1073" s="28" t="s">
        <v>1136</v>
      </c>
      <c r="E1073" s="28"/>
      <c r="F1073" s="28" t="s">
        <v>1136</v>
      </c>
      <c r="G1073" s="28" t="s">
        <v>1136</v>
      </c>
      <c r="H1073" s="28" t="s">
        <v>1136</v>
      </c>
      <c r="I1073" s="28" t="s">
        <v>1136</v>
      </c>
      <c r="J1073" s="28" t="s">
        <v>1136</v>
      </c>
      <c r="K1073" s="28" t="s">
        <v>1136</v>
      </c>
      <c r="L1073" s="28" t="s">
        <v>1136</v>
      </c>
      <c r="M1073" s="28" t="s">
        <v>1136</v>
      </c>
      <c r="N1073" s="28" t="s">
        <v>1136</v>
      </c>
      <c r="O1073" s="28" t="s">
        <v>1136</v>
      </c>
      <c r="P1073" s="28"/>
      <c r="Q1073" s="28" t="s">
        <v>1136</v>
      </c>
      <c r="R1073" s="28" t="s">
        <v>1136</v>
      </c>
      <c r="S1073" s="28" t="s">
        <v>1136</v>
      </c>
      <c r="T1073" s="28" t="s">
        <v>1136</v>
      </c>
      <c r="U1073" s="577" t="str">
        <f>+'学校用（完全版）'!U1074</f>
        <v>技術　　家庭</v>
      </c>
      <c r="V1073" s="503" t="str">
        <f>+'学校用（完全版）'!V1074</f>
        <v>東京書籍</v>
      </c>
      <c r="W1073" s="448" t="str">
        <f>+'学校用（完全版）'!W1074</f>
        <v>●</v>
      </c>
      <c r="X1073" s="81"/>
      <c r="Y1073" s="425">
        <f>+'学校用（完全版）'!Y1074</f>
        <v>0</v>
      </c>
      <c r="Z1073" s="532" t="str">
        <f>+'学校用（完全版）'!Z1074</f>
        <v>準拠</v>
      </c>
      <c r="AA1073" s="67">
        <f>+'学校用（完全版）'!AA1074</f>
        <v>0</v>
      </c>
      <c r="AB1073" s="256" t="str">
        <f>+'学校用（完全版）'!AB1074</f>
        <v>ＤＶＤ</v>
      </c>
      <c r="AC1073" s="90" t="str">
        <f>+'学校用（完全版）'!AC1074</f>
        <v>※</v>
      </c>
      <c r="AD1073" s="237" t="str">
        <f>+'学校用（完全版）'!AD1074</f>
        <v>NEW VS　中学校技術・家庭　⑭家庭と家族関係</v>
      </c>
      <c r="AE1073" s="21" t="str">
        <f>+'学校用（完全版）'!AE1074</f>
        <v>1.2.3年</v>
      </c>
      <c r="AF1073" s="69">
        <f>+'学校用（完全版）'!AF1074</f>
        <v>18000</v>
      </c>
      <c r="AG1073" s="89">
        <f>+'学校用（完全版）'!AG1074</f>
        <v>19440</v>
      </c>
      <c r="AH1073" s="690"/>
      <c r="AI1073" s="355">
        <f t="shared" si="28"/>
        <v>0</v>
      </c>
      <c r="AL1073" s="6"/>
    </row>
    <row r="1074" spans="1:38" s="7" customFormat="1" ht="23.1" customHeight="1" x14ac:dyDescent="0.15">
      <c r="A1074" s="28" t="s">
        <v>1136</v>
      </c>
      <c r="B1074" s="28" t="s">
        <v>1136</v>
      </c>
      <c r="C1074" s="28" t="s">
        <v>1136</v>
      </c>
      <c r="D1074" s="28" t="s">
        <v>1136</v>
      </c>
      <c r="E1074" s="28"/>
      <c r="F1074" s="28" t="s">
        <v>1136</v>
      </c>
      <c r="G1074" s="28" t="s">
        <v>1136</v>
      </c>
      <c r="H1074" s="28" t="s">
        <v>1136</v>
      </c>
      <c r="I1074" s="28" t="s">
        <v>1136</v>
      </c>
      <c r="J1074" s="28" t="s">
        <v>1136</v>
      </c>
      <c r="K1074" s="28" t="s">
        <v>1136</v>
      </c>
      <c r="L1074" s="28" t="s">
        <v>1136</v>
      </c>
      <c r="M1074" s="28" t="s">
        <v>1136</v>
      </c>
      <c r="N1074" s="28" t="s">
        <v>1136</v>
      </c>
      <c r="O1074" s="28" t="s">
        <v>1136</v>
      </c>
      <c r="P1074" s="28"/>
      <c r="Q1074" s="28" t="s">
        <v>1136</v>
      </c>
      <c r="R1074" s="28" t="s">
        <v>1136</v>
      </c>
      <c r="S1074" s="28" t="s">
        <v>1136</v>
      </c>
      <c r="T1074" s="28" t="s">
        <v>1136</v>
      </c>
      <c r="U1074" s="577" t="str">
        <f>+'学校用（完全版）'!U1075</f>
        <v>技術　　家庭</v>
      </c>
      <c r="V1074" s="503" t="str">
        <f>+'学校用（完全版）'!V1075</f>
        <v>東京書籍</v>
      </c>
      <c r="W1074" s="448" t="str">
        <f>+'学校用（完全版）'!W1075</f>
        <v>●</v>
      </c>
      <c r="X1074" s="81"/>
      <c r="Y1074" s="425">
        <f>+'学校用（完全版）'!Y1075</f>
        <v>0</v>
      </c>
      <c r="Z1074" s="532" t="str">
        <f>+'学校用（完全版）'!Z1075</f>
        <v>準拠</v>
      </c>
      <c r="AA1074" s="67">
        <f>+'学校用（完全版）'!AA1075</f>
        <v>0</v>
      </c>
      <c r="AB1074" s="256" t="str">
        <f>+'学校用（完全版）'!AB1075</f>
        <v>ＤＶＤ</v>
      </c>
      <c r="AC1074" s="90" t="str">
        <f>+'学校用（完全版）'!AC1075</f>
        <v>※</v>
      </c>
      <c r="AD1074" s="237" t="str">
        <f>+'学校用（完全版）'!AD1075</f>
        <v>NEW VS　中学校技術・家庭　⑮幼児の生活と家族</v>
      </c>
      <c r="AE1074" s="21" t="str">
        <f>+'学校用（完全版）'!AE1075</f>
        <v>1.2.3年</v>
      </c>
      <c r="AF1074" s="69">
        <f>+'学校用（完全版）'!AF1075</f>
        <v>18000</v>
      </c>
      <c r="AG1074" s="89">
        <f>+'学校用（完全版）'!AG1075</f>
        <v>19440</v>
      </c>
      <c r="AH1074" s="690"/>
      <c r="AI1074" s="355">
        <f t="shared" si="28"/>
        <v>0</v>
      </c>
      <c r="AL1074" s="6"/>
    </row>
    <row r="1075" spans="1:38" s="7" customFormat="1" ht="23.1" customHeight="1" x14ac:dyDescent="0.15">
      <c r="A1075" s="28" t="s">
        <v>1136</v>
      </c>
      <c r="B1075" s="28" t="s">
        <v>1136</v>
      </c>
      <c r="C1075" s="28" t="s">
        <v>1136</v>
      </c>
      <c r="D1075" s="28" t="s">
        <v>1136</v>
      </c>
      <c r="E1075" s="28"/>
      <c r="F1075" s="28" t="s">
        <v>1136</v>
      </c>
      <c r="G1075" s="28" t="s">
        <v>1136</v>
      </c>
      <c r="H1075" s="28" t="s">
        <v>1136</v>
      </c>
      <c r="I1075" s="28" t="s">
        <v>1136</v>
      </c>
      <c r="J1075" s="28" t="s">
        <v>1136</v>
      </c>
      <c r="K1075" s="28" t="s">
        <v>1136</v>
      </c>
      <c r="L1075" s="28" t="s">
        <v>1136</v>
      </c>
      <c r="M1075" s="28" t="s">
        <v>1136</v>
      </c>
      <c r="N1075" s="28" t="s">
        <v>1136</v>
      </c>
      <c r="O1075" s="28" t="s">
        <v>1136</v>
      </c>
      <c r="P1075" s="28"/>
      <c r="Q1075" s="28" t="s">
        <v>1136</v>
      </c>
      <c r="R1075" s="28" t="s">
        <v>1136</v>
      </c>
      <c r="S1075" s="28" t="s">
        <v>1136</v>
      </c>
      <c r="T1075" s="28" t="s">
        <v>1136</v>
      </c>
      <c r="U1075" s="578" t="str">
        <f>+'学校用（完全版）'!U1076</f>
        <v>技術　　家庭</v>
      </c>
      <c r="V1075" s="505" t="str">
        <f>+'学校用（完全版）'!V1076</f>
        <v>東京書籍</v>
      </c>
      <c r="W1075" s="449" t="str">
        <f>+'学校用（完全版）'!W1076</f>
        <v>●</v>
      </c>
      <c r="X1075" s="265"/>
      <c r="Y1075" s="426">
        <f>+'学校用（完全版）'!Y1076</f>
        <v>0</v>
      </c>
      <c r="Z1075" s="528" t="str">
        <f>+'学校用（完全版）'!Z1076</f>
        <v>準拠</v>
      </c>
      <c r="AA1075" s="123">
        <f>+'学校用（完全版）'!AA1076</f>
        <v>0</v>
      </c>
      <c r="AB1075" s="311" t="str">
        <f>+'学校用（完全版）'!AB1076</f>
        <v>ＤＶＤ</v>
      </c>
      <c r="AC1075" s="286" t="str">
        <f>+'学校用（完全版）'!AC1076</f>
        <v>※</v>
      </c>
      <c r="AD1075" s="287" t="str">
        <f>+'学校用（完全版）'!AD1076</f>
        <v>NEW VS　中学校技術・家庭　⑯わたしたちの消費生活と環境</v>
      </c>
      <c r="AE1075" s="22" t="str">
        <f>+'学校用（完全版）'!AE1076</f>
        <v>1.2.3年</v>
      </c>
      <c r="AF1075" s="114">
        <f>+'学校用（完全版）'!AF1076</f>
        <v>18000</v>
      </c>
      <c r="AG1075" s="288">
        <f>+'学校用（完全版）'!AG1076</f>
        <v>19440</v>
      </c>
      <c r="AH1075" s="693"/>
      <c r="AI1075" s="356">
        <f t="shared" si="28"/>
        <v>0</v>
      </c>
      <c r="AL1075" s="6"/>
    </row>
    <row r="1076" spans="1:38" s="7" customFormat="1" ht="23.1" customHeight="1" x14ac:dyDescent="0.1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588" t="str">
        <f>+'学校用（完全版）'!U1077</f>
        <v>技術　　家庭</v>
      </c>
      <c r="V1076" s="502" t="str">
        <f>+'学校用（完全版）'!V1077</f>
        <v>東京書籍</v>
      </c>
      <c r="W1076" s="452" t="str">
        <f>+'学校用（完全版）'!W1077</f>
        <v>●</v>
      </c>
      <c r="X1076" s="267"/>
      <c r="Y1076" s="429">
        <f>+'学校用（完全版）'!Y1077</f>
        <v>0</v>
      </c>
      <c r="Z1076" s="529" t="str">
        <f>+'学校用（完全版）'!Z1077</f>
        <v>標準</v>
      </c>
      <c r="AA1076" s="104">
        <f>+'学校用（完全版）'!AA1077</f>
        <v>0</v>
      </c>
      <c r="AB1076" s="314" t="str">
        <f>+'学校用（完全版）'!AB1077</f>
        <v>ＤＶＤ</v>
      </c>
      <c r="AC1076" s="105" t="str">
        <f>+'学校用（完全版）'!AC1077</f>
        <v/>
      </c>
      <c r="AD1076" s="283" t="str">
        <f>+'学校用（完全版）'!AD1077</f>
        <v>ＮＨＫ ＤＶＤ エネルギーと環境　 ①エネルギーと資源/節電</v>
      </c>
      <c r="AE1076" s="106" t="str">
        <f>+'学校用（完全版）'!AE1077</f>
        <v>1.2.3年</v>
      </c>
      <c r="AF1076" s="107">
        <f>+'学校用（完全版）'!AF1077</f>
        <v>18000</v>
      </c>
      <c r="AG1076" s="284">
        <f>+'学校用（完全版）'!AG1077</f>
        <v>19440</v>
      </c>
      <c r="AH1076" s="689"/>
      <c r="AI1076" s="521">
        <f t="shared" si="28"/>
        <v>0</v>
      </c>
      <c r="AL1076" s="6"/>
    </row>
    <row r="1077" spans="1:38" s="7" customFormat="1" ht="23.1" customHeight="1" x14ac:dyDescent="0.1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577" t="str">
        <f>+'学校用（完全版）'!U1078</f>
        <v>技術　　家庭</v>
      </c>
      <c r="V1077" s="503" t="str">
        <f>+'学校用（完全版）'!V1078</f>
        <v>東京書籍</v>
      </c>
      <c r="W1077" s="448" t="str">
        <f>+'学校用（完全版）'!W1078</f>
        <v>●</v>
      </c>
      <c r="X1077" s="81"/>
      <c r="Y1077" s="425">
        <f>+'学校用（完全版）'!Y1078</f>
        <v>0</v>
      </c>
      <c r="Z1077" s="532" t="str">
        <f>+'学校用（完全版）'!Z1078</f>
        <v>標準</v>
      </c>
      <c r="AA1077" s="67">
        <f>+'学校用（完全版）'!AA1078</f>
        <v>0</v>
      </c>
      <c r="AB1077" s="256" t="str">
        <f>+'学校用（完全版）'!AB1078</f>
        <v>ＤＶＤ</v>
      </c>
      <c r="AC1077" s="90" t="str">
        <f>+'学校用（完全版）'!AC1078</f>
        <v/>
      </c>
      <c r="AD1077" s="237" t="str">
        <f>+'学校用（完全版）'!AD1078</f>
        <v>ＮＨＫ ＤＶＤ エネルギーと環境　 ②エネルギーと環境問題</v>
      </c>
      <c r="AE1077" s="21" t="str">
        <f>+'学校用（完全版）'!AE1078</f>
        <v>1.2.3年</v>
      </c>
      <c r="AF1077" s="69">
        <f>+'学校用（完全版）'!AF1078</f>
        <v>18000</v>
      </c>
      <c r="AG1077" s="89">
        <f>+'学校用（完全版）'!AG1078</f>
        <v>19440</v>
      </c>
      <c r="AH1077" s="690"/>
      <c r="AI1077" s="355">
        <f t="shared" si="28"/>
        <v>0</v>
      </c>
      <c r="AL1077" s="6"/>
    </row>
    <row r="1078" spans="1:38" s="7" customFormat="1" ht="23.1" customHeight="1" x14ac:dyDescent="0.1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589" t="str">
        <f>+'学校用（完全版）'!U1079</f>
        <v>技術　　家庭</v>
      </c>
      <c r="V1078" s="504" t="str">
        <f>+'学校用（完全版）'!V1079</f>
        <v>東京書籍</v>
      </c>
      <c r="W1078" s="453" t="str">
        <f>+'学校用（完全版）'!W1079</f>
        <v>●</v>
      </c>
      <c r="X1078" s="83"/>
      <c r="Y1078" s="430">
        <f>+'学校用（完全版）'!Y1079</f>
        <v>0</v>
      </c>
      <c r="Z1078" s="530" t="str">
        <f>+'学校用（完全版）'!Z1079</f>
        <v>標準</v>
      </c>
      <c r="AA1078" s="77">
        <f>+'学校用（完全版）'!AA1079</f>
        <v>0</v>
      </c>
      <c r="AB1078" s="315" t="str">
        <f>+'学校用（完全版）'!AB1079</f>
        <v>ＤＶＤ</v>
      </c>
      <c r="AC1078" s="103" t="str">
        <f>+'学校用（完全版）'!AC1079</f>
        <v/>
      </c>
      <c r="AD1078" s="285" t="str">
        <f>+'学校用（完全版）'!AD1079</f>
        <v>ＮＨＫ ＤＶＤ エネルギーと環境　 ③エネルギーの未来</v>
      </c>
      <c r="AE1078" s="25" t="str">
        <f>+'学校用（完全版）'!AE1079</f>
        <v>1.2.3年</v>
      </c>
      <c r="AF1078" s="78">
        <f>+'学校用（完全版）'!AF1079</f>
        <v>18000</v>
      </c>
      <c r="AG1078" s="91">
        <f>+'学校用（完全版）'!AG1079</f>
        <v>19440</v>
      </c>
      <c r="AH1078" s="691"/>
      <c r="AI1078" s="358">
        <f t="shared" si="28"/>
        <v>0</v>
      </c>
      <c r="AL1078" s="6"/>
    </row>
    <row r="1079" spans="1:38" s="7" customFormat="1" ht="23.1" customHeight="1" x14ac:dyDescent="0.1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576" t="str">
        <f>+'学校用（完全版）'!U1080</f>
        <v>技術　　家庭</v>
      </c>
      <c r="V1079" s="473" t="str">
        <f>+'学校用（完全版）'!V1080</f>
        <v>東京書籍</v>
      </c>
      <c r="W1079" s="451" t="str">
        <f>+'学校用（完全版）'!W1080</f>
        <v>●</v>
      </c>
      <c r="X1079" s="88"/>
      <c r="Y1079" s="428">
        <f>+'学校用（完全版）'!Y1080</f>
        <v>0</v>
      </c>
      <c r="Z1079" s="484" t="str">
        <f>+'学校用（完全版）'!Z1080</f>
        <v>標準</v>
      </c>
      <c r="AA1079" s="62">
        <f>+'学校用（完全版）'!AA1080</f>
        <v>0</v>
      </c>
      <c r="AB1079" s="310" t="str">
        <f>+'学校用（完全版）'!AB1080</f>
        <v>ＤＶＤ</v>
      </c>
      <c r="AC1079" s="63" t="str">
        <f>+'学校用（完全版）'!AC1080</f>
        <v/>
      </c>
      <c r="AD1079" s="251" t="str">
        <f>+'学校用（完全版）'!AD1080</f>
        <v>なるほど発見！日本の食材　Vol.１</v>
      </c>
      <c r="AE1079" s="68" t="str">
        <f>+'学校用（完全版）'!AE1080</f>
        <v>1.2.3年</v>
      </c>
      <c r="AF1079" s="65">
        <f>+'学校用（完全版）'!AF1080</f>
        <v>18000</v>
      </c>
      <c r="AG1079" s="149">
        <f>+'学校用（完全版）'!AG1080</f>
        <v>19440</v>
      </c>
      <c r="AH1079" s="692"/>
      <c r="AI1079" s="354">
        <f t="shared" si="28"/>
        <v>0</v>
      </c>
      <c r="AL1079" s="6"/>
    </row>
    <row r="1080" spans="1:38" s="7" customFormat="1" ht="23.1" customHeight="1" thickBot="1" x14ac:dyDescent="0.2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577" t="str">
        <f>+'学校用（完全版）'!U1081</f>
        <v>技術　　家庭</v>
      </c>
      <c r="V1080" s="503" t="str">
        <f>+'学校用（完全版）'!V1081</f>
        <v>東京書籍</v>
      </c>
      <c r="W1080" s="448" t="str">
        <f>+'学校用（完全版）'!W1081</f>
        <v>●</v>
      </c>
      <c r="X1080" s="81"/>
      <c r="Y1080" s="425">
        <f>+'学校用（完全版）'!Y1081</f>
        <v>0</v>
      </c>
      <c r="Z1080" s="532" t="str">
        <f>+'学校用（完全版）'!Z1081</f>
        <v>標準</v>
      </c>
      <c r="AA1080" s="67">
        <f>+'学校用（完全版）'!AA1081</f>
        <v>0</v>
      </c>
      <c r="AB1080" s="256" t="str">
        <f>+'学校用（完全版）'!AB1081</f>
        <v>ＤＶＤ</v>
      </c>
      <c r="AC1080" s="90" t="str">
        <f>+'学校用（完全版）'!AC1081</f>
        <v/>
      </c>
      <c r="AD1080" s="237" t="str">
        <f>+'学校用（完全版）'!AD1081</f>
        <v>なるほど発見！日本の食材　Vol.２</v>
      </c>
      <c r="AE1080" s="21" t="str">
        <f>+'学校用（完全版）'!AE1081</f>
        <v>1.2.3年</v>
      </c>
      <c r="AF1080" s="69">
        <f>+'学校用（完全版）'!AF1081</f>
        <v>18000</v>
      </c>
      <c r="AG1080" s="89">
        <f>+'学校用（完全版）'!AG1081</f>
        <v>19440</v>
      </c>
      <c r="AH1080" s="690"/>
      <c r="AI1080" s="355">
        <f t="shared" si="28"/>
        <v>0</v>
      </c>
      <c r="AL1080" s="6"/>
    </row>
    <row r="1081" spans="1:38" s="6" customFormat="1" ht="23.1" customHeight="1" thickTop="1" thickBot="1" x14ac:dyDescent="0.2">
      <c r="A1081" s="28" t="s">
        <v>1136</v>
      </c>
      <c r="B1081" s="28" t="s">
        <v>1136</v>
      </c>
      <c r="C1081" s="28" t="s">
        <v>1136</v>
      </c>
      <c r="D1081" s="28" t="s">
        <v>1136</v>
      </c>
      <c r="E1081" s="28"/>
      <c r="F1081" s="28" t="s">
        <v>1136</v>
      </c>
      <c r="G1081" s="28" t="s">
        <v>1136</v>
      </c>
      <c r="H1081" s="28" t="s">
        <v>1136</v>
      </c>
      <c r="I1081" s="28" t="s">
        <v>1136</v>
      </c>
      <c r="J1081" s="28" t="s">
        <v>1136</v>
      </c>
      <c r="K1081" s="28" t="s">
        <v>1136</v>
      </c>
      <c r="L1081" s="28" t="s">
        <v>1136</v>
      </c>
      <c r="M1081" s="28" t="s">
        <v>1136</v>
      </c>
      <c r="N1081" s="28" t="s">
        <v>1136</v>
      </c>
      <c r="O1081" s="28" t="s">
        <v>1136</v>
      </c>
      <c r="P1081" s="28"/>
      <c r="Q1081" s="28" t="s">
        <v>1136</v>
      </c>
      <c r="R1081" s="28" t="s">
        <v>1136</v>
      </c>
      <c r="S1081" s="28" t="s">
        <v>1136</v>
      </c>
      <c r="T1081" s="28" t="s">
        <v>1136</v>
      </c>
      <c r="U1081" s="580" t="str">
        <f>+'学校用（完全版）'!U1082</f>
        <v>技術　　家庭</v>
      </c>
      <c r="V1081" s="492" t="str">
        <f>+'学校用（完全版）'!V1082</f>
        <v>東京書籍</v>
      </c>
      <c r="W1081" s="447" t="str">
        <f>+'学校用（完全版）'!W1082</f>
        <v>●</v>
      </c>
      <c r="X1081" s="294"/>
      <c r="Y1081" s="424">
        <f>+'学校用（完全版）'!Y1082</f>
        <v>0</v>
      </c>
      <c r="Z1081" s="662">
        <f>+'学校用（完全版）'!Z1082</f>
        <v>0</v>
      </c>
      <c r="AA1081" s="663">
        <f>+'学校用（完全版）'!AA1082</f>
        <v>0</v>
      </c>
      <c r="AB1081" s="664">
        <f>+'学校用（完全版）'!AB1082</f>
        <v>0</v>
      </c>
      <c r="AC1081" s="665">
        <f>+'学校用（完全版）'!AC1082</f>
        <v>0</v>
      </c>
      <c r="AD1081" s="665">
        <f>+'学校用（完全版）'!AD1082</f>
        <v>0</v>
      </c>
      <c r="AE1081" s="665">
        <f>+'学校用（完全版）'!AE1082</f>
        <v>0</v>
      </c>
      <c r="AF1081" s="1503" t="str">
        <f>+'学校用（完全版）'!AF1082</f>
        <v>技術家庭　東書　計</v>
      </c>
      <c r="AG1081" s="1504">
        <f>+'学校用（完全版）'!AG1082</f>
        <v>0</v>
      </c>
      <c r="AH1081" s="613">
        <f>SUM(AH1052:AH1080)</f>
        <v>0</v>
      </c>
      <c r="AI1081" s="666">
        <f>SUM(AI1052:AI1080)</f>
        <v>0</v>
      </c>
    </row>
    <row r="1082" spans="1:38" s="7" customFormat="1" ht="23.1" customHeight="1" x14ac:dyDescent="0.1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577" t="str">
        <f>+'学校用（完全版）'!U1083</f>
        <v>技術　　家庭</v>
      </c>
      <c r="V1082" s="503" t="str">
        <f>+'学校用（完全版）'!V1083</f>
        <v>開隆堂出版</v>
      </c>
      <c r="W1082" s="448" t="str">
        <f>+'学校用（完全版）'!W1083</f>
        <v>●</v>
      </c>
      <c r="X1082" s="81"/>
      <c r="Y1082" s="425">
        <f>+'学校用（完全版）'!Y1083</f>
        <v>0</v>
      </c>
      <c r="Z1082" s="532" t="str">
        <f>+'学校用（完全版）'!Z1083</f>
        <v>標準</v>
      </c>
      <c r="AA1082" s="67" t="str">
        <f>+'学校用（完全版）'!AA1083</f>
        <v>新刊</v>
      </c>
      <c r="AB1082" s="258" t="str">
        <f>+'学校用（完全版）'!AB1083</f>
        <v>ＤＶＤ</v>
      </c>
      <c r="AC1082" s="100" t="str">
        <f>+'学校用（完全版）'!AC1083</f>
        <v/>
      </c>
      <c r="AD1082" s="236" t="str">
        <f>+'学校用（完全版）'!AD1083</f>
        <v>おいしくつくろうVol.２</v>
      </c>
      <c r="AE1082" s="72" t="str">
        <f>+'学校用（完全版）'!AE1083</f>
        <v>1.2.3年</v>
      </c>
      <c r="AF1082" s="73">
        <f>+'学校用（完全版）'!AF1083</f>
        <v>12000</v>
      </c>
      <c r="AG1082" s="82">
        <f>+'学校用（完全版）'!AG1083</f>
        <v>12960</v>
      </c>
      <c r="AH1082" s="690"/>
      <c r="AI1082" s="355">
        <f t="shared" ref="AI1082:AI1116" si="29">+AG1082*AH1082</f>
        <v>0</v>
      </c>
      <c r="AL1082" s="6"/>
    </row>
    <row r="1083" spans="1:38" s="7" customFormat="1" ht="23.1" customHeight="1" x14ac:dyDescent="0.1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577" t="str">
        <f>+'学校用（完全版）'!U1084</f>
        <v>技術　　家庭</v>
      </c>
      <c r="V1083" s="503" t="str">
        <f>+'学校用（完全版）'!V1084</f>
        <v>開隆堂出版</v>
      </c>
      <c r="W1083" s="448" t="str">
        <f>+'学校用（完全版）'!W1084</f>
        <v>●</v>
      </c>
      <c r="X1083" s="81"/>
      <c r="Y1083" s="425">
        <f>+'学校用（完全版）'!Y1084</f>
        <v>0</v>
      </c>
      <c r="Z1083" s="532" t="str">
        <f>+'学校用（完全版）'!Z1084</f>
        <v>標準</v>
      </c>
      <c r="AA1083" s="67" t="str">
        <f>+'学校用（完全版）'!AA1084</f>
        <v>新刊</v>
      </c>
      <c r="AB1083" s="258" t="str">
        <f>+'学校用（完全版）'!AB1084</f>
        <v>ＤＶＤ</v>
      </c>
      <c r="AC1083" s="100" t="str">
        <f>+'学校用（完全版）'!AC1084</f>
        <v/>
      </c>
      <c r="AD1083" s="236" t="str">
        <f>+'学校用（完全版）'!AD1084</f>
        <v>幼児の成長 誕生から幼児期まで</v>
      </c>
      <c r="AE1083" s="72" t="str">
        <f>+'学校用（完全版）'!AE1084</f>
        <v>1.2.3年</v>
      </c>
      <c r="AF1083" s="73">
        <f>+'学校用（完全版）'!AF1084</f>
        <v>12000</v>
      </c>
      <c r="AG1083" s="82">
        <f>+'学校用（完全版）'!AG1084</f>
        <v>12960</v>
      </c>
      <c r="AH1083" s="690"/>
      <c r="AI1083" s="355">
        <f t="shared" si="29"/>
        <v>0</v>
      </c>
      <c r="AL1083" s="6"/>
    </row>
    <row r="1084" spans="1:38" s="7" customFormat="1" ht="23.1" customHeight="1" x14ac:dyDescent="0.1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578" t="str">
        <f>+'学校用（完全版）'!U1085</f>
        <v>技術　　家庭</v>
      </c>
      <c r="V1084" s="505" t="str">
        <f>+'学校用（完全版）'!V1085</f>
        <v>開隆堂出版</v>
      </c>
      <c r="W1084" s="449" t="str">
        <f>+'学校用（完全版）'!W1085</f>
        <v>●</v>
      </c>
      <c r="X1084" s="265"/>
      <c r="Y1084" s="426">
        <f>+'学校用（完全版）'!Y1085</f>
        <v>0</v>
      </c>
      <c r="Z1084" s="528" t="str">
        <f>+'学校用（完全版）'!Z1085</f>
        <v>標準</v>
      </c>
      <c r="AA1084" s="123" t="str">
        <f>+'学校用（完全版）'!AA1085</f>
        <v>新刊</v>
      </c>
      <c r="AB1084" s="261" t="str">
        <f>+'学校用（完全版）'!AB1085</f>
        <v>ＤＶＤ</v>
      </c>
      <c r="AC1084" s="204" t="str">
        <f>+'学校用（完全版）'!AC1085</f>
        <v/>
      </c>
      <c r="AD1084" s="249" t="str">
        <f>+'学校用（完全版）'!AD1085</f>
        <v>消費者トラブルを防ごう</v>
      </c>
      <c r="AE1084" s="226" t="str">
        <f>+'学校用（完全版）'!AE1085</f>
        <v>1.2.3年</v>
      </c>
      <c r="AF1084" s="227">
        <f>+'学校用（完全版）'!AF1085</f>
        <v>12000</v>
      </c>
      <c r="AG1084" s="266">
        <f>+'学校用（完全版）'!AG1085</f>
        <v>12960</v>
      </c>
      <c r="AH1084" s="693"/>
      <c r="AI1084" s="356">
        <f t="shared" si="29"/>
        <v>0</v>
      </c>
      <c r="AL1084" s="6"/>
    </row>
    <row r="1085" spans="1:38" s="7" customFormat="1" ht="23.1" customHeight="1" x14ac:dyDescent="0.1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588" t="str">
        <f>+'学校用（完全版）'!U1086</f>
        <v>技術　　家庭</v>
      </c>
      <c r="V1085" s="502" t="str">
        <f>+'学校用（完全版）'!V1086</f>
        <v>開隆堂出版</v>
      </c>
      <c r="W1085" s="452" t="str">
        <f>+'学校用（完全版）'!W1086</f>
        <v>●</v>
      </c>
      <c r="X1085" s="267"/>
      <c r="Y1085" s="429">
        <f>+'学校用（完全版）'!Y1086</f>
        <v>0</v>
      </c>
      <c r="Z1085" s="529" t="str">
        <f>+'学校用（完全版）'!Z1086</f>
        <v>標準</v>
      </c>
      <c r="AA1085" s="104">
        <f>+'学校用（完全版）'!AA1086</f>
        <v>0</v>
      </c>
      <c r="AB1085" s="314" t="str">
        <f>+'学校用（完全版）'!AB1086</f>
        <v>ＤＶＤ</v>
      </c>
      <c r="AC1085" s="105" t="str">
        <f>+'学校用（完全版）'!AC1086</f>
        <v/>
      </c>
      <c r="AD1085" s="283" t="str">
        <f>+'学校用（完全版）'!AD1086</f>
        <v>第1巻 幼児の一日 幼児の発達の姿</v>
      </c>
      <c r="AE1085" s="106" t="str">
        <f>+'学校用（完全版）'!AE1086</f>
        <v>1.2.3年</v>
      </c>
      <c r="AF1085" s="107">
        <f>+'学校用（完全版）'!AF1086</f>
        <v>10000</v>
      </c>
      <c r="AG1085" s="284">
        <f>+'学校用（完全版）'!AG1086</f>
        <v>10800</v>
      </c>
      <c r="AH1085" s="689"/>
      <c r="AI1085" s="521">
        <f t="shared" si="29"/>
        <v>0</v>
      </c>
      <c r="AL1085" s="6"/>
    </row>
    <row r="1086" spans="1:38" s="7" customFormat="1" ht="23.1" customHeight="1" x14ac:dyDescent="0.1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577" t="str">
        <f>+'学校用（完全版）'!U1087</f>
        <v>技術　　家庭</v>
      </c>
      <c r="V1086" s="503" t="str">
        <f>+'学校用（完全版）'!V1087</f>
        <v>開隆堂出版</v>
      </c>
      <c r="W1086" s="448" t="str">
        <f>+'学校用（完全版）'!W1087</f>
        <v>●</v>
      </c>
      <c r="X1086" s="81"/>
      <c r="Y1086" s="425">
        <f>+'学校用（完全版）'!Y1087</f>
        <v>0</v>
      </c>
      <c r="Z1086" s="532" t="str">
        <f>+'学校用（完全版）'!Z1087</f>
        <v>標準</v>
      </c>
      <c r="AA1086" s="67">
        <f>+'学校用（完全版）'!AA1087</f>
        <v>0</v>
      </c>
      <c r="AB1086" s="256" t="str">
        <f>+'学校用（完全版）'!AB1087</f>
        <v>ＤＶＤ</v>
      </c>
      <c r="AC1086" s="90" t="str">
        <f>+'学校用（完全版）'!AC1087</f>
        <v/>
      </c>
      <c r="AD1086" s="237" t="str">
        <f>+'学校用（完全版）'!AD1087</f>
        <v>第2巻 幼児とふれ合う 保育所でのふれ合い体験</v>
      </c>
      <c r="AE1086" s="21" t="str">
        <f>+'学校用（完全版）'!AE1087</f>
        <v>1.2.3年</v>
      </c>
      <c r="AF1086" s="69">
        <f>+'学校用（完全版）'!AF1087</f>
        <v>10000</v>
      </c>
      <c r="AG1086" s="89">
        <f>+'学校用（完全版）'!AG1087</f>
        <v>10800</v>
      </c>
      <c r="AH1086" s="690"/>
      <c r="AI1086" s="355">
        <f t="shared" si="29"/>
        <v>0</v>
      </c>
      <c r="AL1086" s="6"/>
    </row>
    <row r="1087" spans="1:38" s="7" customFormat="1" ht="23.1" customHeight="1" x14ac:dyDescent="0.1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577" t="str">
        <f>+'学校用（完全版）'!U1088</f>
        <v>技術　　家庭</v>
      </c>
      <c r="V1087" s="503" t="str">
        <f>+'学校用（完全版）'!V1088</f>
        <v>開隆堂出版</v>
      </c>
      <c r="W1087" s="448" t="str">
        <f>+'学校用（完全版）'!W1088</f>
        <v>●</v>
      </c>
      <c r="X1087" s="81"/>
      <c r="Y1087" s="425">
        <f>+'学校用（完全版）'!Y1088</f>
        <v>0</v>
      </c>
      <c r="Z1087" s="532" t="str">
        <f>+'学校用（完全版）'!Z1088</f>
        <v>標準</v>
      </c>
      <c r="AA1087" s="67">
        <f>+'学校用（完全版）'!AA1088</f>
        <v>0</v>
      </c>
      <c r="AB1087" s="256" t="str">
        <f>+'学校用（完全版）'!AB1088</f>
        <v>ＤＶＤ</v>
      </c>
      <c r="AC1087" s="90" t="str">
        <f>+'学校用（完全版）'!AC1088</f>
        <v/>
      </c>
      <c r="AD1087" s="237" t="str">
        <f>+'学校用（完全版）'!AD1088</f>
        <v>第3巻 おいしくつくろう 楽しく食べよう</v>
      </c>
      <c r="AE1087" s="21" t="str">
        <f>+'学校用（完全版）'!AE1088</f>
        <v>1.2.3年</v>
      </c>
      <c r="AF1087" s="69">
        <f>+'学校用（完全版）'!AF1088</f>
        <v>10000</v>
      </c>
      <c r="AG1087" s="89">
        <f>+'学校用（完全版）'!AG1088</f>
        <v>10800</v>
      </c>
      <c r="AH1087" s="690"/>
      <c r="AI1087" s="355">
        <f t="shared" si="29"/>
        <v>0</v>
      </c>
      <c r="AL1087" s="6"/>
    </row>
    <row r="1088" spans="1:38" s="7" customFormat="1" ht="23.1" customHeight="1" x14ac:dyDescent="0.1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577" t="str">
        <f>+'学校用（完全版）'!U1089</f>
        <v>技術　　家庭</v>
      </c>
      <c r="V1088" s="503" t="str">
        <f>+'学校用（完全版）'!V1089</f>
        <v>開隆堂出版</v>
      </c>
      <c r="W1088" s="448" t="str">
        <f>+'学校用（完全版）'!W1089</f>
        <v>●</v>
      </c>
      <c r="X1088" s="81"/>
      <c r="Y1088" s="425">
        <f>+'学校用（完全版）'!Y1089</f>
        <v>0</v>
      </c>
      <c r="Z1088" s="532" t="str">
        <f>+'学校用（完全版）'!Z1089</f>
        <v>標準</v>
      </c>
      <c r="AA1088" s="67">
        <f>+'学校用（完全版）'!AA1089</f>
        <v>0</v>
      </c>
      <c r="AB1088" s="256" t="str">
        <f>+'学校用（完全版）'!AB1089</f>
        <v>ＤＶＤ</v>
      </c>
      <c r="AC1088" s="90" t="str">
        <f>+'学校用（完全版）'!AC1089</f>
        <v/>
      </c>
      <c r="AD1088" s="237" t="str">
        <f>+'学校用（完全版）'!AD1089</f>
        <v>第4巻 衣服と住まい 清潔で自分らしく</v>
      </c>
      <c r="AE1088" s="21" t="str">
        <f>+'学校用（完全版）'!AE1089</f>
        <v>1.2.3年</v>
      </c>
      <c r="AF1088" s="69">
        <f>+'学校用（完全版）'!AF1089</f>
        <v>10000</v>
      </c>
      <c r="AG1088" s="89">
        <f>+'学校用（完全版）'!AG1089</f>
        <v>10800</v>
      </c>
      <c r="AH1088" s="690"/>
      <c r="AI1088" s="355">
        <f t="shared" si="29"/>
        <v>0</v>
      </c>
      <c r="AL1088" s="6"/>
    </row>
    <row r="1089" spans="1:38" s="7" customFormat="1" ht="23.1" customHeight="1" x14ac:dyDescent="0.1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589" t="str">
        <f>+'学校用（完全版）'!U1090</f>
        <v>技術　　家庭</v>
      </c>
      <c r="V1089" s="504" t="str">
        <f>+'学校用（完全版）'!V1090</f>
        <v>開隆堂出版</v>
      </c>
      <c r="W1089" s="453" t="str">
        <f>+'学校用（完全版）'!W1090</f>
        <v>●</v>
      </c>
      <c r="X1089" s="83"/>
      <c r="Y1089" s="430">
        <f>+'学校用（完全版）'!Y1090</f>
        <v>0</v>
      </c>
      <c r="Z1089" s="530" t="str">
        <f>+'学校用（完全版）'!Z1090</f>
        <v>標準</v>
      </c>
      <c r="AA1089" s="77">
        <f>+'学校用（完全版）'!AA1090</f>
        <v>0</v>
      </c>
      <c r="AB1089" s="315" t="str">
        <f>+'学校用（完全版）'!AB1090</f>
        <v>ＤＶＤ</v>
      </c>
      <c r="AC1089" s="103" t="str">
        <f>+'学校用（完全版）'!AC1090</f>
        <v/>
      </c>
      <c r="AD1089" s="285" t="str">
        <f>+'学校用（完全版）'!AD1090</f>
        <v>第5巻 楽しいソーイング ミシンを使いこなそう</v>
      </c>
      <c r="AE1089" s="25" t="str">
        <f>+'学校用（完全版）'!AE1090</f>
        <v>1.2.3年</v>
      </c>
      <c r="AF1089" s="78">
        <f>+'学校用（完全版）'!AF1090</f>
        <v>10000</v>
      </c>
      <c r="AG1089" s="91">
        <f>+'学校用（完全版）'!AG1090</f>
        <v>10800</v>
      </c>
      <c r="AH1089" s="691"/>
      <c r="AI1089" s="358">
        <f t="shared" si="29"/>
        <v>0</v>
      </c>
      <c r="AL1089" s="6"/>
    </row>
    <row r="1090" spans="1:38" s="7" customFormat="1" ht="23.1" customHeight="1" x14ac:dyDescent="0.1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736" t="str">
        <f>+'学校用（完全版）'!U1091</f>
        <v>技術　　家庭</v>
      </c>
      <c r="V1090" s="547" t="str">
        <f>+'学校用（完全版）'!V1091</f>
        <v>開隆堂出版</v>
      </c>
      <c r="W1090" s="450" t="str">
        <f>+'学校用（完全版）'!W1091</f>
        <v>●</v>
      </c>
      <c r="X1090" s="93"/>
      <c r="Y1090" s="427">
        <f>+'学校用（完全版）'!Y1091</f>
        <v>0</v>
      </c>
      <c r="Z1090" s="550" t="str">
        <f>+'学校用（完全版）'!Z1091</f>
        <v>標準</v>
      </c>
      <c r="AA1090" s="95">
        <f>+'学校用（完全版）'!AA1091</f>
        <v>0</v>
      </c>
      <c r="AB1090" s="289" t="str">
        <f>+'学校用（完全版）'!AB1091</f>
        <v>ＤＶＤ</v>
      </c>
      <c r="AC1090" s="96" t="str">
        <f>+'学校用（完全版）'!AC1091</f>
        <v/>
      </c>
      <c r="AD1090" s="290" t="str">
        <f>+'学校用（完全版）'!AD1091</f>
        <v>いのちの授業900日　ぶたのＰちゃんと32人の小学生</v>
      </c>
      <c r="AE1090" s="94" t="str">
        <f>+'学校用（完全版）'!AE1091</f>
        <v>1.2.3年</v>
      </c>
      <c r="AF1090" s="97">
        <f>+'学校用（完全版）'!AF1091</f>
        <v>8000</v>
      </c>
      <c r="AG1090" s="335">
        <f>+'学校用（完全版）'!AG1091</f>
        <v>8640</v>
      </c>
      <c r="AH1090" s="696"/>
      <c r="AI1090" s="551">
        <f t="shared" si="29"/>
        <v>0</v>
      </c>
      <c r="AL1090" s="6"/>
    </row>
    <row r="1091" spans="1:38" s="7" customFormat="1" ht="23.1" customHeight="1" x14ac:dyDescent="0.1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576" t="str">
        <f>+'学校用（完全版）'!U1092</f>
        <v>技術　　家庭</v>
      </c>
      <c r="V1091" s="473" t="str">
        <f>+'学校用（完全版）'!V1092</f>
        <v>開隆堂出版</v>
      </c>
      <c r="W1091" s="451" t="str">
        <f>+'学校用（完全版）'!W1092</f>
        <v>●</v>
      </c>
      <c r="X1091" s="88"/>
      <c r="Y1091" s="428">
        <f>+'学校用（完全版）'!Y1092</f>
        <v>0</v>
      </c>
      <c r="Z1091" s="484" t="str">
        <f>+'学校用（完全版）'!Z1092</f>
        <v>標準</v>
      </c>
      <c r="AA1091" s="62">
        <f>+'学校用（完全版）'!AA1092</f>
        <v>0</v>
      </c>
      <c r="AB1091" s="310" t="str">
        <f>+'学校用（完全版）'!AB1092</f>
        <v>ＤＶＤ</v>
      </c>
      <c r="AC1091" s="63" t="str">
        <f>+'学校用（完全版）'!AC1092</f>
        <v/>
      </c>
      <c r="AD1091" s="251" t="str">
        <f>+'学校用（完全版）'!AD1092</f>
        <v>ＤＶＤアーカイブ　①この小さな手さえあれば　全盲夫婦の子育て日記</v>
      </c>
      <c r="AE1091" s="68" t="str">
        <f>+'学校用（完全版）'!AE1092</f>
        <v>1.2.3年</v>
      </c>
      <c r="AF1091" s="65">
        <f>+'学校用（完全版）'!AF1092</f>
        <v>6000</v>
      </c>
      <c r="AG1091" s="149">
        <f>+'学校用（完全版）'!AG1092</f>
        <v>6480</v>
      </c>
      <c r="AH1091" s="692"/>
      <c r="AI1091" s="354">
        <f t="shared" si="29"/>
        <v>0</v>
      </c>
      <c r="AL1091" s="6"/>
    </row>
    <row r="1092" spans="1:38" s="7" customFormat="1" ht="23.1" customHeight="1" x14ac:dyDescent="0.1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577" t="str">
        <f>+'学校用（完全版）'!U1093</f>
        <v>技術　　家庭</v>
      </c>
      <c r="V1092" s="503" t="str">
        <f>+'学校用（完全版）'!V1093</f>
        <v>開隆堂出版</v>
      </c>
      <c r="W1092" s="448" t="str">
        <f>+'学校用（完全版）'!W1093</f>
        <v>●</v>
      </c>
      <c r="X1092" s="81"/>
      <c r="Y1092" s="425">
        <f>+'学校用（完全版）'!Y1093</f>
        <v>0</v>
      </c>
      <c r="Z1092" s="532" t="str">
        <f>+'学校用（完全版）'!Z1093</f>
        <v>標準</v>
      </c>
      <c r="AA1092" s="67">
        <f>+'学校用（完全版）'!AA1093</f>
        <v>0</v>
      </c>
      <c r="AB1092" s="256" t="str">
        <f>+'学校用（完全版）'!AB1093</f>
        <v>ＤＶＤ</v>
      </c>
      <c r="AC1092" s="90" t="str">
        <f>+'学校用（完全版）'!AC1093</f>
        <v/>
      </c>
      <c r="AD1092" s="237" t="str">
        <f>+'学校用（完全版）'!AD1093</f>
        <v>ＤＶＤアーカイブ　②盲導犬ものがたり</v>
      </c>
      <c r="AE1092" s="21" t="str">
        <f>+'学校用（完全版）'!AE1093</f>
        <v>1.2.3年</v>
      </c>
      <c r="AF1092" s="69">
        <f>+'学校用（完全版）'!AF1093</f>
        <v>6000</v>
      </c>
      <c r="AG1092" s="89">
        <f>+'学校用（完全版）'!AG1093</f>
        <v>6480</v>
      </c>
      <c r="AH1092" s="690"/>
      <c r="AI1092" s="355">
        <f t="shared" si="29"/>
        <v>0</v>
      </c>
      <c r="AL1092" s="6"/>
    </row>
    <row r="1093" spans="1:38" s="7" customFormat="1" ht="23.1" customHeight="1" x14ac:dyDescent="0.1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577" t="str">
        <f>+'学校用（完全版）'!U1094</f>
        <v>技術　　家庭</v>
      </c>
      <c r="V1093" s="503" t="str">
        <f>+'学校用（完全版）'!V1094</f>
        <v>開隆堂出版</v>
      </c>
      <c r="W1093" s="448" t="str">
        <f>+'学校用（完全版）'!W1094</f>
        <v>●</v>
      </c>
      <c r="X1093" s="81"/>
      <c r="Y1093" s="425">
        <f>+'学校用（完全版）'!Y1094</f>
        <v>0</v>
      </c>
      <c r="Z1093" s="532" t="str">
        <f>+'学校用（完全版）'!Z1094</f>
        <v>標準</v>
      </c>
      <c r="AA1093" s="67">
        <f>+'学校用（完全版）'!AA1094</f>
        <v>0</v>
      </c>
      <c r="AB1093" s="256" t="str">
        <f>+'学校用（完全版）'!AB1094</f>
        <v>ＤＶＤ</v>
      </c>
      <c r="AC1093" s="90" t="str">
        <f>+'学校用（完全版）'!AC1094</f>
        <v/>
      </c>
      <c r="AD1093" s="237" t="str">
        <f>+'学校用（完全版）'!AD1094</f>
        <v>ＤＶＤアーカイブ　③手と目で話そう　</v>
      </c>
      <c r="AE1093" s="21" t="str">
        <f>+'学校用（完全版）'!AE1094</f>
        <v>1.2.3年</v>
      </c>
      <c r="AF1093" s="69">
        <f>+'学校用（完全版）'!AF1094</f>
        <v>6000</v>
      </c>
      <c r="AG1093" s="89">
        <f>+'学校用（完全版）'!AG1094</f>
        <v>6480</v>
      </c>
      <c r="AH1093" s="690"/>
      <c r="AI1093" s="355">
        <f t="shared" si="29"/>
        <v>0</v>
      </c>
      <c r="AL1093" s="6"/>
    </row>
    <row r="1094" spans="1:38" s="7" customFormat="1" ht="23.1" customHeight="1" x14ac:dyDescent="0.1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577" t="str">
        <f>+'学校用（完全版）'!U1095</f>
        <v>技術　　家庭</v>
      </c>
      <c r="V1094" s="503" t="str">
        <f>+'学校用（完全版）'!V1095</f>
        <v>開隆堂出版</v>
      </c>
      <c r="W1094" s="448" t="str">
        <f>+'学校用（完全版）'!W1095</f>
        <v>●</v>
      </c>
      <c r="X1094" s="81"/>
      <c r="Y1094" s="425">
        <f>+'学校用（完全版）'!Y1095</f>
        <v>0</v>
      </c>
      <c r="Z1094" s="532" t="str">
        <f>+'学校用（完全版）'!Z1095</f>
        <v>標準</v>
      </c>
      <c r="AA1094" s="67">
        <f>+'学校用（完全版）'!AA1095</f>
        <v>0</v>
      </c>
      <c r="AB1094" s="256" t="str">
        <f>+'学校用（完全版）'!AB1095</f>
        <v>ＤＶＤ</v>
      </c>
      <c r="AC1094" s="90" t="str">
        <f>+'学校用（完全版）'!AC1095</f>
        <v/>
      </c>
      <c r="AD1094" s="237" t="str">
        <f>+'学校用（完全版）'!AD1095</f>
        <v>ＤＶＤアーカイブ　④目が不自由な人に街で出あったら　</v>
      </c>
      <c r="AE1094" s="21" t="str">
        <f>+'学校用（完全版）'!AE1095</f>
        <v>1.2.3年</v>
      </c>
      <c r="AF1094" s="69">
        <f>+'学校用（完全版）'!AF1095</f>
        <v>6000</v>
      </c>
      <c r="AG1094" s="89">
        <f>+'学校用（完全版）'!AG1095</f>
        <v>6480</v>
      </c>
      <c r="AH1094" s="690"/>
      <c r="AI1094" s="355">
        <f t="shared" si="29"/>
        <v>0</v>
      </c>
      <c r="AL1094" s="6"/>
    </row>
    <row r="1095" spans="1:38" s="7" customFormat="1" ht="23.1" customHeight="1" x14ac:dyDescent="0.1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577" t="str">
        <f>+'学校用（完全版）'!U1096</f>
        <v>技術　　家庭</v>
      </c>
      <c r="V1095" s="503" t="str">
        <f>+'学校用（完全版）'!V1096</f>
        <v>開隆堂出版</v>
      </c>
      <c r="W1095" s="448" t="str">
        <f>+'学校用（完全版）'!W1096</f>
        <v>●</v>
      </c>
      <c r="X1095" s="81"/>
      <c r="Y1095" s="425">
        <f>+'学校用（完全版）'!Y1096</f>
        <v>0</v>
      </c>
      <c r="Z1095" s="532" t="str">
        <f>+'学校用（完全版）'!Z1096</f>
        <v>標準</v>
      </c>
      <c r="AA1095" s="67">
        <f>+'学校用（完全版）'!AA1096</f>
        <v>0</v>
      </c>
      <c r="AB1095" s="256" t="str">
        <f>+'学校用（完全版）'!AB1096</f>
        <v>ＤＶＤ</v>
      </c>
      <c r="AC1095" s="90" t="str">
        <f>+'学校用（完全版）'!AC1096</f>
        <v/>
      </c>
      <c r="AD1095" s="237" t="str">
        <f>+'学校用（完全版）'!AD1096</f>
        <v>ＤＶＤアーカイブ　⑤車いすで街に出てみたら</v>
      </c>
      <c r="AE1095" s="21" t="str">
        <f>+'学校用（完全版）'!AE1096</f>
        <v>1.2.3年</v>
      </c>
      <c r="AF1095" s="69">
        <f>+'学校用（完全版）'!AF1096</f>
        <v>6000</v>
      </c>
      <c r="AG1095" s="89">
        <f>+'学校用（完全版）'!AG1096</f>
        <v>6480</v>
      </c>
      <c r="AH1095" s="690"/>
      <c r="AI1095" s="355">
        <f t="shared" si="29"/>
        <v>0</v>
      </c>
      <c r="AL1095" s="6"/>
    </row>
    <row r="1096" spans="1:38" s="7" customFormat="1" ht="23.1" customHeight="1" x14ac:dyDescent="0.1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577" t="str">
        <f>+'学校用（完全版）'!U1097</f>
        <v>技術　　家庭</v>
      </c>
      <c r="V1096" s="503" t="str">
        <f>+'学校用（完全版）'!V1097</f>
        <v>開隆堂出版</v>
      </c>
      <c r="W1096" s="448" t="str">
        <f>+'学校用（完全版）'!W1097</f>
        <v>●</v>
      </c>
      <c r="X1096" s="81"/>
      <c r="Y1096" s="425">
        <f>+'学校用（完全版）'!Y1097</f>
        <v>0</v>
      </c>
      <c r="Z1096" s="532" t="str">
        <f>+'学校用（完全版）'!Z1097</f>
        <v>標準</v>
      </c>
      <c r="AA1096" s="67">
        <f>+'学校用（完全版）'!AA1097</f>
        <v>0</v>
      </c>
      <c r="AB1096" s="256" t="str">
        <f>+'学校用（完全版）'!AB1097</f>
        <v>ＤＶＤ</v>
      </c>
      <c r="AC1096" s="90" t="str">
        <f>+'学校用（完全版）'!AC1097</f>
        <v/>
      </c>
      <c r="AD1096" s="237" t="str">
        <f>+'学校用（完全版）'!AD1097</f>
        <v>ＤＶＤアーカイブ　⑥高齢者と共に生きる</v>
      </c>
      <c r="AE1096" s="21" t="str">
        <f>+'学校用（完全版）'!AE1097</f>
        <v>1.2.3年</v>
      </c>
      <c r="AF1096" s="69">
        <f>+'学校用（完全版）'!AF1097</f>
        <v>6000</v>
      </c>
      <c r="AG1096" s="89">
        <f>+'学校用（完全版）'!AG1097</f>
        <v>6480</v>
      </c>
      <c r="AH1096" s="690"/>
      <c r="AI1096" s="355">
        <f t="shared" si="29"/>
        <v>0</v>
      </c>
      <c r="AL1096" s="6"/>
    </row>
    <row r="1097" spans="1:38" s="7" customFormat="1" ht="23.1" customHeight="1" x14ac:dyDescent="0.1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577" t="str">
        <f>+'学校用（完全版）'!U1098</f>
        <v>技術　　家庭</v>
      </c>
      <c r="V1097" s="503" t="str">
        <f>+'学校用（完全版）'!V1098</f>
        <v>開隆堂出版</v>
      </c>
      <c r="W1097" s="448" t="str">
        <f>+'学校用（完全版）'!W1098</f>
        <v>●</v>
      </c>
      <c r="X1097" s="81"/>
      <c r="Y1097" s="425">
        <f>+'学校用（完全版）'!Y1098</f>
        <v>0</v>
      </c>
      <c r="Z1097" s="532" t="str">
        <f>+'学校用（完全版）'!Z1098</f>
        <v>標準</v>
      </c>
      <c r="AA1097" s="67">
        <f>+'学校用（完全版）'!AA1098</f>
        <v>0</v>
      </c>
      <c r="AB1097" s="256" t="str">
        <f>+'学校用（完全版）'!AB1098</f>
        <v>ＤＶＤ</v>
      </c>
      <c r="AC1097" s="90" t="str">
        <f>+'学校用（完全版）'!AC1098</f>
        <v/>
      </c>
      <c r="AD1097" s="237" t="str">
        <f>+'学校用（完全版）'!AD1098</f>
        <v>ＤＶＤアーカイブ　⑦おそろしーい、たばこの話</v>
      </c>
      <c r="AE1097" s="21" t="str">
        <f>+'学校用（完全版）'!AE1098</f>
        <v>1.2.3年</v>
      </c>
      <c r="AF1097" s="69">
        <f>+'学校用（完全版）'!AF1098</f>
        <v>6000</v>
      </c>
      <c r="AG1097" s="89">
        <f>+'学校用（完全版）'!AG1098</f>
        <v>6480</v>
      </c>
      <c r="AH1097" s="690"/>
      <c r="AI1097" s="355">
        <f t="shared" si="29"/>
        <v>0</v>
      </c>
      <c r="AL1097" s="6"/>
    </row>
    <row r="1098" spans="1:38" s="7" customFormat="1" ht="23.1" customHeight="1" x14ac:dyDescent="0.1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577" t="str">
        <f>+'学校用（完全版）'!U1099</f>
        <v>技術　　家庭</v>
      </c>
      <c r="V1098" s="503" t="str">
        <f>+'学校用（完全版）'!V1099</f>
        <v>開隆堂出版</v>
      </c>
      <c r="W1098" s="448" t="str">
        <f>+'学校用（完全版）'!W1099</f>
        <v>●</v>
      </c>
      <c r="X1098" s="81"/>
      <c r="Y1098" s="425">
        <f>+'学校用（完全版）'!Y1099</f>
        <v>0</v>
      </c>
      <c r="Z1098" s="532" t="str">
        <f>+'学校用（完全版）'!Z1099</f>
        <v>標準</v>
      </c>
      <c r="AA1098" s="67">
        <f>+'学校用（完全版）'!AA1099</f>
        <v>0</v>
      </c>
      <c r="AB1098" s="256" t="str">
        <f>+'学校用（完全版）'!AB1099</f>
        <v>ＤＶＤ</v>
      </c>
      <c r="AC1098" s="90" t="str">
        <f>+'学校用（完全版）'!AC1099</f>
        <v/>
      </c>
      <c r="AD1098" s="237" t="str">
        <f>+'学校用（完全版）'!AD1099</f>
        <v>ＤＶＤアーカイブ　⑧おそろしーい、おさけの話</v>
      </c>
      <c r="AE1098" s="21" t="str">
        <f>+'学校用（完全版）'!AE1099</f>
        <v>1.2.3年</v>
      </c>
      <c r="AF1098" s="69">
        <f>+'学校用（完全版）'!AF1099</f>
        <v>6000</v>
      </c>
      <c r="AG1098" s="89">
        <f>+'学校用（完全版）'!AG1099</f>
        <v>6480</v>
      </c>
      <c r="AH1098" s="690"/>
      <c r="AI1098" s="355">
        <f t="shared" si="29"/>
        <v>0</v>
      </c>
      <c r="AL1098" s="6"/>
    </row>
    <row r="1099" spans="1:38" s="7" customFormat="1" ht="23.1" customHeight="1" x14ac:dyDescent="0.1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577" t="str">
        <f>+'学校用（完全版）'!U1100</f>
        <v>技術　　家庭</v>
      </c>
      <c r="V1099" s="503" t="str">
        <f>+'学校用（完全版）'!V1100</f>
        <v>開隆堂出版</v>
      </c>
      <c r="W1099" s="448" t="str">
        <f>+'学校用（完全版）'!W1100</f>
        <v>●</v>
      </c>
      <c r="X1099" s="81"/>
      <c r="Y1099" s="425">
        <f>+'学校用（完全版）'!Y1100</f>
        <v>0</v>
      </c>
      <c r="Z1099" s="532" t="str">
        <f>+'学校用（完全版）'!Z1100</f>
        <v>標準</v>
      </c>
      <c r="AA1099" s="67">
        <f>+'学校用（完全版）'!AA1100</f>
        <v>0</v>
      </c>
      <c r="AB1099" s="256" t="str">
        <f>+'学校用（完全版）'!AB1100</f>
        <v>ＤＶＤ</v>
      </c>
      <c r="AC1099" s="90" t="str">
        <f>+'学校用（完全版）'!AC1100</f>
        <v/>
      </c>
      <c r="AD1099" s="237" t="str">
        <f>+'学校用（完全版）'!AD1100</f>
        <v>ＤＶＤアーカイブ　⑨きみのまわりにもあるドラッグ</v>
      </c>
      <c r="AE1099" s="21" t="str">
        <f>+'学校用（完全版）'!AE1100</f>
        <v>1.2.3年</v>
      </c>
      <c r="AF1099" s="69">
        <f>+'学校用（完全版）'!AF1100</f>
        <v>6000</v>
      </c>
      <c r="AG1099" s="89">
        <f>+'学校用（完全版）'!AG1100</f>
        <v>6480</v>
      </c>
      <c r="AH1099" s="690"/>
      <c r="AI1099" s="355">
        <f t="shared" si="29"/>
        <v>0</v>
      </c>
      <c r="AL1099" s="6"/>
    </row>
    <row r="1100" spans="1:38" s="7" customFormat="1" ht="23.1" customHeight="1" x14ac:dyDescent="0.1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577" t="str">
        <f>+'学校用（完全版）'!U1101</f>
        <v>技術　　家庭</v>
      </c>
      <c r="V1100" s="503" t="str">
        <f>+'学校用（完全版）'!V1101</f>
        <v>開隆堂出版</v>
      </c>
      <c r="W1100" s="448" t="str">
        <f>+'学校用（完全版）'!W1101</f>
        <v>●</v>
      </c>
      <c r="X1100" s="81"/>
      <c r="Y1100" s="425">
        <f>+'学校用（完全版）'!Y1101</f>
        <v>0</v>
      </c>
      <c r="Z1100" s="532" t="str">
        <f>+'学校用（完全版）'!Z1101</f>
        <v>標準</v>
      </c>
      <c r="AA1100" s="67">
        <f>+'学校用（完全版）'!AA1101</f>
        <v>0</v>
      </c>
      <c r="AB1100" s="256" t="str">
        <f>+'学校用（完全版）'!AB1101</f>
        <v>ＤＶＤ</v>
      </c>
      <c r="AC1100" s="90" t="str">
        <f>+'学校用（完全版）'!AC1101</f>
        <v/>
      </c>
      <c r="AD1100" s="237" t="str">
        <f>+'学校用（完全版）'!AD1101</f>
        <v>ＤＶＤアーカイブ　⑩気をつけよう、ダイエット</v>
      </c>
      <c r="AE1100" s="21" t="str">
        <f>+'学校用（完全版）'!AE1101</f>
        <v>1.2.3年</v>
      </c>
      <c r="AF1100" s="69">
        <f>+'学校用（完全版）'!AF1101</f>
        <v>6000</v>
      </c>
      <c r="AG1100" s="89">
        <f>+'学校用（完全版）'!AG1101</f>
        <v>6480</v>
      </c>
      <c r="AH1100" s="690"/>
      <c r="AI1100" s="355">
        <f t="shared" si="29"/>
        <v>0</v>
      </c>
      <c r="AL1100" s="6"/>
    </row>
    <row r="1101" spans="1:38" s="7" customFormat="1" ht="23.1" customHeight="1" x14ac:dyDescent="0.1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577" t="str">
        <f>+'学校用（完全版）'!U1102</f>
        <v>技術　　家庭</v>
      </c>
      <c r="V1101" s="503" t="str">
        <f>+'学校用（完全版）'!V1102</f>
        <v>開隆堂出版</v>
      </c>
      <c r="W1101" s="448" t="str">
        <f>+'学校用（完全版）'!W1102</f>
        <v>●</v>
      </c>
      <c r="X1101" s="81"/>
      <c r="Y1101" s="425">
        <f>+'学校用（完全版）'!Y1102</f>
        <v>0</v>
      </c>
      <c r="Z1101" s="532" t="str">
        <f>+'学校用（完全版）'!Z1102</f>
        <v>標準</v>
      </c>
      <c r="AA1101" s="67">
        <f>+'学校用（完全版）'!AA1102</f>
        <v>0</v>
      </c>
      <c r="AB1101" s="256" t="str">
        <f>+'学校用（完全版）'!AB1102</f>
        <v>ＤＶＤ</v>
      </c>
      <c r="AC1101" s="90" t="str">
        <f>+'学校用（完全版）'!AC1102</f>
        <v/>
      </c>
      <c r="AD1101" s="237" t="str">
        <f>+'学校用（完全版）'!AD1102</f>
        <v>DVDアーカイブ　⑪情報端末のわなー若者の性と社会問題ー</v>
      </c>
      <c r="AE1101" s="21" t="str">
        <f>+'学校用（完全版）'!AE1102</f>
        <v>1.2.3年</v>
      </c>
      <c r="AF1101" s="69">
        <f>+'学校用（完全版）'!AF1102</f>
        <v>6000</v>
      </c>
      <c r="AG1101" s="89">
        <f>+'学校用（完全版）'!AG1102</f>
        <v>6480</v>
      </c>
      <c r="AH1101" s="690"/>
      <c r="AI1101" s="355">
        <f t="shared" si="29"/>
        <v>0</v>
      </c>
      <c r="AL1101" s="6"/>
    </row>
    <row r="1102" spans="1:38" s="7" customFormat="1" ht="23.1" customHeight="1" x14ac:dyDescent="0.1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577" t="str">
        <f>+'学校用（完全版）'!U1103</f>
        <v>技術　　家庭</v>
      </c>
      <c r="V1102" s="503" t="str">
        <f>+'学校用（完全版）'!V1103</f>
        <v>開隆堂出版</v>
      </c>
      <c r="W1102" s="448" t="str">
        <f>+'学校用（完全版）'!W1103</f>
        <v>●</v>
      </c>
      <c r="X1102" s="81"/>
      <c r="Y1102" s="425">
        <f>+'学校用（完全版）'!Y1103</f>
        <v>0</v>
      </c>
      <c r="Z1102" s="532" t="str">
        <f>+'学校用（完全版）'!Z1103</f>
        <v>標準</v>
      </c>
      <c r="AA1102" s="67">
        <f>+'学校用（完全版）'!AA1103</f>
        <v>0</v>
      </c>
      <c r="AB1102" s="256" t="str">
        <f>+'学校用（完全版）'!AB1103</f>
        <v>ＤＶＤ</v>
      </c>
      <c r="AC1102" s="90" t="str">
        <f>+'学校用（完全版）'!AC1103</f>
        <v/>
      </c>
      <c r="AD1102" s="237" t="str">
        <f>+'学校用（完全版）'!AD1103</f>
        <v>DVDアーカイブ　⑫性感染症の実態とその予防　　</v>
      </c>
      <c r="AE1102" s="21" t="str">
        <f>+'学校用（完全版）'!AE1103</f>
        <v>1.2.3年</v>
      </c>
      <c r="AF1102" s="69">
        <f>+'学校用（完全版）'!AF1103</f>
        <v>6000</v>
      </c>
      <c r="AG1102" s="89">
        <f>+'学校用（完全版）'!AG1103</f>
        <v>6480</v>
      </c>
      <c r="AH1102" s="690"/>
      <c r="AI1102" s="355">
        <f t="shared" si="29"/>
        <v>0</v>
      </c>
      <c r="AL1102" s="6"/>
    </row>
    <row r="1103" spans="1:38" s="7" customFormat="1" ht="23.1" customHeight="1" x14ac:dyDescent="0.1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577" t="str">
        <f>+'学校用（完全版）'!U1104</f>
        <v>技術　　家庭</v>
      </c>
      <c r="V1103" s="503" t="str">
        <f>+'学校用（完全版）'!V1104</f>
        <v>開隆堂出版</v>
      </c>
      <c r="W1103" s="448" t="str">
        <f>+'学校用（完全版）'!W1104</f>
        <v>●</v>
      </c>
      <c r="X1103" s="81"/>
      <c r="Y1103" s="425">
        <f>+'学校用（完全版）'!Y1104</f>
        <v>0</v>
      </c>
      <c r="Z1103" s="532" t="str">
        <f>+'学校用（完全版）'!Z1104</f>
        <v>標準</v>
      </c>
      <c r="AA1103" s="67">
        <f>+'学校用（完全版）'!AA1104</f>
        <v>0</v>
      </c>
      <c r="AB1103" s="256" t="str">
        <f>+'学校用（完全版）'!AB1104</f>
        <v>ＤＶＤ</v>
      </c>
      <c r="AC1103" s="90" t="str">
        <f>+'学校用（完全版）'!AC1104</f>
        <v/>
      </c>
      <c r="AD1103" s="237" t="str">
        <f>+'学校用（完全版）'!AD1104</f>
        <v>DVDアーカイブ　⑬妊娠・出産と避妊・中絶</v>
      </c>
      <c r="AE1103" s="21" t="str">
        <f>+'学校用（完全版）'!AE1104</f>
        <v>1.2.3年</v>
      </c>
      <c r="AF1103" s="69">
        <f>+'学校用（完全版）'!AF1104</f>
        <v>6000</v>
      </c>
      <c r="AG1103" s="89">
        <f>+'学校用（完全版）'!AG1104</f>
        <v>6480</v>
      </c>
      <c r="AH1103" s="690"/>
      <c r="AI1103" s="355">
        <f t="shared" si="29"/>
        <v>0</v>
      </c>
      <c r="AL1103" s="6"/>
    </row>
    <row r="1104" spans="1:38" s="7" customFormat="1" ht="23.1" customHeight="1" x14ac:dyDescent="0.1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577" t="str">
        <f>+'学校用（完全版）'!U1105</f>
        <v>技術　　家庭</v>
      </c>
      <c r="V1104" s="503" t="str">
        <f>+'学校用（完全版）'!V1105</f>
        <v>開隆堂出版</v>
      </c>
      <c r="W1104" s="448" t="str">
        <f>+'学校用（完全版）'!W1105</f>
        <v>●</v>
      </c>
      <c r="X1104" s="81"/>
      <c r="Y1104" s="425">
        <f>+'学校用（完全版）'!Y1105</f>
        <v>0</v>
      </c>
      <c r="Z1104" s="532" t="str">
        <f>+'学校用（完全版）'!Z1105</f>
        <v>標準</v>
      </c>
      <c r="AA1104" s="67">
        <f>+'学校用（完全版）'!AA1105</f>
        <v>0</v>
      </c>
      <c r="AB1104" s="256" t="str">
        <f>+'学校用（完全版）'!AB1105</f>
        <v>ＤＶＤ</v>
      </c>
      <c r="AC1104" s="90" t="str">
        <f>+'学校用（完全版）'!AC1105</f>
        <v/>
      </c>
      <c r="AD1104" s="237" t="str">
        <f>+'学校用（完全版）'!AD1105</f>
        <v>DVDアーカイブ　⑭性についての討論のために</v>
      </c>
      <c r="AE1104" s="21" t="str">
        <f>+'学校用（完全版）'!AE1105</f>
        <v>1.2.3年</v>
      </c>
      <c r="AF1104" s="69">
        <f>+'学校用（完全版）'!AF1105</f>
        <v>6000</v>
      </c>
      <c r="AG1104" s="89">
        <f>+'学校用（完全版）'!AG1105</f>
        <v>6480</v>
      </c>
      <c r="AH1104" s="690"/>
      <c r="AI1104" s="355">
        <f t="shared" si="29"/>
        <v>0</v>
      </c>
      <c r="AL1104" s="6"/>
    </row>
    <row r="1105" spans="1:38" s="7" customFormat="1" ht="23.1" customHeight="1" x14ac:dyDescent="0.1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577" t="str">
        <f>+'学校用（完全版）'!U1106</f>
        <v>技術　　家庭</v>
      </c>
      <c r="V1105" s="503" t="str">
        <f>+'学校用（完全版）'!V1106</f>
        <v>開隆堂出版</v>
      </c>
      <c r="W1105" s="448" t="str">
        <f>+'学校用（完全版）'!W1106</f>
        <v>●</v>
      </c>
      <c r="X1105" s="81"/>
      <c r="Y1105" s="425">
        <f>+'学校用（完全版）'!Y1106</f>
        <v>0</v>
      </c>
      <c r="Z1105" s="532" t="str">
        <f>+'学校用（完全版）'!Z1106</f>
        <v>標準</v>
      </c>
      <c r="AA1105" s="67">
        <f>+'学校用（完全版）'!AA1106</f>
        <v>0</v>
      </c>
      <c r="AB1105" s="256" t="str">
        <f>+'学校用（完全版）'!AB1106</f>
        <v>ＤＶＤ</v>
      </c>
      <c r="AC1105" s="90" t="str">
        <f>+'学校用（完全版）'!AC1106</f>
        <v/>
      </c>
      <c r="AD1105" s="237" t="str">
        <f>+'学校用（完全版）'!AD1106</f>
        <v>DVDアーカイブ　⑮【食物編】塩と食品添加物</v>
      </c>
      <c r="AE1105" s="21" t="str">
        <f>+'学校用（完全版）'!AE1106</f>
        <v>1.2.3年</v>
      </c>
      <c r="AF1105" s="69">
        <f>+'学校用（完全版）'!AF1106</f>
        <v>6000</v>
      </c>
      <c r="AG1105" s="89">
        <f>+'学校用（完全版）'!AG1106</f>
        <v>6480</v>
      </c>
      <c r="AH1105" s="690"/>
      <c r="AI1105" s="355">
        <f t="shared" si="29"/>
        <v>0</v>
      </c>
      <c r="AL1105" s="6"/>
    </row>
    <row r="1106" spans="1:38" s="7" customFormat="1" ht="23.1" customHeight="1" x14ac:dyDescent="0.1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577" t="str">
        <f>+'学校用（完全版）'!U1107</f>
        <v>技術　　家庭</v>
      </c>
      <c r="V1106" s="503" t="str">
        <f>+'学校用（完全版）'!V1107</f>
        <v>開隆堂出版</v>
      </c>
      <c r="W1106" s="448" t="str">
        <f>+'学校用（完全版）'!W1107</f>
        <v>●</v>
      </c>
      <c r="X1106" s="81"/>
      <c r="Y1106" s="425">
        <f>+'学校用（完全版）'!Y1107</f>
        <v>0</v>
      </c>
      <c r="Z1106" s="532" t="str">
        <f>+'学校用（完全版）'!Z1107</f>
        <v>標準</v>
      </c>
      <c r="AA1106" s="67">
        <f>+'学校用（完全版）'!AA1107</f>
        <v>0</v>
      </c>
      <c r="AB1106" s="256" t="str">
        <f>+'学校用（完全版）'!AB1107</f>
        <v>ＤＶＤ</v>
      </c>
      <c r="AC1106" s="90" t="str">
        <f>+'学校用（完全版）'!AC1107</f>
        <v/>
      </c>
      <c r="AD1106" s="237" t="str">
        <f>+'学校用（完全版）'!AD1107</f>
        <v>DVDアーカイブ　⑯【被服編】ザ・プロフィール　糸の特徴を知ろう！</v>
      </c>
      <c r="AE1106" s="21" t="str">
        <f>+'学校用（完全版）'!AE1107</f>
        <v>1.2.3年</v>
      </c>
      <c r="AF1106" s="69">
        <f>+'学校用（完全版）'!AF1107</f>
        <v>6000</v>
      </c>
      <c r="AG1106" s="89">
        <f>+'学校用（完全版）'!AG1107</f>
        <v>6480</v>
      </c>
      <c r="AH1106" s="690"/>
      <c r="AI1106" s="355">
        <f t="shared" si="29"/>
        <v>0</v>
      </c>
      <c r="AL1106" s="6"/>
    </row>
    <row r="1107" spans="1:38" s="7" customFormat="1" ht="23.1" customHeight="1" x14ac:dyDescent="0.1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577" t="str">
        <f>+'学校用（完全版）'!U1108</f>
        <v>技術　　家庭</v>
      </c>
      <c r="V1107" s="503" t="str">
        <f>+'学校用（完全版）'!V1108</f>
        <v>開隆堂出版</v>
      </c>
      <c r="W1107" s="448" t="str">
        <f>+'学校用（完全版）'!W1108</f>
        <v>●</v>
      </c>
      <c r="X1107" s="81"/>
      <c r="Y1107" s="425">
        <f>+'学校用（完全版）'!Y1108</f>
        <v>0</v>
      </c>
      <c r="Z1107" s="532" t="str">
        <f>+'学校用（完全版）'!Z1108</f>
        <v>標準</v>
      </c>
      <c r="AA1107" s="67">
        <f>+'学校用（完全版）'!AA1108</f>
        <v>0</v>
      </c>
      <c r="AB1107" s="256" t="str">
        <f>+'学校用（完全版）'!AB1108</f>
        <v>ＤＶＤ</v>
      </c>
      <c r="AC1107" s="90" t="str">
        <f>+'学校用（完全版）'!AC1108</f>
        <v/>
      </c>
      <c r="AD1107" s="237" t="str">
        <f>+'学校用（完全版）'!AD1108</f>
        <v>DVDアーカイブ　⑰【住居編】住生活を科学する</v>
      </c>
      <c r="AE1107" s="21" t="str">
        <f>+'学校用（完全版）'!AE1108</f>
        <v>1.2.3年</v>
      </c>
      <c r="AF1107" s="69">
        <f>+'学校用（完全版）'!AF1108</f>
        <v>6000</v>
      </c>
      <c r="AG1107" s="89">
        <f>+'学校用（完全版）'!AG1108</f>
        <v>6480</v>
      </c>
      <c r="AH1107" s="690"/>
      <c r="AI1107" s="355">
        <f t="shared" si="29"/>
        <v>0</v>
      </c>
      <c r="AL1107" s="6"/>
    </row>
    <row r="1108" spans="1:38" s="7" customFormat="1" ht="23.1" customHeight="1" x14ac:dyDescent="0.1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578" t="str">
        <f>+'学校用（完全版）'!U1109</f>
        <v>技術　　家庭</v>
      </c>
      <c r="V1108" s="505" t="str">
        <f>+'学校用（完全版）'!V1109</f>
        <v>開隆堂出版</v>
      </c>
      <c r="W1108" s="449" t="str">
        <f>+'学校用（完全版）'!W1109</f>
        <v>●</v>
      </c>
      <c r="X1108" s="265"/>
      <c r="Y1108" s="426">
        <f>+'学校用（完全版）'!Y1109</f>
        <v>0</v>
      </c>
      <c r="Z1108" s="528" t="str">
        <f>+'学校用（完全版）'!Z1109</f>
        <v>標準</v>
      </c>
      <c r="AA1108" s="123">
        <f>+'学校用（完全版）'!AA1109</f>
        <v>0</v>
      </c>
      <c r="AB1108" s="311" t="str">
        <f>+'学校用（完全版）'!AB1109</f>
        <v>ＤＶＤ</v>
      </c>
      <c r="AC1108" s="286" t="str">
        <f>+'学校用（完全版）'!AC1109</f>
        <v/>
      </c>
      <c r="AD1108" s="287" t="str">
        <f>+'学校用（完全版）'!AD1109</f>
        <v>DVDアーカイブ　⑱【環境編】生活と環境</v>
      </c>
      <c r="AE1108" s="22" t="str">
        <f>+'学校用（完全版）'!AE1109</f>
        <v>1.2.3年</v>
      </c>
      <c r="AF1108" s="114">
        <f>+'学校用（完全版）'!AF1109</f>
        <v>6000</v>
      </c>
      <c r="AG1108" s="288">
        <f>+'学校用（完全版）'!AG1109</f>
        <v>6480</v>
      </c>
      <c r="AH1108" s="693"/>
      <c r="AI1108" s="356">
        <f t="shared" si="29"/>
        <v>0</v>
      </c>
      <c r="AL1108" s="6"/>
    </row>
    <row r="1109" spans="1:38" s="7" customFormat="1" ht="23.1" customHeight="1" x14ac:dyDescent="0.1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736" t="str">
        <f>+'学校用（完全版）'!U1110</f>
        <v>技術　　家庭</v>
      </c>
      <c r="V1109" s="547" t="str">
        <f>+'学校用（完全版）'!V1110</f>
        <v>開隆堂出版</v>
      </c>
      <c r="W1109" s="450" t="str">
        <f>+'学校用（完全版）'!W1110</f>
        <v>●</v>
      </c>
      <c r="X1109" s="93"/>
      <c r="Y1109" s="427">
        <f>+'学校用（完全版）'!Y1110</f>
        <v>0</v>
      </c>
      <c r="Z1109" s="550" t="str">
        <f>+'学校用（完全版）'!Z1110</f>
        <v>標準</v>
      </c>
      <c r="AA1109" s="95">
        <f>+'学校用（完全版）'!AA1110</f>
        <v>0</v>
      </c>
      <c r="AB1109" s="289" t="str">
        <f>+'学校用（完全版）'!AB1110</f>
        <v>ＤＶＤ</v>
      </c>
      <c r="AC1109" s="96" t="str">
        <f>+'学校用（完全版）'!AC1110</f>
        <v/>
      </c>
      <c r="AD1109" s="290" t="str">
        <f>+'学校用（完全版）'!AD1110</f>
        <v>安全指導ＤＶＤ　調理編　ほうちょうを安全に使おう／ガスこんろを安全に使おう</v>
      </c>
      <c r="AE1109" s="94" t="str">
        <f>+'学校用（完全版）'!AE1110</f>
        <v>1.2.3年</v>
      </c>
      <c r="AF1109" s="97">
        <f>+'学校用（完全版）'!AF1110</f>
        <v>10000</v>
      </c>
      <c r="AG1109" s="335">
        <f>+'学校用（完全版）'!AG1110</f>
        <v>10800</v>
      </c>
      <c r="AH1109" s="696"/>
      <c r="AI1109" s="551">
        <f t="shared" si="29"/>
        <v>0</v>
      </c>
      <c r="AL1109" s="6"/>
    </row>
    <row r="1110" spans="1:38" s="7" customFormat="1" ht="23.1" customHeight="1" x14ac:dyDescent="0.1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588" t="str">
        <f>+'学校用（完全版）'!U1111</f>
        <v>技術　　家庭</v>
      </c>
      <c r="V1110" s="502" t="str">
        <f>+'学校用（完全版）'!V1111</f>
        <v>開隆堂出版</v>
      </c>
      <c r="W1110" s="452" t="str">
        <f>+'学校用（完全版）'!W1111</f>
        <v>●</v>
      </c>
      <c r="X1110" s="267"/>
      <c r="Y1110" s="429">
        <f>+'学校用（完全版）'!Y1111</f>
        <v>0</v>
      </c>
      <c r="Z1110" s="529" t="str">
        <f>+'学校用（完全版）'!Z1111</f>
        <v>標準</v>
      </c>
      <c r="AA1110" s="104">
        <f>+'学校用（完全版）'!AA1111</f>
        <v>0</v>
      </c>
      <c r="AB1110" s="314" t="str">
        <f>+'学校用（完全版）'!AB1111</f>
        <v>ＤＶＤ</v>
      </c>
      <c r="AC1110" s="105" t="str">
        <f>+'学校用（完全版）'!AC1111</f>
        <v/>
      </c>
      <c r="AD1110" s="283" t="str">
        <f>+'学校用（完全版）'!AD1111</f>
        <v>環境問題ＤＶＤ１　ごみをへらそう／いのちの水</v>
      </c>
      <c r="AE1110" s="106" t="str">
        <f>+'学校用（完全版）'!AE1111</f>
        <v>1.2.3年</v>
      </c>
      <c r="AF1110" s="107">
        <f>+'学校用（完全版）'!AF1111</f>
        <v>10000</v>
      </c>
      <c r="AG1110" s="284">
        <f>+'学校用（完全版）'!AG1111</f>
        <v>10800</v>
      </c>
      <c r="AH1110" s="689"/>
      <c r="AI1110" s="521">
        <f t="shared" si="29"/>
        <v>0</v>
      </c>
      <c r="AL1110" s="6"/>
    </row>
    <row r="1111" spans="1:38" s="7" customFormat="1" ht="23.1" customHeight="1" x14ac:dyDescent="0.1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589" t="str">
        <f>+'学校用（完全版）'!U1112</f>
        <v>技術　　家庭</v>
      </c>
      <c r="V1111" s="504" t="str">
        <f>+'学校用（完全版）'!V1112</f>
        <v>開隆堂出版</v>
      </c>
      <c r="W1111" s="453" t="str">
        <f>+'学校用（完全版）'!W1112</f>
        <v>●</v>
      </c>
      <c r="X1111" s="83"/>
      <c r="Y1111" s="430">
        <f>+'学校用（完全版）'!Y1112</f>
        <v>0</v>
      </c>
      <c r="Z1111" s="530" t="str">
        <f>+'学校用（完全版）'!Z1112</f>
        <v>標準</v>
      </c>
      <c r="AA1111" s="77">
        <f>+'学校用（完全版）'!AA1112</f>
        <v>0</v>
      </c>
      <c r="AB1111" s="315" t="str">
        <f>+'学校用（完全版）'!AB1112</f>
        <v>ＤＶＤ</v>
      </c>
      <c r="AC1111" s="103" t="str">
        <f>+'学校用（完全版）'!AC1112</f>
        <v/>
      </c>
      <c r="AD1111" s="285" t="str">
        <f>+'学校用（完全版）'!AD1112</f>
        <v>環境問題ＤＶＤ２　紙のリサイクル／ペットボトルとびんのリサイクル</v>
      </c>
      <c r="AE1111" s="25" t="str">
        <f>+'学校用（完全版）'!AE1112</f>
        <v>1.2.3年</v>
      </c>
      <c r="AF1111" s="78">
        <f>+'学校用（完全版）'!AF1112</f>
        <v>10000</v>
      </c>
      <c r="AG1111" s="91">
        <f>+'学校用（完全版）'!AG1112</f>
        <v>10800</v>
      </c>
      <c r="AH1111" s="691"/>
      <c r="AI1111" s="358">
        <f t="shared" si="29"/>
        <v>0</v>
      </c>
      <c r="AL1111" s="6"/>
    </row>
    <row r="1112" spans="1:38" s="7" customFormat="1" ht="23.1" customHeight="1" x14ac:dyDescent="0.1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576" t="str">
        <f>+'学校用（完全版）'!U1113</f>
        <v>技術　　家庭</v>
      </c>
      <c r="V1112" s="473" t="str">
        <f>+'学校用（完全版）'!V1113</f>
        <v>開隆堂出版</v>
      </c>
      <c r="W1112" s="451" t="str">
        <f>+'学校用（完全版）'!W1113</f>
        <v>●</v>
      </c>
      <c r="X1112" s="88"/>
      <c r="Y1112" s="428">
        <f>+'学校用（完全版）'!Y1113</f>
        <v>0</v>
      </c>
      <c r="Z1112" s="484" t="str">
        <f>+'学校用（完全版）'!Z1113</f>
        <v>標準</v>
      </c>
      <c r="AA1112" s="62">
        <f>+'学校用（完全版）'!AA1113</f>
        <v>0</v>
      </c>
      <c r="AB1112" s="310" t="str">
        <f>+'学校用（完全版）'!AB1113</f>
        <v>VHS</v>
      </c>
      <c r="AC1112" s="63" t="str">
        <f>+'学校用（完全版）'!AC1113</f>
        <v/>
      </c>
      <c r="AD1112" s="251" t="str">
        <f>+'学校用（完全版）'!AD1113</f>
        <v>ものをつくる技術</v>
      </c>
      <c r="AE1112" s="68" t="str">
        <f>+'学校用（完全版）'!AE1113</f>
        <v>1.2.3年</v>
      </c>
      <c r="AF1112" s="65">
        <f>+'学校用（完全版）'!AF1113</f>
        <v>9429</v>
      </c>
      <c r="AG1112" s="149">
        <f>+'学校用（完全版）'!AG1113</f>
        <v>10183</v>
      </c>
      <c r="AH1112" s="692"/>
      <c r="AI1112" s="354">
        <f t="shared" si="29"/>
        <v>0</v>
      </c>
      <c r="AL1112" s="6"/>
    </row>
    <row r="1113" spans="1:38" s="7" customFormat="1" ht="23.1" customHeight="1" x14ac:dyDescent="0.1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577" t="str">
        <f>+'学校用（完全版）'!U1114</f>
        <v>技術　　家庭</v>
      </c>
      <c r="V1113" s="503" t="str">
        <f>+'学校用（完全版）'!V1114</f>
        <v>開隆堂出版</v>
      </c>
      <c r="W1113" s="448" t="str">
        <f>+'学校用（完全版）'!W1114</f>
        <v>●</v>
      </c>
      <c r="X1113" s="81"/>
      <c r="Y1113" s="425">
        <f>+'学校用（完全版）'!Y1114</f>
        <v>0</v>
      </c>
      <c r="Z1113" s="532" t="str">
        <f>+'学校用（完全版）'!Z1114</f>
        <v>標準</v>
      </c>
      <c r="AA1113" s="67">
        <f>+'学校用（完全版）'!AA1114</f>
        <v>0</v>
      </c>
      <c r="AB1113" s="256" t="str">
        <f>+'学校用（完全版）'!AB1114</f>
        <v>VHS</v>
      </c>
      <c r="AC1113" s="90" t="str">
        <f>+'学校用（完全版）'!AC1114</f>
        <v/>
      </c>
      <c r="AD1113" s="237" t="str">
        <f>+'学校用（完全版）'!AD1114</f>
        <v>エネルギーの利用のしかた</v>
      </c>
      <c r="AE1113" s="21" t="str">
        <f>+'学校用（完全版）'!AE1114</f>
        <v>1.2.3年</v>
      </c>
      <c r="AF1113" s="69">
        <f>+'学校用（完全版）'!AF1114</f>
        <v>9429</v>
      </c>
      <c r="AG1113" s="89">
        <f>+'学校用（完全版）'!AG1114</f>
        <v>10183</v>
      </c>
      <c r="AH1113" s="690"/>
      <c r="AI1113" s="355">
        <f t="shared" si="29"/>
        <v>0</v>
      </c>
      <c r="AL1113" s="6"/>
    </row>
    <row r="1114" spans="1:38" s="7" customFormat="1" ht="23.1" customHeight="1" x14ac:dyDescent="0.1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577" t="str">
        <f>+'学校用（完全版）'!U1115</f>
        <v>技術　　家庭</v>
      </c>
      <c r="V1114" s="503" t="str">
        <f>+'学校用（完全版）'!V1115</f>
        <v>開隆堂出版</v>
      </c>
      <c r="W1114" s="448" t="str">
        <f>+'学校用（完全版）'!W1115</f>
        <v>●</v>
      </c>
      <c r="X1114" s="81"/>
      <c r="Y1114" s="425">
        <f>+'学校用（完全版）'!Y1115</f>
        <v>0</v>
      </c>
      <c r="Z1114" s="532" t="str">
        <f>+'学校用（完全版）'!Z1115</f>
        <v>標準</v>
      </c>
      <c r="AA1114" s="67">
        <f>+'学校用（完全版）'!AA1115</f>
        <v>0</v>
      </c>
      <c r="AB1114" s="256" t="str">
        <f>+'学校用（完全版）'!AB1115</f>
        <v>VHS</v>
      </c>
      <c r="AC1114" s="90" t="str">
        <f>+'学校用（完全版）'!AC1115</f>
        <v/>
      </c>
      <c r="AD1114" s="237" t="str">
        <f>+'学校用（完全版）'!AD1115</f>
        <v>よい土をつくろうー土の科学</v>
      </c>
      <c r="AE1114" s="21" t="str">
        <f>+'学校用（完全版）'!AE1115</f>
        <v>1.2.3年</v>
      </c>
      <c r="AF1114" s="69">
        <f>+'学校用（完全版）'!AF1115</f>
        <v>9429</v>
      </c>
      <c r="AG1114" s="89">
        <f>+'学校用（完全版）'!AG1115</f>
        <v>10183</v>
      </c>
      <c r="AH1114" s="690"/>
      <c r="AI1114" s="355">
        <f t="shared" si="29"/>
        <v>0</v>
      </c>
      <c r="AL1114" s="6"/>
    </row>
    <row r="1115" spans="1:38" s="7" customFormat="1" ht="23.1" customHeight="1" x14ac:dyDescent="0.1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577" t="str">
        <f>+'学校用（完全版）'!U1116</f>
        <v>技術　　家庭</v>
      </c>
      <c r="V1115" s="503" t="str">
        <f>+'学校用（完全版）'!V1116</f>
        <v>開隆堂出版</v>
      </c>
      <c r="W1115" s="448" t="str">
        <f>+'学校用（完全版）'!W1116</f>
        <v>●</v>
      </c>
      <c r="X1115" s="81"/>
      <c r="Y1115" s="425">
        <f>+'学校用（完全版）'!Y1116</f>
        <v>0</v>
      </c>
      <c r="Z1115" s="532" t="str">
        <f>+'学校用（完全版）'!Z1116</f>
        <v>標準</v>
      </c>
      <c r="AA1115" s="67">
        <f>+'学校用（完全版）'!AA1116</f>
        <v>0</v>
      </c>
      <c r="AB1115" s="256" t="str">
        <f>+'学校用（完全版）'!AB1116</f>
        <v>VHS</v>
      </c>
      <c r="AC1115" s="90" t="str">
        <f>+'学校用（完全版）'!AC1116</f>
        <v/>
      </c>
      <c r="AD1115" s="237" t="str">
        <f>+'学校用（完全版）'!AD1116</f>
        <v>ものづくり　プラスチックの加工</v>
      </c>
      <c r="AE1115" s="21" t="str">
        <f>+'学校用（完全版）'!AE1116</f>
        <v>1.2.3年</v>
      </c>
      <c r="AF1115" s="69">
        <f>+'学校用（完全版）'!AF1116</f>
        <v>9500</v>
      </c>
      <c r="AG1115" s="89">
        <f>+'学校用（完全版）'!AG1116</f>
        <v>10260</v>
      </c>
      <c r="AH1115" s="690"/>
      <c r="AI1115" s="355">
        <f t="shared" si="29"/>
        <v>0</v>
      </c>
      <c r="AL1115" s="6"/>
    </row>
    <row r="1116" spans="1:38" s="7" customFormat="1" ht="23.1" customHeight="1" thickBot="1" x14ac:dyDescent="0.2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738" t="str">
        <f>+'学校用（完全版）'!U1117</f>
        <v>技術　　家庭</v>
      </c>
      <c r="V1116" s="597" t="str">
        <f>+'学校用（完全版）'!V1117</f>
        <v>開隆堂出版</v>
      </c>
      <c r="W1116" s="598" t="str">
        <f>+'学校用（完全版）'!W1117</f>
        <v>●</v>
      </c>
      <c r="X1116" s="599"/>
      <c r="Y1116" s="600">
        <f>+'学校用（完全版）'!Y1117</f>
        <v>0</v>
      </c>
      <c r="Z1116" s="601" t="str">
        <f>+'学校用（完全版）'!Z1117</f>
        <v>標準</v>
      </c>
      <c r="AA1116" s="602">
        <f>+'学校用（完全版）'!AA1117</f>
        <v>0</v>
      </c>
      <c r="AB1116" s="603" t="str">
        <f>+'学校用（完全版）'!AB1117</f>
        <v>VHS</v>
      </c>
      <c r="AC1116" s="604" t="str">
        <f>+'学校用（完全版）'!AC1117</f>
        <v/>
      </c>
      <c r="AD1116" s="605" t="str">
        <f>+'学校用（完全版）'!AD1117</f>
        <v>著作権って何？</v>
      </c>
      <c r="AE1116" s="606" t="str">
        <f>+'学校用（完全版）'!AE1117</f>
        <v>1.2.3年</v>
      </c>
      <c r="AF1116" s="607">
        <f>+'学校用（完全版）'!AF1117</f>
        <v>14000</v>
      </c>
      <c r="AG1116" s="608">
        <f>+'学校用（完全版）'!AG1117</f>
        <v>15120.000000000002</v>
      </c>
      <c r="AH1116" s="771"/>
      <c r="AI1116" s="609">
        <f t="shared" si="29"/>
        <v>0</v>
      </c>
      <c r="AL1116" s="6"/>
    </row>
    <row r="1117" spans="1:38" s="6" customFormat="1" ht="23.1" customHeight="1" thickTop="1" thickBot="1" x14ac:dyDescent="0.2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580" t="str">
        <f>+'学校用（完全版）'!U1118</f>
        <v>技術　　家庭</v>
      </c>
      <c r="V1117" s="492" t="str">
        <f>+'学校用（完全版）'!V1118</f>
        <v>開隆堂出版</v>
      </c>
      <c r="W1117" s="725" t="str">
        <f>+'学校用（完全版）'!W1118</f>
        <v>●</v>
      </c>
      <c r="X1117" s="726"/>
      <c r="Y1117" s="727">
        <f>+'学校用（完全版）'!Y1118</f>
        <v>0</v>
      </c>
      <c r="Z1117" s="728">
        <f>+'学校用（完全版）'!Z1118</f>
        <v>0</v>
      </c>
      <c r="AA1117" s="729">
        <f>+'学校用（完全版）'!AA1118</f>
        <v>0</v>
      </c>
      <c r="AB1117" s="730">
        <f>+'学校用（完全版）'!AB1118</f>
        <v>0</v>
      </c>
      <c r="AC1117" s="731">
        <f>+'学校用（完全版）'!AC1118</f>
        <v>0</v>
      </c>
      <c r="AD1117" s="731">
        <f>+'学校用（完全版）'!AD1118</f>
        <v>0</v>
      </c>
      <c r="AE1117" s="731">
        <f>+'学校用（完全版）'!AE1118</f>
        <v>0</v>
      </c>
      <c r="AF1117" s="1509" t="str">
        <f>+'学校用（完全版）'!AF1118</f>
        <v>技術家庭　開隆堂　計</v>
      </c>
      <c r="AG1117" s="1510">
        <f>+'学校用（完全版）'!AG1118</f>
        <v>0</v>
      </c>
      <c r="AH1117" s="613">
        <f>SUM(AH1082:AH1116)</f>
        <v>0</v>
      </c>
      <c r="AI1117" s="732">
        <f>SUM(AI1082:AI1116)</f>
        <v>0</v>
      </c>
    </row>
    <row r="1118" spans="1:38" s="7" customFormat="1" ht="23.1" customHeight="1" x14ac:dyDescent="0.15">
      <c r="A1118" s="28" t="s">
        <v>1136</v>
      </c>
      <c r="B1118" s="28" t="s">
        <v>1136</v>
      </c>
      <c r="C1118" s="28" t="s">
        <v>1136</v>
      </c>
      <c r="D1118" s="28" t="s">
        <v>1136</v>
      </c>
      <c r="E1118" s="28" t="s">
        <v>1136</v>
      </c>
      <c r="F1118" s="28" t="s">
        <v>1136</v>
      </c>
      <c r="G1118" s="28" t="s">
        <v>1136</v>
      </c>
      <c r="H1118" s="28" t="s">
        <v>1136</v>
      </c>
      <c r="I1118" s="28" t="s">
        <v>1136</v>
      </c>
      <c r="J1118" s="28" t="s">
        <v>1136</v>
      </c>
      <c r="K1118" s="28" t="s">
        <v>1136</v>
      </c>
      <c r="L1118" s="28" t="s">
        <v>1136</v>
      </c>
      <c r="M1118" s="28" t="s">
        <v>1136</v>
      </c>
      <c r="N1118" s="28" t="s">
        <v>1136</v>
      </c>
      <c r="O1118" s="28" t="s">
        <v>1136</v>
      </c>
      <c r="P1118" s="28" t="s">
        <v>1136</v>
      </c>
      <c r="Q1118" s="28" t="s">
        <v>1136</v>
      </c>
      <c r="R1118" s="28" t="s">
        <v>1136</v>
      </c>
      <c r="S1118" s="28" t="s">
        <v>1136</v>
      </c>
      <c r="T1118" s="28" t="s">
        <v>1136</v>
      </c>
      <c r="U1118" s="576" t="str">
        <f>+'学校用（完全版）'!U1119</f>
        <v>技術　　家庭</v>
      </c>
      <c r="V1118" s="473" t="str">
        <f>+'学校用（完全版）'!V1119</f>
        <v>パンドラ</v>
      </c>
      <c r="W1118" s="458" t="str">
        <f>+'学校用（完全版）'!W1119</f>
        <v>●</v>
      </c>
      <c r="X1118" s="68"/>
      <c r="Y1118" s="435">
        <f>+'学校用（完全版）'!Y1119</f>
        <v>0</v>
      </c>
      <c r="Z1118" s="484" t="str">
        <f>+'学校用（完全版）'!Z1119</f>
        <v>準拠</v>
      </c>
      <c r="AA1118" s="62">
        <f>+'学校用（完全版）'!AA1119</f>
        <v>0</v>
      </c>
      <c r="AB1118" s="310" t="str">
        <f>+'学校用（完全版）'!AB1119</f>
        <v>ＤＶＤ</v>
      </c>
      <c r="AC1118" s="63" t="str">
        <f>+'学校用（完全版）'!AC1119</f>
        <v/>
      </c>
      <c r="AD1118" s="383" t="str">
        <f>+'学校用（完全版）'!AD1119</f>
        <v>ネットワーク社会の情報モラル①～④　4巻組</v>
      </c>
      <c r="AE1118" s="68" t="str">
        <f>+'学校用（完全版）'!AE1119</f>
        <v>1.2.3年</v>
      </c>
      <c r="AF1118" s="65">
        <f>+'学校用（完全版）'!AF1119</f>
        <v>38000</v>
      </c>
      <c r="AG1118" s="149">
        <f>+'学校用（完全版）'!AG1119</f>
        <v>41040</v>
      </c>
      <c r="AH1118" s="692"/>
      <c r="AI1118" s="354">
        <f t="shared" ref="AI1118:AI1181" si="30">+AG1118*AH1118</f>
        <v>0</v>
      </c>
      <c r="AL1118" s="6"/>
    </row>
    <row r="1119" spans="1:38" s="7" customFormat="1" ht="23.1" customHeight="1" x14ac:dyDescent="0.15">
      <c r="A1119" s="28" t="s">
        <v>1136</v>
      </c>
      <c r="B1119" s="28" t="s">
        <v>1136</v>
      </c>
      <c r="C1119" s="28" t="s">
        <v>1136</v>
      </c>
      <c r="D1119" s="28" t="s">
        <v>1136</v>
      </c>
      <c r="E1119" s="28" t="s">
        <v>1136</v>
      </c>
      <c r="F1119" s="28" t="s">
        <v>1136</v>
      </c>
      <c r="G1119" s="28" t="s">
        <v>1136</v>
      </c>
      <c r="H1119" s="28" t="s">
        <v>1136</v>
      </c>
      <c r="I1119" s="28" t="s">
        <v>1136</v>
      </c>
      <c r="J1119" s="28" t="s">
        <v>1136</v>
      </c>
      <c r="K1119" s="28" t="s">
        <v>1136</v>
      </c>
      <c r="L1119" s="28" t="s">
        <v>1136</v>
      </c>
      <c r="M1119" s="28" t="s">
        <v>1136</v>
      </c>
      <c r="N1119" s="28" t="s">
        <v>1136</v>
      </c>
      <c r="O1119" s="28" t="s">
        <v>1136</v>
      </c>
      <c r="P1119" s="28" t="s">
        <v>1136</v>
      </c>
      <c r="Q1119" s="28" t="s">
        <v>1136</v>
      </c>
      <c r="R1119" s="28" t="s">
        <v>1136</v>
      </c>
      <c r="S1119" s="28" t="s">
        <v>1136</v>
      </c>
      <c r="T1119" s="28" t="s">
        <v>1136</v>
      </c>
      <c r="U1119" s="577" t="str">
        <f>+'学校用（完全版）'!U1120</f>
        <v>技術　　家庭</v>
      </c>
      <c r="V1119" s="503" t="str">
        <f>+'学校用（完全版）'!V1120</f>
        <v>パンドラ</v>
      </c>
      <c r="W1119" s="459" t="str">
        <f>+'学校用（完全版）'!W1120</f>
        <v>●</v>
      </c>
      <c r="X1119" s="21"/>
      <c r="Y1119" s="436">
        <f>+'学校用（完全版）'!Y1120</f>
        <v>0</v>
      </c>
      <c r="Z1119" s="532" t="str">
        <f>+'学校用（完全版）'!Z1120</f>
        <v>準拠</v>
      </c>
      <c r="AA1119" s="67" t="str">
        <f>+'学校用（完全版）'!AA1120</f>
        <v>新刊</v>
      </c>
      <c r="AB1119" s="258" t="str">
        <f>+'学校用（完全版）'!AB1120</f>
        <v>ＤＶＤ</v>
      </c>
      <c r="AC1119" s="100" t="str">
        <f>+'学校用（完全版）'!AC1120</f>
        <v/>
      </c>
      <c r="AD1119" s="239" t="str">
        <f>+'学校用（完全版）'!AD1120</f>
        <v>ネットワーク社会の情報モラル　続新刊　2巻組</v>
      </c>
      <c r="AE1119" s="72" t="str">
        <f>+'学校用（完全版）'!AE1120</f>
        <v>1.2.3年</v>
      </c>
      <c r="AF1119" s="73">
        <f>+'学校用（完全版）'!AF1120</f>
        <v>19000</v>
      </c>
      <c r="AG1119" s="82">
        <f>+'学校用（完全版）'!AG1120</f>
        <v>20520</v>
      </c>
      <c r="AH1119" s="690"/>
      <c r="AI1119" s="355">
        <f t="shared" si="30"/>
        <v>0</v>
      </c>
      <c r="AL1119" s="6"/>
    </row>
    <row r="1120" spans="1:38" s="7" customFormat="1" ht="23.1" customHeight="1" x14ac:dyDescent="0.15">
      <c r="A1120" s="28" t="s">
        <v>1136</v>
      </c>
      <c r="B1120" s="28" t="s">
        <v>1136</v>
      </c>
      <c r="C1120" s="28" t="s">
        <v>1136</v>
      </c>
      <c r="D1120" s="28" t="s">
        <v>1136</v>
      </c>
      <c r="E1120" s="28" t="s">
        <v>1136</v>
      </c>
      <c r="F1120" s="28" t="s">
        <v>1136</v>
      </c>
      <c r="G1120" s="28" t="s">
        <v>1136</v>
      </c>
      <c r="H1120" s="28" t="s">
        <v>1136</v>
      </c>
      <c r="I1120" s="28" t="s">
        <v>1136</v>
      </c>
      <c r="J1120" s="28" t="s">
        <v>1136</v>
      </c>
      <c r="K1120" s="28" t="s">
        <v>1136</v>
      </c>
      <c r="L1120" s="28" t="s">
        <v>1136</v>
      </c>
      <c r="M1120" s="28" t="s">
        <v>1136</v>
      </c>
      <c r="N1120" s="28" t="s">
        <v>1136</v>
      </c>
      <c r="O1120" s="28" t="s">
        <v>1136</v>
      </c>
      <c r="P1120" s="28" t="s">
        <v>1136</v>
      </c>
      <c r="Q1120" s="28" t="s">
        <v>1136</v>
      </c>
      <c r="R1120" s="28" t="s">
        <v>1136</v>
      </c>
      <c r="S1120" s="28" t="s">
        <v>1136</v>
      </c>
      <c r="T1120" s="28" t="s">
        <v>1136</v>
      </c>
      <c r="U1120" s="577" t="str">
        <f>+'学校用（完全版）'!U1121</f>
        <v>技術　　家庭</v>
      </c>
      <c r="V1120" s="503" t="str">
        <f>+'学校用（完全版）'!V1121</f>
        <v>パンドラ</v>
      </c>
      <c r="W1120" s="459" t="str">
        <f>+'学校用（完全版）'!W1121</f>
        <v>●</v>
      </c>
      <c r="X1120" s="21"/>
      <c r="Y1120" s="436">
        <f>+'学校用（完全版）'!Y1121</f>
        <v>0</v>
      </c>
      <c r="Z1120" s="532" t="str">
        <f>+'学校用（完全版）'!Z1121</f>
        <v>準拠</v>
      </c>
      <c r="AA1120" s="67" t="str">
        <f>+'学校用（完全版）'!AA1121</f>
        <v>新刊</v>
      </c>
      <c r="AB1120" s="258" t="str">
        <f>+'学校用（完全版）'!AB1121</f>
        <v>ＤＶＤ</v>
      </c>
      <c r="AC1120" s="100" t="str">
        <f>+'学校用（完全版）'!AC1121</f>
        <v/>
      </c>
      <c r="AD1120" s="239" t="str">
        <f>+'学校用（完全版）'!AD1121</f>
        <v>ネットワーク社会の情報モラル③情報と社会生活～情報を適切に活用するためのルールとマナー</v>
      </c>
      <c r="AE1120" s="72" t="str">
        <f>+'学校用（完全版）'!AE1121</f>
        <v>1.2.3年</v>
      </c>
      <c r="AF1120" s="73">
        <f>+'学校用（完全版）'!AF1121</f>
        <v>9500</v>
      </c>
      <c r="AG1120" s="82">
        <f>+'学校用（完全版）'!AG1121</f>
        <v>10260</v>
      </c>
      <c r="AH1120" s="690"/>
      <c r="AI1120" s="355">
        <f t="shared" si="30"/>
        <v>0</v>
      </c>
      <c r="AL1120" s="6"/>
    </row>
    <row r="1121" spans="1:38" s="7" customFormat="1" ht="23.1" customHeight="1" x14ac:dyDescent="0.15">
      <c r="A1121" s="28" t="s">
        <v>1136</v>
      </c>
      <c r="B1121" s="28" t="s">
        <v>1136</v>
      </c>
      <c r="C1121" s="28" t="s">
        <v>1136</v>
      </c>
      <c r="D1121" s="28" t="s">
        <v>1136</v>
      </c>
      <c r="E1121" s="28" t="s">
        <v>1136</v>
      </c>
      <c r="F1121" s="28" t="s">
        <v>1136</v>
      </c>
      <c r="G1121" s="28" t="s">
        <v>1136</v>
      </c>
      <c r="H1121" s="28" t="s">
        <v>1136</v>
      </c>
      <c r="I1121" s="28" t="s">
        <v>1136</v>
      </c>
      <c r="J1121" s="28" t="s">
        <v>1136</v>
      </c>
      <c r="K1121" s="28" t="s">
        <v>1136</v>
      </c>
      <c r="L1121" s="28" t="s">
        <v>1136</v>
      </c>
      <c r="M1121" s="28" t="s">
        <v>1136</v>
      </c>
      <c r="N1121" s="28" t="s">
        <v>1136</v>
      </c>
      <c r="O1121" s="28" t="s">
        <v>1136</v>
      </c>
      <c r="P1121" s="28" t="s">
        <v>1136</v>
      </c>
      <c r="Q1121" s="28" t="s">
        <v>1136</v>
      </c>
      <c r="R1121" s="28" t="s">
        <v>1136</v>
      </c>
      <c r="S1121" s="28" t="s">
        <v>1136</v>
      </c>
      <c r="T1121" s="28" t="s">
        <v>1136</v>
      </c>
      <c r="U1121" s="577" t="str">
        <f>+'学校用（完全版）'!U1122</f>
        <v>技術　　家庭</v>
      </c>
      <c r="V1121" s="503" t="str">
        <f>+'学校用（完全版）'!V1122</f>
        <v>パンドラ</v>
      </c>
      <c r="W1121" s="459" t="str">
        <f>+'学校用（完全版）'!W1122</f>
        <v>●</v>
      </c>
      <c r="X1121" s="21"/>
      <c r="Y1121" s="436">
        <f>+'学校用（完全版）'!Y1122</f>
        <v>0</v>
      </c>
      <c r="Z1121" s="532" t="str">
        <f>+'学校用（完全版）'!Z1122</f>
        <v>準拠</v>
      </c>
      <c r="AA1121" s="67" t="str">
        <f>+'学校用（完全版）'!AA1122</f>
        <v>新刊</v>
      </c>
      <c r="AB1121" s="258" t="str">
        <f>+'学校用（完全版）'!AB1122</f>
        <v>ＤＶＤ</v>
      </c>
      <c r="AC1121" s="100" t="str">
        <f>+'学校用（完全版）'!AC1122</f>
        <v/>
      </c>
      <c r="AD1121" s="239" t="str">
        <f>+'学校用（完全版）'!AD1122</f>
        <v>ネットワーク社会の情報モラル④情報モラル 実践編　～スマートフォンのトラブルとその対応</v>
      </c>
      <c r="AE1121" s="72" t="str">
        <f>+'学校用（完全版）'!AE1122</f>
        <v>1.2.3年</v>
      </c>
      <c r="AF1121" s="73">
        <f>+'学校用（完全版）'!AF1122</f>
        <v>9500</v>
      </c>
      <c r="AG1121" s="82">
        <f>+'学校用（完全版）'!AG1122</f>
        <v>10260</v>
      </c>
      <c r="AH1121" s="690"/>
      <c r="AI1121" s="355">
        <f t="shared" si="30"/>
        <v>0</v>
      </c>
      <c r="AL1121" s="6"/>
    </row>
    <row r="1122" spans="1:38" s="7" customFormat="1" ht="23.1" customHeight="1" x14ac:dyDescent="0.15">
      <c r="A1122" s="28" t="s">
        <v>1136</v>
      </c>
      <c r="B1122" s="28" t="s">
        <v>1136</v>
      </c>
      <c r="C1122" s="28" t="s">
        <v>1136</v>
      </c>
      <c r="D1122" s="28" t="s">
        <v>1136</v>
      </c>
      <c r="E1122" s="28" t="s">
        <v>1136</v>
      </c>
      <c r="F1122" s="28" t="s">
        <v>1136</v>
      </c>
      <c r="G1122" s="28" t="s">
        <v>1136</v>
      </c>
      <c r="H1122" s="28" t="s">
        <v>1136</v>
      </c>
      <c r="I1122" s="28" t="s">
        <v>1136</v>
      </c>
      <c r="J1122" s="28" t="s">
        <v>1136</v>
      </c>
      <c r="K1122" s="28" t="s">
        <v>1136</v>
      </c>
      <c r="L1122" s="28" t="s">
        <v>1136</v>
      </c>
      <c r="M1122" s="28" t="s">
        <v>1136</v>
      </c>
      <c r="N1122" s="28" t="s">
        <v>1136</v>
      </c>
      <c r="O1122" s="28" t="s">
        <v>1136</v>
      </c>
      <c r="P1122" s="28" t="s">
        <v>1136</v>
      </c>
      <c r="Q1122" s="28" t="s">
        <v>1136</v>
      </c>
      <c r="R1122" s="28" t="s">
        <v>1136</v>
      </c>
      <c r="S1122" s="28" t="s">
        <v>1136</v>
      </c>
      <c r="T1122" s="28" t="s">
        <v>1136</v>
      </c>
      <c r="U1122" s="577" t="str">
        <f>+'学校用（完全版）'!U1123</f>
        <v>技術　　家庭</v>
      </c>
      <c r="V1122" s="503" t="str">
        <f>+'学校用（完全版）'!V1123</f>
        <v>パンドラ</v>
      </c>
      <c r="W1122" s="459" t="str">
        <f>+'学校用（完全版）'!W1123</f>
        <v>●</v>
      </c>
      <c r="X1122" s="21"/>
      <c r="Y1122" s="436">
        <f>+'学校用（完全版）'!Y1123</f>
        <v>0</v>
      </c>
      <c r="Z1122" s="532" t="str">
        <f>+'学校用（完全版）'!Z1123</f>
        <v>準拠</v>
      </c>
      <c r="AA1122" s="67">
        <f>+'学校用（完全版）'!AA1123</f>
        <v>0</v>
      </c>
      <c r="AB1122" s="256" t="str">
        <f>+'学校用（完全版）'!AB1123</f>
        <v>ＤＶＤ</v>
      </c>
      <c r="AC1122" s="90" t="str">
        <f>+'学校用（完全版）'!AC1123</f>
        <v/>
      </c>
      <c r="AD1122" s="238" t="str">
        <f>+'学校用（完全版）'!AD1123</f>
        <v>ネットワーク社会の情報モラル①情報セキュリティ</v>
      </c>
      <c r="AE1122" s="21" t="str">
        <f>+'学校用（完全版）'!AE1123</f>
        <v>1.2.3年</v>
      </c>
      <c r="AF1122" s="69">
        <f>+'学校用（完全版）'!AF1123</f>
        <v>9500</v>
      </c>
      <c r="AG1122" s="89">
        <f>+'学校用（完全版）'!AG1123</f>
        <v>10260</v>
      </c>
      <c r="AH1122" s="690"/>
      <c r="AI1122" s="355">
        <f t="shared" si="30"/>
        <v>0</v>
      </c>
      <c r="AL1122" s="6"/>
    </row>
    <row r="1123" spans="1:38" s="7" customFormat="1" ht="23.1" customHeight="1" x14ac:dyDescent="0.15">
      <c r="A1123" s="28" t="s">
        <v>1136</v>
      </c>
      <c r="B1123" s="28" t="s">
        <v>1136</v>
      </c>
      <c r="C1123" s="28" t="s">
        <v>1136</v>
      </c>
      <c r="D1123" s="28" t="s">
        <v>1136</v>
      </c>
      <c r="E1123" s="28" t="s">
        <v>1136</v>
      </c>
      <c r="F1123" s="28" t="s">
        <v>1136</v>
      </c>
      <c r="G1123" s="28" t="s">
        <v>1136</v>
      </c>
      <c r="H1123" s="28" t="s">
        <v>1136</v>
      </c>
      <c r="I1123" s="28" t="s">
        <v>1136</v>
      </c>
      <c r="J1123" s="28" t="s">
        <v>1136</v>
      </c>
      <c r="K1123" s="28" t="s">
        <v>1136</v>
      </c>
      <c r="L1123" s="28" t="s">
        <v>1136</v>
      </c>
      <c r="M1123" s="28" t="s">
        <v>1136</v>
      </c>
      <c r="N1123" s="28" t="s">
        <v>1136</v>
      </c>
      <c r="O1123" s="28" t="s">
        <v>1136</v>
      </c>
      <c r="P1123" s="28" t="s">
        <v>1136</v>
      </c>
      <c r="Q1123" s="28" t="s">
        <v>1136</v>
      </c>
      <c r="R1123" s="28" t="s">
        <v>1136</v>
      </c>
      <c r="S1123" s="28" t="s">
        <v>1136</v>
      </c>
      <c r="T1123" s="28" t="s">
        <v>1136</v>
      </c>
      <c r="U1123" s="577" t="str">
        <f>+'学校用（完全版）'!U1124</f>
        <v>技術　　家庭</v>
      </c>
      <c r="V1123" s="503" t="str">
        <f>+'学校用（完全版）'!V1124</f>
        <v>パンドラ</v>
      </c>
      <c r="W1123" s="459" t="str">
        <f>+'学校用（完全版）'!W1124</f>
        <v>●</v>
      </c>
      <c r="X1123" s="21"/>
      <c r="Y1123" s="436">
        <f>+'学校用（完全版）'!Y1124</f>
        <v>0</v>
      </c>
      <c r="Z1123" s="532" t="str">
        <f>+'学校用（完全版）'!Z1124</f>
        <v>準拠</v>
      </c>
      <c r="AA1123" s="67">
        <f>+'学校用（完全版）'!AA1124</f>
        <v>0</v>
      </c>
      <c r="AB1123" s="256" t="str">
        <f>+'学校用（完全版）'!AB1124</f>
        <v>ＤＶＤ</v>
      </c>
      <c r="AC1123" s="90" t="str">
        <f>+'学校用（完全版）'!AC1124</f>
        <v/>
      </c>
      <c r="AD1123" s="238" t="str">
        <f>+'学校用（完全版）'!AD1124</f>
        <v>ネットワーク社会の情報モラル②情報モラル</v>
      </c>
      <c r="AE1123" s="21" t="str">
        <f>+'学校用（完全版）'!AE1124</f>
        <v>1.2.3年</v>
      </c>
      <c r="AF1123" s="69">
        <f>+'学校用（完全版）'!AF1124</f>
        <v>9500</v>
      </c>
      <c r="AG1123" s="89">
        <f>+'学校用（完全版）'!AG1124</f>
        <v>10260</v>
      </c>
      <c r="AH1123" s="690"/>
      <c r="AI1123" s="355">
        <f t="shared" si="30"/>
        <v>0</v>
      </c>
      <c r="AL1123" s="6"/>
    </row>
    <row r="1124" spans="1:38" s="7" customFormat="1" ht="23.1" customHeight="1" x14ac:dyDescent="0.1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577" t="str">
        <f>+'学校用（完全版）'!U1125</f>
        <v>技術　　家庭</v>
      </c>
      <c r="V1124" s="503" t="str">
        <f>+'学校用（完全版）'!V1125</f>
        <v>パンドラ</v>
      </c>
      <c r="W1124" s="459" t="str">
        <f>+'学校用（完全版）'!W1125</f>
        <v>●</v>
      </c>
      <c r="X1124" s="21"/>
      <c r="Y1124" s="436">
        <f>+'学校用（完全版）'!Y1125</f>
        <v>0</v>
      </c>
      <c r="Z1124" s="532" t="str">
        <f>+'学校用（完全版）'!Z1125</f>
        <v>標準</v>
      </c>
      <c r="AA1124" s="67" t="str">
        <f>+'学校用（完全版）'!AA1125</f>
        <v>新刊</v>
      </c>
      <c r="AB1124" s="258" t="str">
        <f>+'学校用（完全版）'!AB1125</f>
        <v>ＤＶＤ</v>
      </c>
      <c r="AC1124" s="100" t="str">
        <f>+'学校用（完全版）'!AC1125</f>
        <v/>
      </c>
      <c r="AD1124" s="239" t="str">
        <f>+'学校用（完全版）'!AD1125</f>
        <v>ネットワーク社会の情報モラル　続新刊2巻組</v>
      </c>
      <c r="AE1124" s="72" t="str">
        <f>+'学校用（完全版）'!AE1125</f>
        <v>1.2.3年</v>
      </c>
      <c r="AF1124" s="73">
        <f>+'学校用（完全版）'!AF1125</f>
        <v>19000</v>
      </c>
      <c r="AG1124" s="82">
        <f>+'学校用（完全版）'!AG1125</f>
        <v>20520</v>
      </c>
      <c r="AH1124" s="690"/>
      <c r="AI1124" s="355">
        <f t="shared" si="30"/>
        <v>0</v>
      </c>
      <c r="AL1124" s="6"/>
    </row>
    <row r="1125" spans="1:38" s="7" customFormat="1" ht="23.1" customHeight="1" x14ac:dyDescent="0.1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577" t="str">
        <f>+'学校用（完全版）'!U1126</f>
        <v>技術　　家庭</v>
      </c>
      <c r="V1125" s="503" t="str">
        <f>+'学校用（完全版）'!V1126</f>
        <v>パンドラ</v>
      </c>
      <c r="W1125" s="459" t="str">
        <f>+'学校用（完全版）'!W1126</f>
        <v>●</v>
      </c>
      <c r="X1125" s="21"/>
      <c r="Y1125" s="436">
        <f>+'学校用（完全版）'!Y1126</f>
        <v>0</v>
      </c>
      <c r="Z1125" s="532" t="str">
        <f>+'学校用（完全版）'!Z1126</f>
        <v>標準</v>
      </c>
      <c r="AA1125" s="67" t="str">
        <f>+'学校用（完全版）'!AA1126</f>
        <v>新刊</v>
      </c>
      <c r="AB1125" s="258" t="str">
        <f>+'学校用（完全版）'!AB1126</f>
        <v>ＤＶＤ</v>
      </c>
      <c r="AC1125" s="100" t="str">
        <f>+'学校用（完全版）'!AC1126</f>
        <v/>
      </c>
      <c r="AD1125" s="239" t="str">
        <f>+'学校用（完全版）'!AD1126</f>
        <v>ネットワーク社会の情報モラル③情報と社会生活～ルールとマナー</v>
      </c>
      <c r="AE1125" s="72" t="str">
        <f>+'学校用（完全版）'!AE1126</f>
        <v>1.2.3年</v>
      </c>
      <c r="AF1125" s="73">
        <f>+'学校用（完全版）'!AF1126</f>
        <v>9500</v>
      </c>
      <c r="AG1125" s="82">
        <f>+'学校用（完全版）'!AG1126</f>
        <v>10260</v>
      </c>
      <c r="AH1125" s="690"/>
      <c r="AI1125" s="355">
        <f t="shared" si="30"/>
        <v>0</v>
      </c>
      <c r="AL1125" s="6"/>
    </row>
    <row r="1126" spans="1:38" s="7" customFormat="1" ht="23.1" customHeight="1" x14ac:dyDescent="0.1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577" t="str">
        <f>+'学校用（完全版）'!U1127</f>
        <v>技術　　家庭</v>
      </c>
      <c r="V1126" s="503" t="str">
        <f>+'学校用（完全版）'!V1127</f>
        <v>パンドラ</v>
      </c>
      <c r="W1126" s="459" t="str">
        <f>+'学校用（完全版）'!W1127</f>
        <v>●</v>
      </c>
      <c r="X1126" s="21"/>
      <c r="Y1126" s="436">
        <f>+'学校用（完全版）'!Y1127</f>
        <v>0</v>
      </c>
      <c r="Z1126" s="532" t="str">
        <f>+'学校用（完全版）'!Z1127</f>
        <v>標準</v>
      </c>
      <c r="AA1126" s="67" t="str">
        <f>+'学校用（完全版）'!AA1127</f>
        <v>新刊</v>
      </c>
      <c r="AB1126" s="258" t="str">
        <f>+'学校用（完全版）'!AB1127</f>
        <v>ＤＶＤ</v>
      </c>
      <c r="AC1126" s="100" t="str">
        <f>+'学校用（完全版）'!AC1127</f>
        <v/>
      </c>
      <c r="AD1126" s="239" t="str">
        <f>+'学校用（完全版）'!AD1127</f>
        <v>ネットワーク社会の情報モラル④情報モラル 実践編　～トラブルとその対応</v>
      </c>
      <c r="AE1126" s="72" t="str">
        <f>+'学校用（完全版）'!AE1127</f>
        <v>1.2.3年</v>
      </c>
      <c r="AF1126" s="73">
        <f>+'学校用（完全版）'!AF1127</f>
        <v>9500</v>
      </c>
      <c r="AG1126" s="82">
        <f>+'学校用（完全版）'!AG1127</f>
        <v>10260</v>
      </c>
      <c r="AH1126" s="690"/>
      <c r="AI1126" s="355">
        <f t="shared" si="30"/>
        <v>0</v>
      </c>
      <c r="AL1126" s="6"/>
    </row>
    <row r="1127" spans="1:38" s="7" customFormat="1" ht="23.1" customHeight="1" x14ac:dyDescent="0.1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577" t="str">
        <f>+'学校用（完全版）'!U1128</f>
        <v>技術　　家庭</v>
      </c>
      <c r="V1127" s="503" t="str">
        <f>+'学校用（完全版）'!V1128</f>
        <v>パンドラ</v>
      </c>
      <c r="W1127" s="459" t="str">
        <f>+'学校用（完全版）'!W1128</f>
        <v>●</v>
      </c>
      <c r="X1127" s="21"/>
      <c r="Y1127" s="436">
        <f>+'学校用（完全版）'!Y1128</f>
        <v>0</v>
      </c>
      <c r="Z1127" s="532" t="str">
        <f>+'学校用（完全版）'!Z1128</f>
        <v>標準</v>
      </c>
      <c r="AA1127" s="67">
        <f>+'学校用（完全版）'!AA1128</f>
        <v>0</v>
      </c>
      <c r="AB1127" s="256" t="str">
        <f>+'学校用（完全版）'!AB1128</f>
        <v>ＤＶＤ</v>
      </c>
      <c r="AC1127" s="90" t="str">
        <f>+'学校用（完全版）'!AC1128</f>
        <v/>
      </c>
      <c r="AD1127" s="238" t="str">
        <f>+'学校用（完全版）'!AD1128</f>
        <v>ネットワーク社会の情報モラル①情報セキュリティ</v>
      </c>
      <c r="AE1127" s="21" t="str">
        <f>+'学校用（完全版）'!AE1128</f>
        <v>1.2.3年</v>
      </c>
      <c r="AF1127" s="69">
        <f>+'学校用（完全版）'!AF1128</f>
        <v>9500</v>
      </c>
      <c r="AG1127" s="89">
        <f>+'学校用（完全版）'!AG1128</f>
        <v>10260</v>
      </c>
      <c r="AH1127" s="690"/>
      <c r="AI1127" s="355">
        <f t="shared" si="30"/>
        <v>0</v>
      </c>
      <c r="AL1127" s="6"/>
    </row>
    <row r="1128" spans="1:38" s="7" customFormat="1" ht="23.1" customHeight="1" thickBot="1" x14ac:dyDescent="0.2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577" t="str">
        <f>+'学校用（完全版）'!U1129</f>
        <v>技術　　家庭</v>
      </c>
      <c r="V1128" s="503" t="str">
        <f>+'学校用（完全版）'!V1129</f>
        <v>パンドラ</v>
      </c>
      <c r="W1128" s="459" t="str">
        <f>+'学校用（完全版）'!W1129</f>
        <v>●</v>
      </c>
      <c r="X1128" s="21"/>
      <c r="Y1128" s="436">
        <f>+'学校用（完全版）'!Y1129</f>
        <v>0</v>
      </c>
      <c r="Z1128" s="532" t="str">
        <f>+'学校用（完全版）'!Z1129</f>
        <v>標準</v>
      </c>
      <c r="AA1128" s="67">
        <f>+'学校用（完全版）'!AA1129</f>
        <v>0</v>
      </c>
      <c r="AB1128" s="256" t="str">
        <f>+'学校用（完全版）'!AB1129</f>
        <v>ＤＶＤ</v>
      </c>
      <c r="AC1128" s="90" t="str">
        <f>+'学校用（完全版）'!AC1129</f>
        <v/>
      </c>
      <c r="AD1128" s="238" t="str">
        <f>+'学校用（完全版）'!AD1129</f>
        <v>ネットワーク社会の情報モラル②情報モラル</v>
      </c>
      <c r="AE1128" s="21" t="str">
        <f>+'学校用（完全版）'!AE1129</f>
        <v>1.2.3年</v>
      </c>
      <c r="AF1128" s="69">
        <f>+'学校用（完全版）'!AF1129</f>
        <v>9500</v>
      </c>
      <c r="AG1128" s="89">
        <f>+'学校用（完全版）'!AG1129</f>
        <v>10260</v>
      </c>
      <c r="AH1128" s="690"/>
      <c r="AI1128" s="355">
        <f t="shared" si="30"/>
        <v>0</v>
      </c>
      <c r="AL1128" s="6"/>
    </row>
    <row r="1129" spans="1:38" s="6" customFormat="1" ht="23.1" customHeight="1" thickTop="1" thickBot="1" x14ac:dyDescent="0.2">
      <c r="A1129" s="28" t="s">
        <v>1136</v>
      </c>
      <c r="B1129" s="28" t="s">
        <v>1136</v>
      </c>
      <c r="C1129" s="28" t="s">
        <v>1136</v>
      </c>
      <c r="D1129" s="28" t="s">
        <v>1136</v>
      </c>
      <c r="E1129" s="28" t="s">
        <v>1136</v>
      </c>
      <c r="F1129" s="28" t="s">
        <v>1136</v>
      </c>
      <c r="G1129" s="28" t="s">
        <v>1136</v>
      </c>
      <c r="H1129" s="28" t="s">
        <v>1136</v>
      </c>
      <c r="I1129" s="28" t="s">
        <v>1136</v>
      </c>
      <c r="J1129" s="28" t="s">
        <v>1136</v>
      </c>
      <c r="K1129" s="28" t="s">
        <v>1136</v>
      </c>
      <c r="L1129" s="28" t="s">
        <v>1136</v>
      </c>
      <c r="M1129" s="28" t="s">
        <v>1136</v>
      </c>
      <c r="N1129" s="28" t="s">
        <v>1136</v>
      </c>
      <c r="O1129" s="28" t="s">
        <v>1136</v>
      </c>
      <c r="P1129" s="28" t="s">
        <v>1136</v>
      </c>
      <c r="Q1129" s="28" t="s">
        <v>1136</v>
      </c>
      <c r="R1129" s="28" t="s">
        <v>1136</v>
      </c>
      <c r="S1129" s="28" t="s">
        <v>1136</v>
      </c>
      <c r="T1129" s="28" t="s">
        <v>1136</v>
      </c>
      <c r="U1129" s="580" t="str">
        <f>+'学校用（完全版）'!U1130</f>
        <v>技術　　家庭</v>
      </c>
      <c r="V1129" s="492" t="str">
        <f>+'学校用（完全版）'!V1130</f>
        <v>その他</v>
      </c>
      <c r="W1129" s="447" t="str">
        <f>+'学校用（完全版）'!W1130</f>
        <v>●</v>
      </c>
      <c r="X1129" s="294"/>
      <c r="Y1129" s="424">
        <f>+'学校用（完全版）'!Y1130</f>
        <v>0</v>
      </c>
      <c r="Z1129" s="662">
        <f>+'学校用（完全版）'!Z1130</f>
        <v>0</v>
      </c>
      <c r="AA1129" s="663">
        <f>+'学校用（完全版）'!AA1130</f>
        <v>0</v>
      </c>
      <c r="AB1129" s="664">
        <f>+'学校用（完全版）'!AB1130</f>
        <v>0</v>
      </c>
      <c r="AC1129" s="665">
        <f>+'学校用（完全版）'!AC1130</f>
        <v>0</v>
      </c>
      <c r="AD1129" s="665">
        <f>+'学校用（完全版）'!AD1130</f>
        <v>0</v>
      </c>
      <c r="AE1129" s="665">
        <f>+'学校用（完全版）'!AE1130</f>
        <v>0</v>
      </c>
      <c r="AF1129" s="1505" t="str">
        <f>+'学校用（完全版）'!AF1130</f>
        <v>技術家庭　その他　計</v>
      </c>
      <c r="AG1129" s="1506">
        <f>+'学校用（完全版）'!AG1130</f>
        <v>0</v>
      </c>
      <c r="AH1129" s="613">
        <f>SUM(AH1118:AH1128)</f>
        <v>0</v>
      </c>
      <c r="AI1129" s="666">
        <f>SUM(AI1118:AI1128)</f>
        <v>0</v>
      </c>
    </row>
    <row r="1130" spans="1:38" s="6" customFormat="1" ht="23.1" customHeight="1" thickTop="1" thickBot="1" x14ac:dyDescent="0.2">
      <c r="A1130" s="28" t="s">
        <v>1136</v>
      </c>
      <c r="B1130" s="28" t="s">
        <v>1136</v>
      </c>
      <c r="C1130" s="28" t="s">
        <v>1136</v>
      </c>
      <c r="D1130" s="28" t="s">
        <v>1136</v>
      </c>
      <c r="E1130" s="28" t="s">
        <v>1136</v>
      </c>
      <c r="F1130" s="28" t="s">
        <v>1136</v>
      </c>
      <c r="G1130" s="28" t="s">
        <v>1136</v>
      </c>
      <c r="H1130" s="28" t="s">
        <v>1136</v>
      </c>
      <c r="I1130" s="28" t="s">
        <v>1136</v>
      </c>
      <c r="J1130" s="28" t="s">
        <v>1136</v>
      </c>
      <c r="K1130" s="28" t="s">
        <v>1136</v>
      </c>
      <c r="L1130" s="28" t="s">
        <v>1136</v>
      </c>
      <c r="M1130" s="28" t="s">
        <v>1136</v>
      </c>
      <c r="N1130" s="28" t="s">
        <v>1136</v>
      </c>
      <c r="O1130" s="28" t="s">
        <v>1136</v>
      </c>
      <c r="P1130" s="28" t="s">
        <v>1136</v>
      </c>
      <c r="Q1130" s="28" t="s">
        <v>1136</v>
      </c>
      <c r="R1130" s="28" t="s">
        <v>1136</v>
      </c>
      <c r="S1130" s="28" t="s">
        <v>1136</v>
      </c>
      <c r="T1130" s="28" t="s">
        <v>1136</v>
      </c>
      <c r="U1130" s="580" t="str">
        <f>+'学校用（完全版）'!U1131</f>
        <v>技術　　家庭</v>
      </c>
      <c r="V1130" s="492">
        <f>+'学校用（完全版）'!V1131</f>
        <v>0</v>
      </c>
      <c r="W1130" s="447" t="str">
        <f>+'学校用（完全版）'!W1131</f>
        <v>●</v>
      </c>
      <c r="X1130" s="294"/>
      <c r="Y1130" s="424">
        <f>+'学校用（完全版）'!Y1131</f>
        <v>0</v>
      </c>
      <c r="Z1130" s="662">
        <f>+'学校用（完全版）'!Z1131</f>
        <v>0</v>
      </c>
      <c r="AA1130" s="663">
        <f>+'学校用（完全版）'!AA1131</f>
        <v>0</v>
      </c>
      <c r="AB1130" s="664">
        <f>+'学校用（完全版）'!AB1131</f>
        <v>0</v>
      </c>
      <c r="AC1130" s="665">
        <f>+'学校用（完全版）'!AC1131</f>
        <v>0</v>
      </c>
      <c r="AD1130" s="665">
        <f>+'学校用（完全版）'!AD1131</f>
        <v>0</v>
      </c>
      <c r="AE1130" s="665">
        <f>+'学校用（完全版）'!AE1131</f>
        <v>0</v>
      </c>
      <c r="AF1130" s="1503" t="str">
        <f>+'学校用（完全版）'!AF1131</f>
        <v>技術家庭　計</v>
      </c>
      <c r="AG1130" s="1504">
        <f>+'学校用（完全版）'!AG1131</f>
        <v>0</v>
      </c>
      <c r="AH1130" s="613">
        <f>+AH1129+AH1117+AH1081+AH1044+AH1028+AH1016+AH1007+AH1051+AH1021</f>
        <v>0</v>
      </c>
      <c r="AI1130" s="666">
        <f>+AI1129+AI1117+AI1081+AI1044+AI1028+AI1016+AI1007+AI1051+AI1021</f>
        <v>0</v>
      </c>
    </row>
    <row r="1131" spans="1:38" s="7" customFormat="1" ht="23.1" customHeight="1" x14ac:dyDescent="0.15">
      <c r="A1131" s="28" t="s">
        <v>1136</v>
      </c>
      <c r="B1131" s="28" t="s">
        <v>1136</v>
      </c>
      <c r="C1131" s="28" t="s">
        <v>1136</v>
      </c>
      <c r="D1131" s="28" t="s">
        <v>1136</v>
      </c>
      <c r="E1131" s="28" t="s">
        <v>1136</v>
      </c>
      <c r="F1131" s="28" t="s">
        <v>1136</v>
      </c>
      <c r="G1131" s="28" t="s">
        <v>1136</v>
      </c>
      <c r="H1131" s="28" t="s">
        <v>1136</v>
      </c>
      <c r="I1131" s="28" t="s">
        <v>1136</v>
      </c>
      <c r="J1131" s="28" t="s">
        <v>1136</v>
      </c>
      <c r="K1131" s="28" t="s">
        <v>1136</v>
      </c>
      <c r="L1131" s="28" t="s">
        <v>1136</v>
      </c>
      <c r="M1131" s="28" t="s">
        <v>1136</v>
      </c>
      <c r="N1131" s="28" t="s">
        <v>1136</v>
      </c>
      <c r="O1131" s="28" t="s">
        <v>1136</v>
      </c>
      <c r="P1131" s="28" t="s">
        <v>1136</v>
      </c>
      <c r="Q1131" s="28" t="s">
        <v>1136</v>
      </c>
      <c r="R1131" s="28"/>
      <c r="S1131" s="28" t="s">
        <v>1136</v>
      </c>
      <c r="T1131" s="28" t="s">
        <v>1136</v>
      </c>
      <c r="U1131" s="151" t="str">
        <f>+'学校用（完全版）'!U1132</f>
        <v>英語</v>
      </c>
      <c r="V1131" s="503" t="str">
        <f>+'学校用（完全版）'!V1132</f>
        <v>東京書籍</v>
      </c>
      <c r="W1131" s="459">
        <f>+'学校用（完全版）'!W1132</f>
        <v>0</v>
      </c>
      <c r="X1131" s="21"/>
      <c r="Y1131" s="436">
        <f>+'学校用（完全版）'!Y1132</f>
        <v>0</v>
      </c>
      <c r="Z1131" s="524">
        <f>+'学校用（完全版）'!Z1132</f>
        <v>0</v>
      </c>
      <c r="AA1131" s="181" t="str">
        <f>+'学校用（完全版）'!AA1132</f>
        <v>新刊</v>
      </c>
      <c r="AB1131" s="304" t="str">
        <f>+'学校用（完全版）'!AB1132</f>
        <v>教科書</v>
      </c>
      <c r="AC1131" s="100" t="str">
        <f>+'学校用（完全版）'!AC1132</f>
        <v>○</v>
      </c>
      <c r="AD1131" s="240" t="str">
        <f>+'学校用（完全版）'!AD1132</f>
        <v>ＮＥＷ　ＨＯＲＩＺＯＮ　Ｅｎｇｌｉｓｈ　Ｃｏｕｒｓｅ　1　</v>
      </c>
      <c r="AE1131" s="182" t="str">
        <f>+'学校用（完全版）'!AE1132</f>
        <v>１年</v>
      </c>
      <c r="AF1131" s="184">
        <f>+'学校用（完全版）'!AF1132</f>
        <v>320</v>
      </c>
      <c r="AG1131" s="187">
        <f>+'学校用（完全版）'!AG1132</f>
        <v>320</v>
      </c>
      <c r="AH1131" s="683"/>
      <c r="AI1131" s="351">
        <f t="shared" si="30"/>
        <v>0</v>
      </c>
      <c r="AL1131" s="6"/>
    </row>
    <row r="1132" spans="1:38" s="7" customFormat="1" ht="23.1" customHeight="1" x14ac:dyDescent="0.15">
      <c r="A1132" s="28" t="s">
        <v>1136</v>
      </c>
      <c r="B1132" s="28" t="s">
        <v>1136</v>
      </c>
      <c r="C1132" s="28" t="s">
        <v>1136</v>
      </c>
      <c r="D1132" s="28" t="s">
        <v>1136</v>
      </c>
      <c r="E1132" s="28" t="s">
        <v>1136</v>
      </c>
      <c r="F1132" s="28" t="s">
        <v>1136</v>
      </c>
      <c r="G1132" s="28" t="s">
        <v>1136</v>
      </c>
      <c r="H1132" s="28" t="s">
        <v>1136</v>
      </c>
      <c r="I1132" s="28" t="s">
        <v>1136</v>
      </c>
      <c r="J1132" s="28" t="s">
        <v>1136</v>
      </c>
      <c r="K1132" s="28" t="s">
        <v>1136</v>
      </c>
      <c r="L1132" s="28" t="s">
        <v>1136</v>
      </c>
      <c r="M1132" s="28" t="s">
        <v>1136</v>
      </c>
      <c r="N1132" s="28" t="s">
        <v>1136</v>
      </c>
      <c r="O1132" s="28" t="s">
        <v>1136</v>
      </c>
      <c r="P1132" s="28" t="s">
        <v>1136</v>
      </c>
      <c r="Q1132" s="28" t="s">
        <v>1136</v>
      </c>
      <c r="R1132" s="28"/>
      <c r="S1132" s="28" t="s">
        <v>1136</v>
      </c>
      <c r="T1132" s="28" t="s">
        <v>1136</v>
      </c>
      <c r="U1132" s="151" t="str">
        <f>+'学校用（完全版）'!U1133</f>
        <v>英語</v>
      </c>
      <c r="V1132" s="503" t="str">
        <f>+'学校用（完全版）'!V1133</f>
        <v>東京書籍</v>
      </c>
      <c r="W1132" s="459">
        <f>+'学校用（完全版）'!W1133</f>
        <v>0</v>
      </c>
      <c r="X1132" s="21"/>
      <c r="Y1132" s="436">
        <f>+'学校用（完全版）'!Y1133</f>
        <v>0</v>
      </c>
      <c r="Z1132" s="524">
        <f>+'学校用（完全版）'!Z1133</f>
        <v>0</v>
      </c>
      <c r="AA1132" s="181" t="str">
        <f>+'学校用（完全版）'!AA1133</f>
        <v>新刊</v>
      </c>
      <c r="AB1132" s="304" t="str">
        <f>+'学校用（完全版）'!AB1133</f>
        <v>教科書</v>
      </c>
      <c r="AC1132" s="100" t="str">
        <f>+'学校用（完全版）'!AC1133</f>
        <v>○</v>
      </c>
      <c r="AD1132" s="240" t="str">
        <f>+'学校用（完全版）'!AD1133</f>
        <v>ＮＥＷ　ＨＯＲＩＺＯＮ　Ｅｎｇｌｉｓｈ　Ｃｏｕｒｓｅ　2　</v>
      </c>
      <c r="AE1132" s="182" t="str">
        <f>+'学校用（完全版）'!AE1133</f>
        <v>２年</v>
      </c>
      <c r="AF1132" s="184">
        <f>+'学校用（完全版）'!AF1133</f>
        <v>320</v>
      </c>
      <c r="AG1132" s="187">
        <f>+'学校用（完全版）'!AG1133</f>
        <v>320</v>
      </c>
      <c r="AH1132" s="683"/>
      <c r="AI1132" s="351">
        <f t="shared" si="30"/>
        <v>0</v>
      </c>
      <c r="AL1132" s="6"/>
    </row>
    <row r="1133" spans="1:38" s="7" customFormat="1" ht="23.1" customHeight="1" x14ac:dyDescent="0.15">
      <c r="A1133" s="28" t="s">
        <v>1136</v>
      </c>
      <c r="B1133" s="28" t="s">
        <v>1136</v>
      </c>
      <c r="C1133" s="28" t="s">
        <v>1136</v>
      </c>
      <c r="D1133" s="28" t="s">
        <v>1136</v>
      </c>
      <c r="E1133" s="28" t="s">
        <v>1136</v>
      </c>
      <c r="F1133" s="28" t="s">
        <v>1136</v>
      </c>
      <c r="G1133" s="28" t="s">
        <v>1136</v>
      </c>
      <c r="H1133" s="28" t="s">
        <v>1136</v>
      </c>
      <c r="I1133" s="28" t="s">
        <v>1136</v>
      </c>
      <c r="J1133" s="28" t="s">
        <v>1136</v>
      </c>
      <c r="K1133" s="28" t="s">
        <v>1136</v>
      </c>
      <c r="L1133" s="28" t="s">
        <v>1136</v>
      </c>
      <c r="M1133" s="28" t="s">
        <v>1136</v>
      </c>
      <c r="N1133" s="28" t="s">
        <v>1136</v>
      </c>
      <c r="O1133" s="28" t="s">
        <v>1136</v>
      </c>
      <c r="P1133" s="28" t="s">
        <v>1136</v>
      </c>
      <c r="Q1133" s="28" t="s">
        <v>1136</v>
      </c>
      <c r="R1133" s="28"/>
      <c r="S1133" s="28" t="s">
        <v>1136</v>
      </c>
      <c r="T1133" s="28" t="s">
        <v>1136</v>
      </c>
      <c r="U1133" s="403" t="str">
        <f>+'学校用（完全版）'!U1134</f>
        <v>英語</v>
      </c>
      <c r="V1133" s="505" t="str">
        <f>+'学校用（完全版）'!V1134</f>
        <v>東京書籍</v>
      </c>
      <c r="W1133" s="460">
        <f>+'学校用（完全版）'!W1134</f>
        <v>0</v>
      </c>
      <c r="X1133" s="22"/>
      <c r="Y1133" s="437">
        <f>+'学校用（完全版）'!Y1134</f>
        <v>0</v>
      </c>
      <c r="Z1133" s="525">
        <f>+'学校用（完全版）'!Z1134</f>
        <v>0</v>
      </c>
      <c r="AA1133" s="203" t="str">
        <f>+'学校用（完全版）'!AA1134</f>
        <v>新刊</v>
      </c>
      <c r="AB1133" s="305" t="str">
        <f>+'学校用（完全版）'!AB1134</f>
        <v>教科書</v>
      </c>
      <c r="AC1133" s="204" t="str">
        <f>+'学校用（完全版）'!AC1134</f>
        <v>○</v>
      </c>
      <c r="AD1133" s="400" t="str">
        <f>+'学校用（完全版）'!AD1134</f>
        <v>ＮＥＷ　ＨＯＲＩＺＯＮ　Ｅｎｇｌｉｓｈ　Ｃｏｕｒｓｅ　3　</v>
      </c>
      <c r="AE1133" s="205" t="str">
        <f>+'学校用（完全版）'!AE1134</f>
        <v>３年</v>
      </c>
      <c r="AF1133" s="206">
        <f>+'学校用（完全版）'!AF1134</f>
        <v>320</v>
      </c>
      <c r="AG1133" s="262">
        <f>+'学校用（完全版）'!AG1134</f>
        <v>320</v>
      </c>
      <c r="AH1133" s="684"/>
      <c r="AI1133" s="352">
        <f t="shared" si="30"/>
        <v>0</v>
      </c>
      <c r="AL1133" s="6"/>
    </row>
    <row r="1134" spans="1:38" s="7" customFormat="1" ht="23.1" customHeight="1" x14ac:dyDescent="0.15">
      <c r="A1134" s="28" t="s">
        <v>1136</v>
      </c>
      <c r="B1134" s="28" t="s">
        <v>1136</v>
      </c>
      <c r="C1134" s="28" t="s">
        <v>1136</v>
      </c>
      <c r="D1134" s="28" t="s">
        <v>1136</v>
      </c>
      <c r="E1134" s="28" t="s">
        <v>1136</v>
      </c>
      <c r="F1134" s="28" t="s">
        <v>1136</v>
      </c>
      <c r="G1134" s="28" t="s">
        <v>1136</v>
      </c>
      <c r="H1134" s="28" t="s">
        <v>1136</v>
      </c>
      <c r="I1134" s="28" t="s">
        <v>1136</v>
      </c>
      <c r="J1134" s="28" t="s">
        <v>1136</v>
      </c>
      <c r="K1134" s="28" t="s">
        <v>1136</v>
      </c>
      <c r="L1134" s="28" t="s">
        <v>1136</v>
      </c>
      <c r="M1134" s="28" t="s">
        <v>1136</v>
      </c>
      <c r="N1134" s="28" t="s">
        <v>1136</v>
      </c>
      <c r="O1134" s="28" t="s">
        <v>1136</v>
      </c>
      <c r="P1134" s="28" t="s">
        <v>1136</v>
      </c>
      <c r="Q1134" s="28" t="s">
        <v>1136</v>
      </c>
      <c r="R1134" s="28"/>
      <c r="S1134" s="28" t="s">
        <v>1136</v>
      </c>
      <c r="T1134" s="28" t="s">
        <v>1136</v>
      </c>
      <c r="U1134" s="564" t="str">
        <f>+'学校用（完全版）'!U1135</f>
        <v>英語</v>
      </c>
      <c r="V1134" s="502" t="str">
        <f>+'学校用（完全版）'!V1135</f>
        <v>東京書籍</v>
      </c>
      <c r="W1134" s="461">
        <f>+'学校用（完全版）'!W1135</f>
        <v>0</v>
      </c>
      <c r="X1134" s="106"/>
      <c r="Y1134" s="438">
        <f>+'学校用（完全版）'!Y1135</f>
        <v>0</v>
      </c>
      <c r="Z1134" s="526">
        <f>+'学校用（完全版）'!Z1135</f>
        <v>0</v>
      </c>
      <c r="AA1134" s="210" t="str">
        <f>+'学校用（完全版）'!AA1135</f>
        <v>新刊</v>
      </c>
      <c r="AB1134" s="306" t="str">
        <f>+'学校用（完全版）'!AB1135</f>
        <v>指導書</v>
      </c>
      <c r="AC1134" s="211" t="str">
        <f>+'学校用（完全版）'!AC1135</f>
        <v>○</v>
      </c>
      <c r="AD1134" s="401" t="str">
        <f>+'学校用（完全版）'!AD1135</f>
        <v>ＮＥＷ　ＨＯＲＩＺＯＮ　Ｅｎｇｌｉｓｈ　Ｃｏｕｒｓｅ　1　Ｔｅａｃｈｅｒ’ｓ　Ｍａｎｕａｌ</v>
      </c>
      <c r="AE1134" s="212" t="str">
        <f>+'学校用（完全版）'!AE1135</f>
        <v>１年</v>
      </c>
      <c r="AF1134" s="213">
        <f>+'学校用（完全版）'!AF1135</f>
        <v>27000</v>
      </c>
      <c r="AG1134" s="277">
        <f>+'学校用（完全版）'!AG1135</f>
        <v>29160.000000000004</v>
      </c>
      <c r="AH1134" s="687"/>
      <c r="AI1134" s="518">
        <f t="shared" si="30"/>
        <v>0</v>
      </c>
      <c r="AL1134" s="6"/>
    </row>
    <row r="1135" spans="1:38" s="7" customFormat="1" ht="23.1" customHeight="1" x14ac:dyDescent="0.15">
      <c r="A1135" s="28" t="s">
        <v>1136</v>
      </c>
      <c r="B1135" s="28" t="s">
        <v>1136</v>
      </c>
      <c r="C1135" s="28" t="s">
        <v>1136</v>
      </c>
      <c r="D1135" s="28" t="s">
        <v>1136</v>
      </c>
      <c r="E1135" s="28" t="s">
        <v>1136</v>
      </c>
      <c r="F1135" s="28" t="s">
        <v>1136</v>
      </c>
      <c r="G1135" s="28" t="s">
        <v>1136</v>
      </c>
      <c r="H1135" s="28" t="s">
        <v>1136</v>
      </c>
      <c r="I1135" s="28" t="s">
        <v>1136</v>
      </c>
      <c r="J1135" s="28" t="s">
        <v>1136</v>
      </c>
      <c r="K1135" s="28" t="s">
        <v>1136</v>
      </c>
      <c r="L1135" s="28" t="s">
        <v>1136</v>
      </c>
      <c r="M1135" s="28" t="s">
        <v>1136</v>
      </c>
      <c r="N1135" s="28" t="s">
        <v>1136</v>
      </c>
      <c r="O1135" s="28" t="s">
        <v>1136</v>
      </c>
      <c r="P1135" s="28" t="s">
        <v>1136</v>
      </c>
      <c r="Q1135" s="28" t="s">
        <v>1136</v>
      </c>
      <c r="R1135" s="28"/>
      <c r="S1135" s="28" t="s">
        <v>1136</v>
      </c>
      <c r="T1135" s="28" t="s">
        <v>1136</v>
      </c>
      <c r="U1135" s="151" t="str">
        <f>+'学校用（完全版）'!U1136</f>
        <v>英語</v>
      </c>
      <c r="V1135" s="503" t="str">
        <f>+'学校用（完全版）'!V1136</f>
        <v>東京書籍</v>
      </c>
      <c r="W1135" s="459">
        <f>+'学校用（完全版）'!W1136</f>
        <v>0</v>
      </c>
      <c r="X1135" s="21"/>
      <c r="Y1135" s="436">
        <f>+'学校用（完全版）'!Y1136</f>
        <v>0</v>
      </c>
      <c r="Z1135" s="524">
        <f>+'学校用（完全版）'!Z1136</f>
        <v>0</v>
      </c>
      <c r="AA1135" s="181" t="str">
        <f>+'学校用（完全版）'!AA1136</f>
        <v>新刊</v>
      </c>
      <c r="AB1135" s="304" t="str">
        <f>+'学校用（完全版）'!AB1136</f>
        <v>指導書</v>
      </c>
      <c r="AC1135" s="100" t="str">
        <f>+'学校用（完全版）'!AC1136</f>
        <v>○</v>
      </c>
      <c r="AD1135" s="240" t="str">
        <f>+'学校用（完全版）'!AD1136</f>
        <v>ＮＥＷ　ＨＯＲＩＺＯＮ　Ｅｎｇｌｉｓｈ　Ｃｏｕｒｓｅ　2　Ｔｅａｃｈｅｒ’ｓ　Ｍａｎｕａｌ</v>
      </c>
      <c r="AE1135" s="182" t="str">
        <f>+'学校用（完全版）'!AE1136</f>
        <v>２年</v>
      </c>
      <c r="AF1135" s="184">
        <f>+'学校用（完全版）'!AF1136</f>
        <v>26000</v>
      </c>
      <c r="AG1135" s="188">
        <f>+'学校用（完全版）'!AG1136</f>
        <v>28080.000000000004</v>
      </c>
      <c r="AH1135" s="683"/>
      <c r="AI1135" s="351">
        <f t="shared" si="30"/>
        <v>0</v>
      </c>
      <c r="AL1135" s="6"/>
    </row>
    <row r="1136" spans="1:38" s="7" customFormat="1" ht="23.1" customHeight="1" x14ac:dyDescent="0.15">
      <c r="A1136" s="28" t="s">
        <v>1136</v>
      </c>
      <c r="B1136" s="28" t="s">
        <v>1136</v>
      </c>
      <c r="C1136" s="28" t="s">
        <v>1136</v>
      </c>
      <c r="D1136" s="28" t="s">
        <v>1136</v>
      </c>
      <c r="E1136" s="28" t="s">
        <v>1136</v>
      </c>
      <c r="F1136" s="28" t="s">
        <v>1136</v>
      </c>
      <c r="G1136" s="28" t="s">
        <v>1136</v>
      </c>
      <c r="H1136" s="28" t="s">
        <v>1136</v>
      </c>
      <c r="I1136" s="28" t="s">
        <v>1136</v>
      </c>
      <c r="J1136" s="28" t="s">
        <v>1136</v>
      </c>
      <c r="K1136" s="28" t="s">
        <v>1136</v>
      </c>
      <c r="L1136" s="28" t="s">
        <v>1136</v>
      </c>
      <c r="M1136" s="28" t="s">
        <v>1136</v>
      </c>
      <c r="N1136" s="28" t="s">
        <v>1136</v>
      </c>
      <c r="O1136" s="28" t="s">
        <v>1136</v>
      </c>
      <c r="P1136" s="28" t="s">
        <v>1136</v>
      </c>
      <c r="Q1136" s="28" t="s">
        <v>1136</v>
      </c>
      <c r="R1136" s="28"/>
      <c r="S1136" s="28" t="s">
        <v>1136</v>
      </c>
      <c r="T1136" s="28" t="s">
        <v>1136</v>
      </c>
      <c r="U1136" s="152" t="str">
        <f>+'学校用（完全版）'!U1137</f>
        <v>英語</v>
      </c>
      <c r="V1136" s="504" t="str">
        <f>+'学校用（完全版）'!V1137</f>
        <v>東京書籍</v>
      </c>
      <c r="W1136" s="462">
        <f>+'学校用（完全版）'!W1137</f>
        <v>0</v>
      </c>
      <c r="X1136" s="25"/>
      <c r="Y1136" s="439">
        <f>+'学校用（完全版）'!Y1137</f>
        <v>0</v>
      </c>
      <c r="Z1136" s="527">
        <f>+'学校用（完全版）'!Z1137</f>
        <v>0</v>
      </c>
      <c r="AA1136" s="216" t="str">
        <f>+'学校用（完全版）'!AA1137</f>
        <v>新刊</v>
      </c>
      <c r="AB1136" s="307" t="str">
        <f>+'学校用（完全版）'!AB1137</f>
        <v>指導書</v>
      </c>
      <c r="AC1136" s="84" t="str">
        <f>+'学校用（完全版）'!AC1137</f>
        <v>○</v>
      </c>
      <c r="AD1136" s="402" t="str">
        <f>+'学校用（完全版）'!AD1137</f>
        <v>ＮＥＷ　ＨＯＲＩＺＯＮ　Ｅｎｇｌｉｓｈ　Ｃｏｕｒｓｅ　3　Ｔｅａｃｈｅｒ’ｓ　Ｍａｎｕａｌ</v>
      </c>
      <c r="AE1136" s="217" t="str">
        <f>+'学校用（完全版）'!AE1137</f>
        <v>３年</v>
      </c>
      <c r="AF1136" s="218">
        <f>+'学校用（完全版）'!AF1137</f>
        <v>26000</v>
      </c>
      <c r="AG1136" s="278">
        <f>+'学校用（完全版）'!AG1137</f>
        <v>28080.000000000004</v>
      </c>
      <c r="AH1136" s="688"/>
      <c r="AI1136" s="520">
        <f t="shared" si="30"/>
        <v>0</v>
      </c>
      <c r="AL1136" s="6"/>
    </row>
    <row r="1137" spans="1:38" s="7" customFormat="1" ht="23.1" customHeight="1" x14ac:dyDescent="0.15">
      <c r="A1137" s="28" t="s">
        <v>1136</v>
      </c>
      <c r="B1137" s="28" t="s">
        <v>1136</v>
      </c>
      <c r="C1137" s="28" t="s">
        <v>1136</v>
      </c>
      <c r="D1137" s="28" t="s">
        <v>1136</v>
      </c>
      <c r="E1137" s="28" t="s">
        <v>1136</v>
      </c>
      <c r="F1137" s="28" t="s">
        <v>1136</v>
      </c>
      <c r="G1137" s="28" t="s">
        <v>1136</v>
      </c>
      <c r="H1137" s="28" t="s">
        <v>1136</v>
      </c>
      <c r="I1137" s="28" t="s">
        <v>1136</v>
      </c>
      <c r="J1137" s="28" t="s">
        <v>1136</v>
      </c>
      <c r="K1137" s="28" t="s">
        <v>1136</v>
      </c>
      <c r="L1137" s="28" t="s">
        <v>1136</v>
      </c>
      <c r="M1137" s="28" t="s">
        <v>1136</v>
      </c>
      <c r="N1137" s="28" t="s">
        <v>1136</v>
      </c>
      <c r="O1137" s="28" t="s">
        <v>1136</v>
      </c>
      <c r="P1137" s="28" t="s">
        <v>1136</v>
      </c>
      <c r="Q1137" s="28" t="s">
        <v>1136</v>
      </c>
      <c r="R1137" s="28"/>
      <c r="S1137" s="28" t="s">
        <v>1136</v>
      </c>
      <c r="T1137" s="28" t="s">
        <v>1136</v>
      </c>
      <c r="U1137" s="150" t="str">
        <f>+'学校用（完全版）'!U1138</f>
        <v>英語</v>
      </c>
      <c r="V1137" s="473" t="str">
        <f>+'学校用（完全版）'!V1138</f>
        <v>東京書籍</v>
      </c>
      <c r="W1137" s="451" t="str">
        <f>+'学校用（完全版）'!W1138</f>
        <v>●</v>
      </c>
      <c r="X1137" s="88"/>
      <c r="Y1137" s="428">
        <f>+'学校用（完全版）'!Y1138</f>
        <v>0</v>
      </c>
      <c r="Z1137" s="484" t="str">
        <f>+'学校用（完全版）'!Z1138</f>
        <v>準拠</v>
      </c>
      <c r="AA1137" s="62" t="str">
        <f>+'学校用（完全版）'!AA1138</f>
        <v>改訂</v>
      </c>
      <c r="AB1137" s="655" t="str">
        <f>+'学校用（完全版）'!AB1138</f>
        <v>掛図・ボード・カード</v>
      </c>
      <c r="AC1137" s="71" t="str">
        <f>+'学校用（完全版）'!AC1138</f>
        <v>※</v>
      </c>
      <c r="AD1137" s="248" t="str">
        <f>+'学校用（完全版）'!AD1138</f>
        <v>ＮＥＷ　ＨＯＲＩＺＯＮ　ピクチャーカード　１</v>
      </c>
      <c r="AE1137" s="75" t="str">
        <f>+'学校用（完全版）'!AE1138</f>
        <v>１年</v>
      </c>
      <c r="AF1137" s="98">
        <f>+'学校用（完全版）'!AF1138</f>
        <v>43000</v>
      </c>
      <c r="AG1137" s="117">
        <f>+'学校用（完全版）'!AG1138</f>
        <v>46440</v>
      </c>
      <c r="AH1137" s="692"/>
      <c r="AI1137" s="354">
        <f t="shared" si="30"/>
        <v>0</v>
      </c>
      <c r="AL1137" s="6"/>
    </row>
    <row r="1138" spans="1:38" s="7" customFormat="1" ht="23.1" customHeight="1" x14ac:dyDescent="0.15">
      <c r="A1138" s="28" t="s">
        <v>1136</v>
      </c>
      <c r="B1138" s="28" t="s">
        <v>1136</v>
      </c>
      <c r="C1138" s="28" t="s">
        <v>1136</v>
      </c>
      <c r="D1138" s="28" t="s">
        <v>1136</v>
      </c>
      <c r="E1138" s="28" t="s">
        <v>1136</v>
      </c>
      <c r="F1138" s="28" t="s">
        <v>1136</v>
      </c>
      <c r="G1138" s="28" t="s">
        <v>1136</v>
      </c>
      <c r="H1138" s="28" t="s">
        <v>1136</v>
      </c>
      <c r="I1138" s="28" t="s">
        <v>1136</v>
      </c>
      <c r="J1138" s="28" t="s">
        <v>1136</v>
      </c>
      <c r="K1138" s="28" t="s">
        <v>1136</v>
      </c>
      <c r="L1138" s="28" t="s">
        <v>1136</v>
      </c>
      <c r="M1138" s="28" t="s">
        <v>1136</v>
      </c>
      <c r="N1138" s="28" t="s">
        <v>1136</v>
      </c>
      <c r="O1138" s="28" t="s">
        <v>1136</v>
      </c>
      <c r="P1138" s="28" t="s">
        <v>1136</v>
      </c>
      <c r="Q1138" s="28" t="s">
        <v>1136</v>
      </c>
      <c r="R1138" s="28"/>
      <c r="S1138" s="28" t="s">
        <v>1136</v>
      </c>
      <c r="T1138" s="28" t="s">
        <v>1136</v>
      </c>
      <c r="U1138" s="151" t="str">
        <f>+'学校用（完全版）'!U1139</f>
        <v>英語</v>
      </c>
      <c r="V1138" s="503" t="str">
        <f>+'学校用（完全版）'!V1139</f>
        <v>東京書籍</v>
      </c>
      <c r="W1138" s="448" t="str">
        <f>+'学校用（完全版）'!W1139</f>
        <v>●</v>
      </c>
      <c r="X1138" s="81"/>
      <c r="Y1138" s="425">
        <f>+'学校用（完全版）'!Y1139</f>
        <v>0</v>
      </c>
      <c r="Z1138" s="532" t="str">
        <f>+'学校用（完全版）'!Z1139</f>
        <v>準拠</v>
      </c>
      <c r="AA1138" s="67" t="str">
        <f>+'学校用（完全版）'!AA1139</f>
        <v>改訂</v>
      </c>
      <c r="AB1138" s="660" t="str">
        <f>+'学校用（完全版）'!AB1139</f>
        <v>掛図・ボード・カード</v>
      </c>
      <c r="AC1138" s="100" t="str">
        <f>+'学校用（完全版）'!AC1139</f>
        <v>※</v>
      </c>
      <c r="AD1138" s="236" t="str">
        <f>+'学校用（完全版）'!AD1139</f>
        <v>ＮＥＷ　ＨＯＲＩＺＯＮ　ピクチャーカード　２</v>
      </c>
      <c r="AE1138" s="72" t="str">
        <f>+'学校用（完全版）'!AE1139</f>
        <v>２年</v>
      </c>
      <c r="AF1138" s="73">
        <f>+'学校用（完全版）'!AF1139</f>
        <v>43000</v>
      </c>
      <c r="AG1138" s="82">
        <f>+'学校用（完全版）'!AG1139</f>
        <v>46440</v>
      </c>
      <c r="AH1138" s="690"/>
      <c r="AI1138" s="355">
        <f t="shared" si="30"/>
        <v>0</v>
      </c>
      <c r="AL1138" s="6"/>
    </row>
    <row r="1139" spans="1:38" s="7" customFormat="1" ht="23.1" customHeight="1" x14ac:dyDescent="0.15">
      <c r="A1139" s="28" t="s">
        <v>1136</v>
      </c>
      <c r="B1139" s="28" t="s">
        <v>1136</v>
      </c>
      <c r="C1139" s="28" t="s">
        <v>1136</v>
      </c>
      <c r="D1139" s="28" t="s">
        <v>1136</v>
      </c>
      <c r="E1139" s="28" t="s">
        <v>1136</v>
      </c>
      <c r="F1139" s="28" t="s">
        <v>1136</v>
      </c>
      <c r="G1139" s="28" t="s">
        <v>1136</v>
      </c>
      <c r="H1139" s="28" t="s">
        <v>1136</v>
      </c>
      <c r="I1139" s="28" t="s">
        <v>1136</v>
      </c>
      <c r="J1139" s="28" t="s">
        <v>1136</v>
      </c>
      <c r="K1139" s="28" t="s">
        <v>1136</v>
      </c>
      <c r="L1139" s="28" t="s">
        <v>1136</v>
      </c>
      <c r="M1139" s="28" t="s">
        <v>1136</v>
      </c>
      <c r="N1139" s="28" t="s">
        <v>1136</v>
      </c>
      <c r="O1139" s="28" t="s">
        <v>1136</v>
      </c>
      <c r="P1139" s="28" t="s">
        <v>1136</v>
      </c>
      <c r="Q1139" s="28" t="s">
        <v>1136</v>
      </c>
      <c r="R1139" s="28"/>
      <c r="S1139" s="28" t="s">
        <v>1136</v>
      </c>
      <c r="T1139" s="28" t="s">
        <v>1136</v>
      </c>
      <c r="U1139" s="403" t="str">
        <f>+'学校用（完全版）'!U1140</f>
        <v>英語</v>
      </c>
      <c r="V1139" s="505" t="str">
        <f>+'学校用（完全版）'!V1140</f>
        <v>東京書籍</v>
      </c>
      <c r="W1139" s="449" t="str">
        <f>+'学校用（完全版）'!W1140</f>
        <v>●</v>
      </c>
      <c r="X1139" s="265"/>
      <c r="Y1139" s="426">
        <f>+'学校用（完全版）'!Y1140</f>
        <v>0</v>
      </c>
      <c r="Z1139" s="528" t="str">
        <f>+'学校用（完全版）'!Z1140</f>
        <v>準拠</v>
      </c>
      <c r="AA1139" s="123" t="str">
        <f>+'学校用（完全版）'!AA1140</f>
        <v>改訂</v>
      </c>
      <c r="AB1139" s="656" t="str">
        <f>+'学校用（完全版）'!AB1140</f>
        <v>掛図・ボード・カード</v>
      </c>
      <c r="AC1139" s="204" t="str">
        <f>+'学校用（完全版）'!AC1140</f>
        <v>※</v>
      </c>
      <c r="AD1139" s="249" t="str">
        <f>+'学校用（完全版）'!AD1140</f>
        <v>ＮＥＷ　ＨＯＲＩＺＯＮ　ピクチャーカード　３</v>
      </c>
      <c r="AE1139" s="226" t="str">
        <f>+'学校用（完全版）'!AE1140</f>
        <v>３年</v>
      </c>
      <c r="AF1139" s="227">
        <f>+'学校用（完全版）'!AF1140</f>
        <v>43000</v>
      </c>
      <c r="AG1139" s="266">
        <f>+'学校用（完全版）'!AG1140</f>
        <v>46440</v>
      </c>
      <c r="AH1139" s="693"/>
      <c r="AI1139" s="356">
        <f t="shared" si="30"/>
        <v>0</v>
      </c>
      <c r="AL1139" s="6"/>
    </row>
    <row r="1140" spans="1:38" s="7" customFormat="1" ht="23.1" customHeight="1" x14ac:dyDescent="0.15">
      <c r="A1140" s="28" t="s">
        <v>1136</v>
      </c>
      <c r="B1140" s="28" t="s">
        <v>1136</v>
      </c>
      <c r="C1140" s="28" t="s">
        <v>1136</v>
      </c>
      <c r="D1140" s="28" t="s">
        <v>1136</v>
      </c>
      <c r="E1140" s="28" t="s">
        <v>1136</v>
      </c>
      <c r="F1140" s="28" t="s">
        <v>1136</v>
      </c>
      <c r="G1140" s="28" t="s">
        <v>1136</v>
      </c>
      <c r="H1140" s="28" t="s">
        <v>1136</v>
      </c>
      <c r="I1140" s="28" t="s">
        <v>1136</v>
      </c>
      <c r="J1140" s="28" t="s">
        <v>1136</v>
      </c>
      <c r="K1140" s="28" t="s">
        <v>1136</v>
      </c>
      <c r="L1140" s="28" t="s">
        <v>1136</v>
      </c>
      <c r="M1140" s="28" t="s">
        <v>1136</v>
      </c>
      <c r="N1140" s="28" t="s">
        <v>1136</v>
      </c>
      <c r="O1140" s="28" t="s">
        <v>1136</v>
      </c>
      <c r="P1140" s="28" t="s">
        <v>1136</v>
      </c>
      <c r="Q1140" s="28" t="s">
        <v>1136</v>
      </c>
      <c r="R1140" s="28"/>
      <c r="S1140" s="28" t="s">
        <v>1136</v>
      </c>
      <c r="T1140" s="28" t="s">
        <v>1136</v>
      </c>
      <c r="U1140" s="564" t="str">
        <f>+'学校用（完全版）'!U1141</f>
        <v>英語</v>
      </c>
      <c r="V1140" s="502" t="str">
        <f>+'学校用（完全版）'!V1141</f>
        <v>東京書籍</v>
      </c>
      <c r="W1140" s="452" t="str">
        <f>+'学校用（完全版）'!W1141</f>
        <v>●</v>
      </c>
      <c r="X1140" s="267"/>
      <c r="Y1140" s="429">
        <f>+'学校用（完全版）'!Y1141</f>
        <v>0</v>
      </c>
      <c r="Z1140" s="529" t="str">
        <f>+'学校用（完全版）'!Z1141</f>
        <v>準拠</v>
      </c>
      <c r="AA1140" s="104" t="str">
        <f>+'学校用（完全版）'!AA1141</f>
        <v>改訂</v>
      </c>
      <c r="AB1140" s="658" t="str">
        <f>+'学校用（完全版）'!AB1141</f>
        <v>掛図・ボード・カード</v>
      </c>
      <c r="AC1140" s="211" t="str">
        <f>+'学校用（完全版）'!AC1141</f>
        <v>※</v>
      </c>
      <c r="AD1140" s="246" t="str">
        <f>+'学校用（完全版）'!AD1141</f>
        <v>ＮＥＷ　ＨＯＲＩＺＯＮ　フラッシュカード　１</v>
      </c>
      <c r="AE1140" s="222" t="str">
        <f>+'学校用（完全版）'!AE1141</f>
        <v>１年</v>
      </c>
      <c r="AF1140" s="223">
        <f>+'学校用（完全版）'!AF1141</f>
        <v>25000</v>
      </c>
      <c r="AG1140" s="268">
        <f>+'学校用（完全版）'!AG1141</f>
        <v>27000</v>
      </c>
      <c r="AH1140" s="689"/>
      <c r="AI1140" s="521">
        <f t="shared" si="30"/>
        <v>0</v>
      </c>
      <c r="AL1140" s="6"/>
    </row>
    <row r="1141" spans="1:38" s="7" customFormat="1" ht="23.1" customHeight="1" x14ac:dyDescent="0.15">
      <c r="A1141" s="28" t="s">
        <v>1136</v>
      </c>
      <c r="B1141" s="28" t="s">
        <v>1136</v>
      </c>
      <c r="C1141" s="28" t="s">
        <v>1136</v>
      </c>
      <c r="D1141" s="28" t="s">
        <v>1136</v>
      </c>
      <c r="E1141" s="28" t="s">
        <v>1136</v>
      </c>
      <c r="F1141" s="28" t="s">
        <v>1136</v>
      </c>
      <c r="G1141" s="28" t="s">
        <v>1136</v>
      </c>
      <c r="H1141" s="28" t="s">
        <v>1136</v>
      </c>
      <c r="I1141" s="28" t="s">
        <v>1136</v>
      </c>
      <c r="J1141" s="28" t="s">
        <v>1136</v>
      </c>
      <c r="K1141" s="28" t="s">
        <v>1136</v>
      </c>
      <c r="L1141" s="28" t="s">
        <v>1136</v>
      </c>
      <c r="M1141" s="28" t="s">
        <v>1136</v>
      </c>
      <c r="N1141" s="28" t="s">
        <v>1136</v>
      </c>
      <c r="O1141" s="28" t="s">
        <v>1136</v>
      </c>
      <c r="P1141" s="28" t="s">
        <v>1136</v>
      </c>
      <c r="Q1141" s="28" t="s">
        <v>1136</v>
      </c>
      <c r="R1141" s="28"/>
      <c r="S1141" s="28" t="s">
        <v>1136</v>
      </c>
      <c r="T1141" s="28" t="s">
        <v>1136</v>
      </c>
      <c r="U1141" s="151" t="str">
        <f>+'学校用（完全版）'!U1142</f>
        <v>英語</v>
      </c>
      <c r="V1141" s="503" t="str">
        <f>+'学校用（完全版）'!V1142</f>
        <v>東京書籍</v>
      </c>
      <c r="W1141" s="448" t="str">
        <f>+'学校用（完全版）'!W1142</f>
        <v>●</v>
      </c>
      <c r="X1141" s="81"/>
      <c r="Y1141" s="425">
        <f>+'学校用（完全版）'!Y1142</f>
        <v>0</v>
      </c>
      <c r="Z1141" s="532" t="str">
        <f>+'学校用（完全版）'!Z1142</f>
        <v>準拠</v>
      </c>
      <c r="AA1141" s="67" t="str">
        <f>+'学校用（完全版）'!AA1142</f>
        <v>改訂</v>
      </c>
      <c r="AB1141" s="660" t="str">
        <f>+'学校用（完全版）'!AB1142</f>
        <v>掛図・ボード・カード</v>
      </c>
      <c r="AC1141" s="100" t="str">
        <f>+'学校用（完全版）'!AC1142</f>
        <v>※</v>
      </c>
      <c r="AD1141" s="236" t="str">
        <f>+'学校用（完全版）'!AD1142</f>
        <v>ＮＥＷ　ＨＯＲＩＺＯＮ　フラッシュカード　２</v>
      </c>
      <c r="AE1141" s="72" t="str">
        <f>+'学校用（完全版）'!AE1142</f>
        <v>２年</v>
      </c>
      <c r="AF1141" s="73">
        <f>+'学校用（完全版）'!AF1142</f>
        <v>25000</v>
      </c>
      <c r="AG1141" s="82">
        <f>+'学校用（完全版）'!AG1142</f>
        <v>27000</v>
      </c>
      <c r="AH1141" s="690"/>
      <c r="AI1141" s="355">
        <f t="shared" si="30"/>
        <v>0</v>
      </c>
      <c r="AL1141" s="6"/>
    </row>
    <row r="1142" spans="1:38" s="7" customFormat="1" ht="23.1" customHeight="1" x14ac:dyDescent="0.15">
      <c r="A1142" s="28" t="s">
        <v>1136</v>
      </c>
      <c r="B1142" s="28" t="s">
        <v>1136</v>
      </c>
      <c r="C1142" s="28" t="s">
        <v>1136</v>
      </c>
      <c r="D1142" s="28" t="s">
        <v>1136</v>
      </c>
      <c r="E1142" s="28" t="s">
        <v>1136</v>
      </c>
      <c r="F1142" s="28" t="s">
        <v>1136</v>
      </c>
      <c r="G1142" s="28" t="s">
        <v>1136</v>
      </c>
      <c r="H1142" s="28" t="s">
        <v>1136</v>
      </c>
      <c r="I1142" s="28" t="s">
        <v>1136</v>
      </c>
      <c r="J1142" s="28" t="s">
        <v>1136</v>
      </c>
      <c r="K1142" s="28" t="s">
        <v>1136</v>
      </c>
      <c r="L1142" s="28" t="s">
        <v>1136</v>
      </c>
      <c r="M1142" s="28" t="s">
        <v>1136</v>
      </c>
      <c r="N1142" s="28" t="s">
        <v>1136</v>
      </c>
      <c r="O1142" s="28" t="s">
        <v>1136</v>
      </c>
      <c r="P1142" s="28" t="s">
        <v>1136</v>
      </c>
      <c r="Q1142" s="28" t="s">
        <v>1136</v>
      </c>
      <c r="R1142" s="28"/>
      <c r="S1142" s="28" t="s">
        <v>1136</v>
      </c>
      <c r="T1142" s="28" t="s">
        <v>1136</v>
      </c>
      <c r="U1142" s="152" t="str">
        <f>+'学校用（完全版）'!U1143</f>
        <v>英語</v>
      </c>
      <c r="V1142" s="504" t="str">
        <f>+'学校用（完全版）'!V1143</f>
        <v>東京書籍</v>
      </c>
      <c r="W1142" s="453" t="str">
        <f>+'学校用（完全版）'!W1143</f>
        <v>●</v>
      </c>
      <c r="X1142" s="83"/>
      <c r="Y1142" s="430">
        <f>+'学校用（完全版）'!Y1143</f>
        <v>0</v>
      </c>
      <c r="Z1142" s="530" t="str">
        <f>+'学校用（完全版）'!Z1143</f>
        <v>準拠</v>
      </c>
      <c r="AA1142" s="77" t="str">
        <f>+'学校用（完全版）'!AA1143</f>
        <v>改訂</v>
      </c>
      <c r="AB1142" s="659" t="str">
        <f>+'学校用（完全版）'!AB1143</f>
        <v>掛図・ボード・カード</v>
      </c>
      <c r="AC1142" s="84" t="str">
        <f>+'学校用（完全版）'!AC1143</f>
        <v>※</v>
      </c>
      <c r="AD1142" s="247" t="str">
        <f>+'学校用（完全版）'!AD1143</f>
        <v>ＮＥＷ　ＨＯＲＩＺＯＮ　フラッシュカード　３</v>
      </c>
      <c r="AE1142" s="85" t="str">
        <f>+'学校用（完全版）'!AE1143</f>
        <v>３年</v>
      </c>
      <c r="AF1142" s="86">
        <f>+'学校用（完全版）'!AF1143</f>
        <v>25000</v>
      </c>
      <c r="AG1142" s="87">
        <f>+'学校用（完全版）'!AG1143</f>
        <v>27000</v>
      </c>
      <c r="AH1142" s="691"/>
      <c r="AI1142" s="358">
        <f t="shared" si="30"/>
        <v>0</v>
      </c>
      <c r="AL1142" s="6"/>
    </row>
    <row r="1143" spans="1:38" s="7" customFormat="1" ht="23.1" customHeight="1" x14ac:dyDescent="0.15">
      <c r="A1143" s="28" t="s">
        <v>1136</v>
      </c>
      <c r="B1143" s="28" t="s">
        <v>1136</v>
      </c>
      <c r="C1143" s="28" t="s">
        <v>1136</v>
      </c>
      <c r="D1143" s="28" t="s">
        <v>1136</v>
      </c>
      <c r="E1143" s="28" t="s">
        <v>1136</v>
      </c>
      <c r="F1143" s="28" t="s">
        <v>1136</v>
      </c>
      <c r="G1143" s="28" t="s">
        <v>1136</v>
      </c>
      <c r="H1143" s="28" t="s">
        <v>1136</v>
      </c>
      <c r="I1143" s="28" t="s">
        <v>1136</v>
      </c>
      <c r="J1143" s="28" t="s">
        <v>1136</v>
      </c>
      <c r="K1143" s="28" t="s">
        <v>1136</v>
      </c>
      <c r="L1143" s="28" t="s">
        <v>1136</v>
      </c>
      <c r="M1143" s="28" t="s">
        <v>1136</v>
      </c>
      <c r="N1143" s="28" t="s">
        <v>1136</v>
      </c>
      <c r="O1143" s="28" t="s">
        <v>1136</v>
      </c>
      <c r="P1143" s="28" t="s">
        <v>1136</v>
      </c>
      <c r="Q1143" s="28" t="s">
        <v>1136</v>
      </c>
      <c r="R1143" s="28"/>
      <c r="S1143" s="28" t="s">
        <v>1136</v>
      </c>
      <c r="T1143" s="28" t="s">
        <v>1136</v>
      </c>
      <c r="U1143" s="150" t="str">
        <f>+'学校用（完全版）'!U1144</f>
        <v>英語</v>
      </c>
      <c r="V1143" s="473" t="str">
        <f>+'学校用（完全版）'!V1144</f>
        <v>東京書籍</v>
      </c>
      <c r="W1143" s="451" t="str">
        <f>+'学校用（完全版）'!W1144</f>
        <v>●</v>
      </c>
      <c r="X1143" s="88"/>
      <c r="Y1143" s="428">
        <f>+'学校用（完全版）'!Y1144</f>
        <v>0</v>
      </c>
      <c r="Z1143" s="484" t="str">
        <f>+'学校用（完全版）'!Z1144</f>
        <v>準拠</v>
      </c>
      <c r="AA1143" s="62" t="str">
        <f>+'学校用（完全版）'!AA1144</f>
        <v>改訂</v>
      </c>
      <c r="AB1143" s="260" t="str">
        <f>+'学校用（完全版）'!AB1144</f>
        <v>ＣＤ</v>
      </c>
      <c r="AC1143" s="71" t="str">
        <f>+'学校用（完全版）'!AC1144</f>
        <v>※</v>
      </c>
      <c r="AD1143" s="248" t="str">
        <f>+'学校用（完全版）'!AD1144</f>
        <v>ＮＥＷ　ＨＯＲＩＺＯＮ　指導用ＣＤ　１</v>
      </c>
      <c r="AE1143" s="75" t="str">
        <f>+'学校用（完全版）'!AE1144</f>
        <v>１年</v>
      </c>
      <c r="AF1143" s="98">
        <f>+'学校用（完全版）'!AF1144</f>
        <v>31000</v>
      </c>
      <c r="AG1143" s="117">
        <f>+'学校用（完全版）'!AG1144</f>
        <v>33480</v>
      </c>
      <c r="AH1143" s="692"/>
      <c r="AI1143" s="354">
        <f t="shared" si="30"/>
        <v>0</v>
      </c>
      <c r="AL1143" s="6"/>
    </row>
    <row r="1144" spans="1:38" s="7" customFormat="1" ht="23.1" customHeight="1" x14ac:dyDescent="0.15">
      <c r="A1144" s="28" t="s">
        <v>1136</v>
      </c>
      <c r="B1144" s="28" t="s">
        <v>1136</v>
      </c>
      <c r="C1144" s="28" t="s">
        <v>1136</v>
      </c>
      <c r="D1144" s="28" t="s">
        <v>1136</v>
      </c>
      <c r="E1144" s="28" t="s">
        <v>1136</v>
      </c>
      <c r="F1144" s="28" t="s">
        <v>1136</v>
      </c>
      <c r="G1144" s="28" t="s">
        <v>1136</v>
      </c>
      <c r="H1144" s="28" t="s">
        <v>1136</v>
      </c>
      <c r="I1144" s="28" t="s">
        <v>1136</v>
      </c>
      <c r="J1144" s="28" t="s">
        <v>1136</v>
      </c>
      <c r="K1144" s="28" t="s">
        <v>1136</v>
      </c>
      <c r="L1144" s="28" t="s">
        <v>1136</v>
      </c>
      <c r="M1144" s="28" t="s">
        <v>1136</v>
      </c>
      <c r="N1144" s="28" t="s">
        <v>1136</v>
      </c>
      <c r="O1144" s="28" t="s">
        <v>1136</v>
      </c>
      <c r="P1144" s="28" t="s">
        <v>1136</v>
      </c>
      <c r="Q1144" s="28" t="s">
        <v>1136</v>
      </c>
      <c r="R1144" s="28"/>
      <c r="S1144" s="28" t="s">
        <v>1136</v>
      </c>
      <c r="T1144" s="28" t="s">
        <v>1136</v>
      </c>
      <c r="U1144" s="151" t="str">
        <f>+'学校用（完全版）'!U1145</f>
        <v>英語</v>
      </c>
      <c r="V1144" s="503" t="str">
        <f>+'学校用（完全版）'!V1145</f>
        <v>東京書籍</v>
      </c>
      <c r="W1144" s="448" t="str">
        <f>+'学校用（完全版）'!W1145</f>
        <v>●</v>
      </c>
      <c r="X1144" s="81"/>
      <c r="Y1144" s="425">
        <f>+'学校用（完全版）'!Y1145</f>
        <v>0</v>
      </c>
      <c r="Z1144" s="532" t="str">
        <f>+'学校用（完全版）'!Z1145</f>
        <v>準拠</v>
      </c>
      <c r="AA1144" s="67" t="str">
        <f>+'学校用（完全版）'!AA1145</f>
        <v>改訂</v>
      </c>
      <c r="AB1144" s="258" t="str">
        <f>+'学校用（完全版）'!AB1145</f>
        <v>ＣＤ</v>
      </c>
      <c r="AC1144" s="100" t="str">
        <f>+'学校用（完全版）'!AC1145</f>
        <v>※</v>
      </c>
      <c r="AD1144" s="236" t="str">
        <f>+'学校用（完全版）'!AD1145</f>
        <v>ＮＥＷ　ＨＯＲＩＺＯＮ　指導用ＣＤ　２</v>
      </c>
      <c r="AE1144" s="72" t="str">
        <f>+'学校用（完全版）'!AE1145</f>
        <v>２年</v>
      </c>
      <c r="AF1144" s="73">
        <f>+'学校用（完全版）'!AF1145</f>
        <v>31000</v>
      </c>
      <c r="AG1144" s="82">
        <f>+'学校用（完全版）'!AG1145</f>
        <v>33480</v>
      </c>
      <c r="AH1144" s="690"/>
      <c r="AI1144" s="355">
        <f t="shared" si="30"/>
        <v>0</v>
      </c>
      <c r="AL1144" s="6"/>
    </row>
    <row r="1145" spans="1:38" s="7" customFormat="1" ht="23.1" customHeight="1" x14ac:dyDescent="0.15">
      <c r="A1145" s="28" t="s">
        <v>1136</v>
      </c>
      <c r="B1145" s="28" t="s">
        <v>1136</v>
      </c>
      <c r="C1145" s="28" t="s">
        <v>1136</v>
      </c>
      <c r="D1145" s="28" t="s">
        <v>1136</v>
      </c>
      <c r="E1145" s="28" t="s">
        <v>1136</v>
      </c>
      <c r="F1145" s="28" t="s">
        <v>1136</v>
      </c>
      <c r="G1145" s="28" t="s">
        <v>1136</v>
      </c>
      <c r="H1145" s="28" t="s">
        <v>1136</v>
      </c>
      <c r="I1145" s="28" t="s">
        <v>1136</v>
      </c>
      <c r="J1145" s="28" t="s">
        <v>1136</v>
      </c>
      <c r="K1145" s="28" t="s">
        <v>1136</v>
      </c>
      <c r="L1145" s="28" t="s">
        <v>1136</v>
      </c>
      <c r="M1145" s="28" t="s">
        <v>1136</v>
      </c>
      <c r="N1145" s="28" t="s">
        <v>1136</v>
      </c>
      <c r="O1145" s="28" t="s">
        <v>1136</v>
      </c>
      <c r="P1145" s="28" t="s">
        <v>1136</v>
      </c>
      <c r="Q1145" s="28" t="s">
        <v>1136</v>
      </c>
      <c r="R1145" s="28"/>
      <c r="S1145" s="28" t="s">
        <v>1136</v>
      </c>
      <c r="T1145" s="28" t="s">
        <v>1136</v>
      </c>
      <c r="U1145" s="403" t="str">
        <f>+'学校用（完全版）'!U1146</f>
        <v>英語</v>
      </c>
      <c r="V1145" s="505" t="str">
        <f>+'学校用（完全版）'!V1146</f>
        <v>東京書籍</v>
      </c>
      <c r="W1145" s="449" t="str">
        <f>+'学校用（完全版）'!W1146</f>
        <v>●</v>
      </c>
      <c r="X1145" s="265"/>
      <c r="Y1145" s="426">
        <f>+'学校用（完全版）'!Y1146</f>
        <v>0</v>
      </c>
      <c r="Z1145" s="528" t="str">
        <f>+'学校用（完全版）'!Z1146</f>
        <v>準拠</v>
      </c>
      <c r="AA1145" s="123" t="str">
        <f>+'学校用（完全版）'!AA1146</f>
        <v>改訂</v>
      </c>
      <c r="AB1145" s="261" t="str">
        <f>+'学校用（完全版）'!AB1146</f>
        <v>ＣＤ</v>
      </c>
      <c r="AC1145" s="204" t="str">
        <f>+'学校用（完全版）'!AC1146</f>
        <v>※</v>
      </c>
      <c r="AD1145" s="249" t="str">
        <f>+'学校用（完全版）'!AD1146</f>
        <v>ＮＥＷ　ＨＯＲＩＺＯＮ　指導用ＣＤ　３</v>
      </c>
      <c r="AE1145" s="226" t="str">
        <f>+'学校用（完全版）'!AE1146</f>
        <v>３年</v>
      </c>
      <c r="AF1145" s="227">
        <f>+'学校用（完全版）'!AF1146</f>
        <v>31000</v>
      </c>
      <c r="AG1145" s="266">
        <f>+'学校用（完全版）'!AG1146</f>
        <v>33480</v>
      </c>
      <c r="AH1145" s="693"/>
      <c r="AI1145" s="356">
        <f t="shared" si="30"/>
        <v>0</v>
      </c>
      <c r="AL1145" s="6"/>
    </row>
    <row r="1146" spans="1:38" s="7" customFormat="1" ht="23.1" customHeight="1" x14ac:dyDescent="0.15">
      <c r="A1146" s="28" t="s">
        <v>1136</v>
      </c>
      <c r="B1146" s="28" t="s">
        <v>1136</v>
      </c>
      <c r="C1146" s="28" t="s">
        <v>1136</v>
      </c>
      <c r="D1146" s="28" t="s">
        <v>1136</v>
      </c>
      <c r="E1146" s="28" t="s">
        <v>1136</v>
      </c>
      <c r="F1146" s="28" t="s">
        <v>1136</v>
      </c>
      <c r="G1146" s="28" t="s">
        <v>1136</v>
      </c>
      <c r="H1146" s="28" t="s">
        <v>1136</v>
      </c>
      <c r="I1146" s="28" t="s">
        <v>1136</v>
      </c>
      <c r="J1146" s="28" t="s">
        <v>1136</v>
      </c>
      <c r="K1146" s="28" t="s">
        <v>1136</v>
      </c>
      <c r="L1146" s="28" t="s">
        <v>1136</v>
      </c>
      <c r="M1146" s="28" t="s">
        <v>1136</v>
      </c>
      <c r="N1146" s="28" t="s">
        <v>1136</v>
      </c>
      <c r="O1146" s="28" t="s">
        <v>1136</v>
      </c>
      <c r="P1146" s="28" t="s">
        <v>1136</v>
      </c>
      <c r="Q1146" s="28" t="s">
        <v>1136</v>
      </c>
      <c r="R1146" s="28"/>
      <c r="S1146" s="28" t="s">
        <v>1136</v>
      </c>
      <c r="T1146" s="28" t="s">
        <v>1136</v>
      </c>
      <c r="U1146" s="564" t="str">
        <f>+'学校用（完全版）'!U1147</f>
        <v>英語</v>
      </c>
      <c r="V1146" s="502" t="str">
        <f>+'学校用（完全版）'!V1147</f>
        <v>東京書籍</v>
      </c>
      <c r="W1146" s="452" t="str">
        <f>+'学校用（完全版）'!W1147</f>
        <v>●</v>
      </c>
      <c r="X1146" s="267"/>
      <c r="Y1146" s="429" t="str">
        <f>+'学校用（完全版）'!Y1147</f>
        <v>●</v>
      </c>
      <c r="Z1146" s="529" t="str">
        <f>+'学校用（完全版）'!Z1147</f>
        <v>準拠</v>
      </c>
      <c r="AA1146" s="104" t="str">
        <f>+'学校用（完全版）'!AA1147</f>
        <v>新刊</v>
      </c>
      <c r="AB1146" s="257" t="str">
        <f>+'学校用（完全版）'!AB1147</f>
        <v>デジタル　　　　　　　　　　　　教科書</v>
      </c>
      <c r="AC1146" s="211" t="str">
        <f>+'学校用（完全版）'!AC1147</f>
        <v>※</v>
      </c>
      <c r="AD1146" s="246" t="str">
        <f>+'学校用（完全版）'!AD1147</f>
        <v>中学校デジタル教科書　ＮＥＷ　ＨＯＲＩＺＯＮ　１年</v>
      </c>
      <c r="AE1146" s="222" t="str">
        <f>+'学校用（完全版）'!AE1147</f>
        <v>１年</v>
      </c>
      <c r="AF1146" s="223">
        <f>+'学校用（完全版）'!AF1147</f>
        <v>76000</v>
      </c>
      <c r="AG1146" s="268">
        <f>+'学校用（完全版）'!AG1147</f>
        <v>82080</v>
      </c>
      <c r="AH1146" s="689"/>
      <c r="AI1146" s="521">
        <f t="shared" si="30"/>
        <v>0</v>
      </c>
      <c r="AL1146" s="6"/>
    </row>
    <row r="1147" spans="1:38" s="7" customFormat="1" ht="23.1" customHeight="1" x14ac:dyDescent="0.15">
      <c r="A1147" s="28" t="s">
        <v>1136</v>
      </c>
      <c r="B1147" s="28" t="s">
        <v>1136</v>
      </c>
      <c r="C1147" s="28" t="s">
        <v>1136</v>
      </c>
      <c r="D1147" s="28" t="s">
        <v>1136</v>
      </c>
      <c r="E1147" s="28" t="s">
        <v>1136</v>
      </c>
      <c r="F1147" s="28" t="s">
        <v>1136</v>
      </c>
      <c r="G1147" s="28" t="s">
        <v>1136</v>
      </c>
      <c r="H1147" s="28" t="s">
        <v>1136</v>
      </c>
      <c r="I1147" s="28" t="s">
        <v>1136</v>
      </c>
      <c r="J1147" s="28" t="s">
        <v>1136</v>
      </c>
      <c r="K1147" s="28" t="s">
        <v>1136</v>
      </c>
      <c r="L1147" s="28" t="s">
        <v>1136</v>
      </c>
      <c r="M1147" s="28" t="s">
        <v>1136</v>
      </c>
      <c r="N1147" s="28" t="s">
        <v>1136</v>
      </c>
      <c r="O1147" s="28" t="s">
        <v>1136</v>
      </c>
      <c r="P1147" s="28" t="s">
        <v>1136</v>
      </c>
      <c r="Q1147" s="28" t="s">
        <v>1136</v>
      </c>
      <c r="R1147" s="28"/>
      <c r="S1147" s="28" t="s">
        <v>1136</v>
      </c>
      <c r="T1147" s="28" t="s">
        <v>1136</v>
      </c>
      <c r="U1147" s="151" t="str">
        <f>+'学校用（完全版）'!U1148</f>
        <v>英語</v>
      </c>
      <c r="V1147" s="503" t="str">
        <f>+'学校用（完全版）'!V1148</f>
        <v>東京書籍</v>
      </c>
      <c r="W1147" s="448" t="str">
        <f>+'学校用（完全版）'!W1148</f>
        <v>●</v>
      </c>
      <c r="X1147" s="81"/>
      <c r="Y1147" s="425" t="str">
        <f>+'学校用（完全版）'!Y1148</f>
        <v>●</v>
      </c>
      <c r="Z1147" s="532" t="str">
        <f>+'学校用（完全版）'!Z1148</f>
        <v>準拠</v>
      </c>
      <c r="AA1147" s="67" t="str">
        <f>+'学校用（完全版）'!AA1148</f>
        <v>新刊</v>
      </c>
      <c r="AB1147" s="258" t="str">
        <f>+'学校用（完全版）'!AB1148</f>
        <v>デジタル　　　　　　　　　　　　教科書</v>
      </c>
      <c r="AC1147" s="100" t="str">
        <f>+'学校用（完全版）'!AC1148</f>
        <v>※</v>
      </c>
      <c r="AD1147" s="236" t="str">
        <f>+'学校用（完全版）'!AD1148</f>
        <v>中学校デジタル教科書　ＮＥＷ　ＨＯＲＩＺＯＮ　２年</v>
      </c>
      <c r="AE1147" s="72" t="str">
        <f>+'学校用（完全版）'!AE1148</f>
        <v>２年</v>
      </c>
      <c r="AF1147" s="73">
        <f>+'学校用（完全版）'!AF1148</f>
        <v>76000</v>
      </c>
      <c r="AG1147" s="82">
        <f>+'学校用（完全版）'!AG1148</f>
        <v>82080</v>
      </c>
      <c r="AH1147" s="690"/>
      <c r="AI1147" s="355">
        <f t="shared" si="30"/>
        <v>0</v>
      </c>
      <c r="AL1147" s="6"/>
    </row>
    <row r="1148" spans="1:38" s="7" customFormat="1" ht="23.1" customHeight="1" x14ac:dyDescent="0.15">
      <c r="A1148" s="28" t="s">
        <v>1136</v>
      </c>
      <c r="B1148" s="28" t="s">
        <v>1136</v>
      </c>
      <c r="C1148" s="28" t="s">
        <v>1136</v>
      </c>
      <c r="D1148" s="28" t="s">
        <v>1136</v>
      </c>
      <c r="E1148" s="28" t="s">
        <v>1136</v>
      </c>
      <c r="F1148" s="28" t="s">
        <v>1136</v>
      </c>
      <c r="G1148" s="28" t="s">
        <v>1136</v>
      </c>
      <c r="H1148" s="28" t="s">
        <v>1136</v>
      </c>
      <c r="I1148" s="28" t="s">
        <v>1136</v>
      </c>
      <c r="J1148" s="28" t="s">
        <v>1136</v>
      </c>
      <c r="K1148" s="28" t="s">
        <v>1136</v>
      </c>
      <c r="L1148" s="28" t="s">
        <v>1136</v>
      </c>
      <c r="M1148" s="28" t="s">
        <v>1136</v>
      </c>
      <c r="N1148" s="28" t="s">
        <v>1136</v>
      </c>
      <c r="O1148" s="28" t="s">
        <v>1136</v>
      </c>
      <c r="P1148" s="28" t="s">
        <v>1136</v>
      </c>
      <c r="Q1148" s="28" t="s">
        <v>1136</v>
      </c>
      <c r="R1148" s="28"/>
      <c r="S1148" s="28" t="s">
        <v>1136</v>
      </c>
      <c r="T1148" s="28" t="s">
        <v>1136</v>
      </c>
      <c r="U1148" s="151" t="str">
        <f>+'学校用（完全版）'!U1149</f>
        <v>英語</v>
      </c>
      <c r="V1148" s="503" t="str">
        <f>+'学校用（完全版）'!V1149</f>
        <v>東京書籍</v>
      </c>
      <c r="W1148" s="448" t="str">
        <f>+'学校用（完全版）'!W1149</f>
        <v>●</v>
      </c>
      <c r="X1148" s="81"/>
      <c r="Y1148" s="425" t="str">
        <f>+'学校用（完全版）'!Y1149</f>
        <v>●</v>
      </c>
      <c r="Z1148" s="532" t="str">
        <f>+'学校用（完全版）'!Z1149</f>
        <v>準拠</v>
      </c>
      <c r="AA1148" s="67" t="str">
        <f>+'学校用（完全版）'!AA1149</f>
        <v>新刊</v>
      </c>
      <c r="AB1148" s="258" t="str">
        <f>+'学校用（完全版）'!AB1149</f>
        <v>デジタル　　　　　　　　　　　　教科書</v>
      </c>
      <c r="AC1148" s="100" t="str">
        <f>+'学校用（完全版）'!AC1149</f>
        <v>※</v>
      </c>
      <c r="AD1148" s="236" t="str">
        <f>+'学校用（完全版）'!AD1149</f>
        <v>中学校デジタル教科書　ＮＥＷ　ＨＯＲＩＺＯＮ　３年</v>
      </c>
      <c r="AE1148" s="72" t="str">
        <f>+'学校用（完全版）'!AE1149</f>
        <v>３年</v>
      </c>
      <c r="AF1148" s="73">
        <f>+'学校用（完全版）'!AF1149</f>
        <v>76000</v>
      </c>
      <c r="AG1148" s="82">
        <f>+'学校用（完全版）'!AG1149</f>
        <v>82080</v>
      </c>
      <c r="AH1148" s="690"/>
      <c r="AI1148" s="355">
        <f t="shared" si="30"/>
        <v>0</v>
      </c>
      <c r="AL1148" s="6"/>
    </row>
    <row r="1149" spans="1:38" s="7" customFormat="1" ht="23.1" customHeight="1" x14ac:dyDescent="0.15">
      <c r="A1149" s="28" t="s">
        <v>1136</v>
      </c>
      <c r="B1149" s="28" t="s">
        <v>1136</v>
      </c>
      <c r="C1149" s="28" t="s">
        <v>1136</v>
      </c>
      <c r="D1149" s="28" t="s">
        <v>1136</v>
      </c>
      <c r="E1149" s="28" t="s">
        <v>1136</v>
      </c>
      <c r="F1149" s="28" t="s">
        <v>1136</v>
      </c>
      <c r="G1149" s="28" t="s">
        <v>1136</v>
      </c>
      <c r="H1149" s="28" t="s">
        <v>1136</v>
      </c>
      <c r="I1149" s="28" t="s">
        <v>1136</v>
      </c>
      <c r="J1149" s="28" t="s">
        <v>1136</v>
      </c>
      <c r="K1149" s="28" t="s">
        <v>1136</v>
      </c>
      <c r="L1149" s="28" t="s">
        <v>1136</v>
      </c>
      <c r="M1149" s="28" t="s">
        <v>1136</v>
      </c>
      <c r="N1149" s="28" t="s">
        <v>1136</v>
      </c>
      <c r="O1149" s="28" t="s">
        <v>1136</v>
      </c>
      <c r="P1149" s="28" t="s">
        <v>1136</v>
      </c>
      <c r="Q1149" s="28" t="s">
        <v>1136</v>
      </c>
      <c r="R1149" s="28"/>
      <c r="S1149" s="28" t="s">
        <v>1136</v>
      </c>
      <c r="T1149" s="28" t="s">
        <v>1136</v>
      </c>
      <c r="U1149" s="152" t="str">
        <f>+'学校用（完全版）'!U1150</f>
        <v>英語</v>
      </c>
      <c r="V1149" s="504" t="str">
        <f>+'学校用（完全版）'!V1150</f>
        <v>東京書籍</v>
      </c>
      <c r="W1149" s="453" t="str">
        <f>+'学校用（完全版）'!W1150</f>
        <v>●</v>
      </c>
      <c r="X1149" s="83"/>
      <c r="Y1149" s="430" t="str">
        <f>+'学校用（完全版）'!Y1150</f>
        <v>●</v>
      </c>
      <c r="Z1149" s="530" t="str">
        <f>+'学校用（完全版）'!Z1150</f>
        <v>準拠</v>
      </c>
      <c r="AA1149" s="77" t="str">
        <f>+'学校用（完全版）'!AA1150</f>
        <v>新刊</v>
      </c>
      <c r="AB1149" s="259" t="str">
        <f>+'学校用（完全版）'!AB1150</f>
        <v>デジタル　　　　　　　　　　　　教科書</v>
      </c>
      <c r="AC1149" s="84" t="str">
        <f>+'学校用（完全版）'!AC1150</f>
        <v>※</v>
      </c>
      <c r="AD1149" s="247" t="str">
        <f>+'学校用（完全版）'!AD1150</f>
        <v>中学校デジタル教科書　ＮＥＷ　ＨＯＲＩＺＯＮ　セット</v>
      </c>
      <c r="AE1149" s="85" t="str">
        <f>+'学校用（完全版）'!AE1150</f>
        <v>1.2.3年</v>
      </c>
      <c r="AF1149" s="86">
        <f>+'学校用（完全版）'!AF1150</f>
        <v>200000</v>
      </c>
      <c r="AG1149" s="87">
        <f>+'学校用（完全版）'!AG1150</f>
        <v>216000</v>
      </c>
      <c r="AH1149" s="691"/>
      <c r="AI1149" s="358">
        <f t="shared" si="30"/>
        <v>0</v>
      </c>
      <c r="AL1149" s="6"/>
    </row>
    <row r="1150" spans="1:38" s="7" customFormat="1" ht="23.1" customHeight="1" x14ac:dyDescent="0.15">
      <c r="A1150" s="28" t="s">
        <v>1136</v>
      </c>
      <c r="B1150" s="28" t="s">
        <v>1136</v>
      </c>
      <c r="C1150" s="28" t="s">
        <v>1136</v>
      </c>
      <c r="D1150" s="28" t="s">
        <v>1136</v>
      </c>
      <c r="E1150" s="28" t="s">
        <v>1136</v>
      </c>
      <c r="F1150" s="28" t="s">
        <v>1136</v>
      </c>
      <c r="G1150" s="28" t="s">
        <v>1136</v>
      </c>
      <c r="H1150" s="28" t="s">
        <v>1136</v>
      </c>
      <c r="I1150" s="28" t="s">
        <v>1136</v>
      </c>
      <c r="J1150" s="28" t="s">
        <v>1136</v>
      </c>
      <c r="K1150" s="28" t="s">
        <v>1136</v>
      </c>
      <c r="L1150" s="28" t="s">
        <v>1136</v>
      </c>
      <c r="M1150" s="28" t="s">
        <v>1136</v>
      </c>
      <c r="N1150" s="28" t="s">
        <v>1136</v>
      </c>
      <c r="O1150" s="28" t="s">
        <v>1136</v>
      </c>
      <c r="P1150" s="28" t="s">
        <v>1136</v>
      </c>
      <c r="Q1150" s="28" t="s">
        <v>1136</v>
      </c>
      <c r="R1150" s="28"/>
      <c r="S1150" s="28" t="s">
        <v>1136</v>
      </c>
      <c r="T1150" s="28" t="s">
        <v>1136</v>
      </c>
      <c r="U1150" s="150" t="str">
        <f>+'学校用（完全版）'!U1151</f>
        <v>英語</v>
      </c>
      <c r="V1150" s="473" t="str">
        <f>+'学校用（完全版）'!V1151</f>
        <v>東京書籍</v>
      </c>
      <c r="W1150" s="451" t="str">
        <f>+'学校用（完全版）'!W1151</f>
        <v>●</v>
      </c>
      <c r="X1150" s="88"/>
      <c r="Y1150" s="428" t="str">
        <f>+'学校用（完全版）'!Y1151</f>
        <v>●</v>
      </c>
      <c r="Z1150" s="484" t="str">
        <f>+'学校用（完全版）'!Z1151</f>
        <v>準拠</v>
      </c>
      <c r="AA1150" s="62" t="str">
        <f>+'学校用（完全版）'!AA1151</f>
        <v>新刊</v>
      </c>
      <c r="AB1150" s="260" t="str">
        <f>+'学校用（完全版）'!AB1151</f>
        <v>デジタル　　　　　　　　　　　　教科書</v>
      </c>
      <c r="AC1150" s="71" t="str">
        <f>+'学校用（完全版）'!AC1151</f>
        <v>※</v>
      </c>
      <c r="AD1150" s="248" t="str">
        <f>+'学校用（完全版）'!AD1151</f>
        <v>中学校デジタル教科書　ＮＥＷ　ＨＯＲＩＺＯＮ　１年　指導者用＋学習者用</v>
      </c>
      <c r="AE1150" s="75" t="str">
        <f>+'学校用（完全版）'!AE1151</f>
        <v>１年</v>
      </c>
      <c r="AF1150" s="98">
        <f>+'学校用（完全版）'!AF1151</f>
        <v>96000</v>
      </c>
      <c r="AG1150" s="117">
        <f>+'学校用（完全版）'!AG1151</f>
        <v>103680</v>
      </c>
      <c r="AH1150" s="692"/>
      <c r="AI1150" s="354">
        <f t="shared" si="30"/>
        <v>0</v>
      </c>
      <c r="AL1150" s="6"/>
    </row>
    <row r="1151" spans="1:38" s="7" customFormat="1" ht="23.1" customHeight="1" x14ac:dyDescent="0.15">
      <c r="A1151" s="28" t="s">
        <v>1136</v>
      </c>
      <c r="B1151" s="28" t="s">
        <v>1136</v>
      </c>
      <c r="C1151" s="28" t="s">
        <v>1136</v>
      </c>
      <c r="D1151" s="28" t="s">
        <v>1136</v>
      </c>
      <c r="E1151" s="28" t="s">
        <v>1136</v>
      </c>
      <c r="F1151" s="28" t="s">
        <v>1136</v>
      </c>
      <c r="G1151" s="28" t="s">
        <v>1136</v>
      </c>
      <c r="H1151" s="28" t="s">
        <v>1136</v>
      </c>
      <c r="I1151" s="28" t="s">
        <v>1136</v>
      </c>
      <c r="J1151" s="28" t="s">
        <v>1136</v>
      </c>
      <c r="K1151" s="28" t="s">
        <v>1136</v>
      </c>
      <c r="L1151" s="28" t="s">
        <v>1136</v>
      </c>
      <c r="M1151" s="28" t="s">
        <v>1136</v>
      </c>
      <c r="N1151" s="28" t="s">
        <v>1136</v>
      </c>
      <c r="O1151" s="28" t="s">
        <v>1136</v>
      </c>
      <c r="P1151" s="28" t="s">
        <v>1136</v>
      </c>
      <c r="Q1151" s="28" t="s">
        <v>1136</v>
      </c>
      <c r="R1151" s="28"/>
      <c r="S1151" s="28" t="s">
        <v>1136</v>
      </c>
      <c r="T1151" s="28" t="s">
        <v>1136</v>
      </c>
      <c r="U1151" s="151" t="str">
        <f>+'学校用（完全版）'!U1152</f>
        <v>英語</v>
      </c>
      <c r="V1151" s="503" t="str">
        <f>+'学校用（完全版）'!V1152</f>
        <v>東京書籍</v>
      </c>
      <c r="W1151" s="448" t="str">
        <f>+'学校用（完全版）'!W1152</f>
        <v>●</v>
      </c>
      <c r="X1151" s="81"/>
      <c r="Y1151" s="425" t="str">
        <f>+'学校用（完全版）'!Y1152</f>
        <v>●</v>
      </c>
      <c r="Z1151" s="532" t="str">
        <f>+'学校用（完全版）'!Z1152</f>
        <v>準拠</v>
      </c>
      <c r="AA1151" s="67" t="str">
        <f>+'学校用（完全版）'!AA1152</f>
        <v>新刊</v>
      </c>
      <c r="AB1151" s="258" t="str">
        <f>+'学校用（完全版）'!AB1152</f>
        <v>デジタル　　　　　　　　　　　　教科書</v>
      </c>
      <c r="AC1151" s="100" t="str">
        <f>+'学校用（完全版）'!AC1152</f>
        <v>※</v>
      </c>
      <c r="AD1151" s="236" t="str">
        <f>+'学校用（完全版）'!AD1152</f>
        <v>中学校デジタル教科書　ＮＥＷ　ＨＯＲＩＺＯＮ　２年　指導者用＋学習者用</v>
      </c>
      <c r="AE1151" s="72" t="str">
        <f>+'学校用（完全版）'!AE1152</f>
        <v>２年</v>
      </c>
      <c r="AF1151" s="73">
        <f>+'学校用（完全版）'!AF1152</f>
        <v>96000</v>
      </c>
      <c r="AG1151" s="82">
        <f>+'学校用（完全版）'!AG1152</f>
        <v>103680</v>
      </c>
      <c r="AH1151" s="690"/>
      <c r="AI1151" s="355">
        <f t="shared" si="30"/>
        <v>0</v>
      </c>
      <c r="AL1151" s="6"/>
    </row>
    <row r="1152" spans="1:38" s="7" customFormat="1" ht="23.1" customHeight="1" x14ac:dyDescent="0.15">
      <c r="A1152" s="28" t="s">
        <v>1136</v>
      </c>
      <c r="B1152" s="28" t="s">
        <v>1136</v>
      </c>
      <c r="C1152" s="28" t="s">
        <v>1136</v>
      </c>
      <c r="D1152" s="28" t="s">
        <v>1136</v>
      </c>
      <c r="E1152" s="28" t="s">
        <v>1136</v>
      </c>
      <c r="F1152" s="28" t="s">
        <v>1136</v>
      </c>
      <c r="G1152" s="28" t="s">
        <v>1136</v>
      </c>
      <c r="H1152" s="28" t="s">
        <v>1136</v>
      </c>
      <c r="I1152" s="28" t="s">
        <v>1136</v>
      </c>
      <c r="J1152" s="28" t="s">
        <v>1136</v>
      </c>
      <c r="K1152" s="28" t="s">
        <v>1136</v>
      </c>
      <c r="L1152" s="28" t="s">
        <v>1136</v>
      </c>
      <c r="M1152" s="28" t="s">
        <v>1136</v>
      </c>
      <c r="N1152" s="28" t="s">
        <v>1136</v>
      </c>
      <c r="O1152" s="28" t="s">
        <v>1136</v>
      </c>
      <c r="P1152" s="28" t="s">
        <v>1136</v>
      </c>
      <c r="Q1152" s="28" t="s">
        <v>1136</v>
      </c>
      <c r="R1152" s="28"/>
      <c r="S1152" s="28" t="s">
        <v>1136</v>
      </c>
      <c r="T1152" s="28" t="s">
        <v>1136</v>
      </c>
      <c r="U1152" s="151" t="str">
        <f>+'学校用（完全版）'!U1153</f>
        <v>英語</v>
      </c>
      <c r="V1152" s="503" t="str">
        <f>+'学校用（完全版）'!V1153</f>
        <v>東京書籍</v>
      </c>
      <c r="W1152" s="448" t="str">
        <f>+'学校用（完全版）'!W1153</f>
        <v>●</v>
      </c>
      <c r="X1152" s="81"/>
      <c r="Y1152" s="425" t="str">
        <f>+'学校用（完全版）'!Y1153</f>
        <v>●</v>
      </c>
      <c r="Z1152" s="532" t="str">
        <f>+'学校用（完全版）'!Z1153</f>
        <v>準拠</v>
      </c>
      <c r="AA1152" s="67" t="str">
        <f>+'学校用（完全版）'!AA1153</f>
        <v>新刊</v>
      </c>
      <c r="AB1152" s="258" t="str">
        <f>+'学校用（完全版）'!AB1153</f>
        <v>デジタル　　　　　　　　　　　　教科書</v>
      </c>
      <c r="AC1152" s="100" t="str">
        <f>+'学校用（完全版）'!AC1153</f>
        <v>※</v>
      </c>
      <c r="AD1152" s="236" t="str">
        <f>+'学校用（完全版）'!AD1153</f>
        <v>中学校デジタル教科書　ＮＥＷ　ＨＯＲＩＺＯＮ　３年　指導者用＋学習者用</v>
      </c>
      <c r="AE1152" s="72" t="str">
        <f>+'学校用（完全版）'!AE1153</f>
        <v>３年</v>
      </c>
      <c r="AF1152" s="73">
        <f>+'学校用（完全版）'!AF1153</f>
        <v>96000</v>
      </c>
      <c r="AG1152" s="82">
        <f>+'学校用（完全版）'!AG1153</f>
        <v>103680</v>
      </c>
      <c r="AH1152" s="690"/>
      <c r="AI1152" s="355">
        <f t="shared" si="30"/>
        <v>0</v>
      </c>
      <c r="AL1152" s="6"/>
    </row>
    <row r="1153" spans="1:38" s="7" customFormat="1" ht="23.1" customHeight="1" x14ac:dyDescent="0.15">
      <c r="A1153" s="28" t="s">
        <v>1136</v>
      </c>
      <c r="B1153" s="28" t="s">
        <v>1136</v>
      </c>
      <c r="C1153" s="28" t="s">
        <v>1136</v>
      </c>
      <c r="D1153" s="28" t="s">
        <v>1136</v>
      </c>
      <c r="E1153" s="28" t="s">
        <v>1136</v>
      </c>
      <c r="F1153" s="28" t="s">
        <v>1136</v>
      </c>
      <c r="G1153" s="28" t="s">
        <v>1136</v>
      </c>
      <c r="H1153" s="28" t="s">
        <v>1136</v>
      </c>
      <c r="I1153" s="28" t="s">
        <v>1136</v>
      </c>
      <c r="J1153" s="28" t="s">
        <v>1136</v>
      </c>
      <c r="K1153" s="28" t="s">
        <v>1136</v>
      </c>
      <c r="L1153" s="28" t="s">
        <v>1136</v>
      </c>
      <c r="M1153" s="28" t="s">
        <v>1136</v>
      </c>
      <c r="N1153" s="28" t="s">
        <v>1136</v>
      </c>
      <c r="O1153" s="28" t="s">
        <v>1136</v>
      </c>
      <c r="P1153" s="28" t="s">
        <v>1136</v>
      </c>
      <c r="Q1153" s="28" t="s">
        <v>1136</v>
      </c>
      <c r="R1153" s="28"/>
      <c r="S1153" s="28" t="s">
        <v>1136</v>
      </c>
      <c r="T1153" s="28" t="s">
        <v>1136</v>
      </c>
      <c r="U1153" s="403" t="str">
        <f>+'学校用（完全版）'!U1154</f>
        <v>英語</v>
      </c>
      <c r="V1153" s="505" t="str">
        <f>+'学校用（完全版）'!V1154</f>
        <v>東京書籍</v>
      </c>
      <c r="W1153" s="449" t="str">
        <f>+'学校用（完全版）'!W1154</f>
        <v>●</v>
      </c>
      <c r="X1153" s="265"/>
      <c r="Y1153" s="426" t="str">
        <f>+'学校用（完全版）'!Y1154</f>
        <v>●</v>
      </c>
      <c r="Z1153" s="528" t="str">
        <f>+'学校用（完全版）'!Z1154</f>
        <v>準拠</v>
      </c>
      <c r="AA1153" s="123" t="str">
        <f>+'学校用（完全版）'!AA1154</f>
        <v>新刊</v>
      </c>
      <c r="AB1153" s="261" t="str">
        <f>+'学校用（完全版）'!AB1154</f>
        <v>デジタル　　　　　　　　　　　　教科書</v>
      </c>
      <c r="AC1153" s="204" t="str">
        <f>+'学校用（完全版）'!AC1154</f>
        <v>※</v>
      </c>
      <c r="AD1153" s="249" t="str">
        <f>+'学校用（完全版）'!AD1154</f>
        <v>中学校デジタル教科書　ＮＥＷ　ＨＯＲＩＺＯＮ　セット　指導者用＋学習者用</v>
      </c>
      <c r="AE1153" s="226" t="str">
        <f>+'学校用（完全版）'!AE1154</f>
        <v>1.2.3年</v>
      </c>
      <c r="AF1153" s="227">
        <f>+'学校用（完全版）'!AF1154</f>
        <v>250000</v>
      </c>
      <c r="AG1153" s="266">
        <f>+'学校用（完全版）'!AG1154</f>
        <v>270000</v>
      </c>
      <c r="AH1153" s="693"/>
      <c r="AI1153" s="356">
        <f t="shared" si="30"/>
        <v>0</v>
      </c>
      <c r="AL1153" s="6"/>
    </row>
    <row r="1154" spans="1:38" s="7" customFormat="1" ht="23.1" customHeight="1" x14ac:dyDescent="0.15">
      <c r="A1154" s="28" t="s">
        <v>1136</v>
      </c>
      <c r="B1154" s="28" t="s">
        <v>1136</v>
      </c>
      <c r="C1154" s="28" t="s">
        <v>1136</v>
      </c>
      <c r="D1154" s="28" t="s">
        <v>1136</v>
      </c>
      <c r="E1154" s="28" t="s">
        <v>1136</v>
      </c>
      <c r="F1154" s="28" t="s">
        <v>1136</v>
      </c>
      <c r="G1154" s="28" t="s">
        <v>1136</v>
      </c>
      <c r="H1154" s="28" t="s">
        <v>1136</v>
      </c>
      <c r="I1154" s="28" t="s">
        <v>1136</v>
      </c>
      <c r="J1154" s="28" t="s">
        <v>1136</v>
      </c>
      <c r="K1154" s="28" t="s">
        <v>1136</v>
      </c>
      <c r="L1154" s="28" t="s">
        <v>1136</v>
      </c>
      <c r="M1154" s="28" t="s">
        <v>1136</v>
      </c>
      <c r="N1154" s="28" t="s">
        <v>1136</v>
      </c>
      <c r="O1154" s="28" t="s">
        <v>1136</v>
      </c>
      <c r="P1154" s="28" t="s">
        <v>1136</v>
      </c>
      <c r="Q1154" s="28" t="s">
        <v>1136</v>
      </c>
      <c r="R1154" s="28"/>
      <c r="S1154" s="28" t="s">
        <v>1136</v>
      </c>
      <c r="T1154" s="28" t="s">
        <v>1136</v>
      </c>
      <c r="U1154" s="564" t="str">
        <f>+'学校用（完全版）'!U1155</f>
        <v>英語</v>
      </c>
      <c r="V1154" s="502" t="str">
        <f>+'学校用（完全版）'!V1155</f>
        <v>東京書籍</v>
      </c>
      <c r="W1154" s="452" t="str">
        <f>+'学校用（完全版）'!W1155</f>
        <v>●</v>
      </c>
      <c r="X1154" s="267"/>
      <c r="Y1154" s="429" t="str">
        <f>+'学校用（完全版）'!Y1155</f>
        <v>●</v>
      </c>
      <c r="Z1154" s="529" t="str">
        <f>+'学校用（完全版）'!Z1155</f>
        <v>準拠</v>
      </c>
      <c r="AA1154" s="104" t="str">
        <f>+'学校用（完全版）'!AA1155</f>
        <v>新刊</v>
      </c>
      <c r="AB1154" s="257" t="str">
        <f>+'学校用（完全版）'!AB1155</f>
        <v>デジタル　　　　　　　　　　　　教科書</v>
      </c>
      <c r="AC1154" s="211" t="str">
        <f>+'学校用（完全版）'!AC1155</f>
        <v>※</v>
      </c>
      <c r="AD1154" s="246" t="str">
        <f>+'学校用（完全版）'!AD1155</f>
        <v>中学校デジタル教科書　ＮＥＷ　ＨＯＲＩＺＯＮ　１年　Ｗｅｂ配信版(単年）</v>
      </c>
      <c r="AE1154" s="222" t="str">
        <f>+'学校用（完全版）'!AE1155</f>
        <v>１年</v>
      </c>
      <c r="AF1154" s="223">
        <f>+'学校用（完全版）'!AF1155</f>
        <v>20000</v>
      </c>
      <c r="AG1154" s="268">
        <f>+'学校用（完全版）'!AG1155</f>
        <v>21600</v>
      </c>
      <c r="AH1154" s="689"/>
      <c r="AI1154" s="521">
        <f t="shared" si="30"/>
        <v>0</v>
      </c>
      <c r="AL1154" s="6"/>
    </row>
    <row r="1155" spans="1:38" s="7" customFormat="1" ht="23.1" customHeight="1" x14ac:dyDescent="0.15">
      <c r="A1155" s="28" t="s">
        <v>1136</v>
      </c>
      <c r="B1155" s="28" t="s">
        <v>1136</v>
      </c>
      <c r="C1155" s="28" t="s">
        <v>1136</v>
      </c>
      <c r="D1155" s="28" t="s">
        <v>1136</v>
      </c>
      <c r="E1155" s="28" t="s">
        <v>1136</v>
      </c>
      <c r="F1155" s="28" t="s">
        <v>1136</v>
      </c>
      <c r="G1155" s="28" t="s">
        <v>1136</v>
      </c>
      <c r="H1155" s="28" t="s">
        <v>1136</v>
      </c>
      <c r="I1155" s="28" t="s">
        <v>1136</v>
      </c>
      <c r="J1155" s="28" t="s">
        <v>1136</v>
      </c>
      <c r="K1155" s="28" t="s">
        <v>1136</v>
      </c>
      <c r="L1155" s="28" t="s">
        <v>1136</v>
      </c>
      <c r="M1155" s="28" t="s">
        <v>1136</v>
      </c>
      <c r="N1155" s="28" t="s">
        <v>1136</v>
      </c>
      <c r="O1155" s="28" t="s">
        <v>1136</v>
      </c>
      <c r="P1155" s="28" t="s">
        <v>1136</v>
      </c>
      <c r="Q1155" s="28" t="s">
        <v>1136</v>
      </c>
      <c r="R1155" s="28"/>
      <c r="S1155" s="28" t="s">
        <v>1136</v>
      </c>
      <c r="T1155" s="28" t="s">
        <v>1136</v>
      </c>
      <c r="U1155" s="151" t="str">
        <f>+'学校用（完全版）'!U1156</f>
        <v>英語</v>
      </c>
      <c r="V1155" s="503" t="str">
        <f>+'学校用（完全版）'!V1156</f>
        <v>東京書籍</v>
      </c>
      <c r="W1155" s="448" t="str">
        <f>+'学校用（完全版）'!W1156</f>
        <v>●</v>
      </c>
      <c r="X1155" s="81"/>
      <c r="Y1155" s="425" t="str">
        <f>+'学校用（完全版）'!Y1156</f>
        <v>●</v>
      </c>
      <c r="Z1155" s="532" t="str">
        <f>+'学校用（完全版）'!Z1156</f>
        <v>準拠</v>
      </c>
      <c r="AA1155" s="67" t="str">
        <f>+'学校用（完全版）'!AA1156</f>
        <v>新刊</v>
      </c>
      <c r="AB1155" s="258" t="str">
        <f>+'学校用（完全版）'!AB1156</f>
        <v>デジタル　　　　　　　　　　　　教科書</v>
      </c>
      <c r="AC1155" s="100" t="str">
        <f>+'学校用（完全版）'!AC1156</f>
        <v>※</v>
      </c>
      <c r="AD1155" s="236" t="str">
        <f>+'学校用（完全版）'!AD1156</f>
        <v>中学校デジタル教科書　ＮＥＷ　ＨＯＲＩＺＯＮ　２年　Ｗｅｂ配信版(単年）</v>
      </c>
      <c r="AE1155" s="72" t="str">
        <f>+'学校用（完全版）'!AE1156</f>
        <v>２年</v>
      </c>
      <c r="AF1155" s="73">
        <f>+'学校用（完全版）'!AF1156</f>
        <v>20000</v>
      </c>
      <c r="AG1155" s="82">
        <f>+'学校用（完全版）'!AG1156</f>
        <v>21600</v>
      </c>
      <c r="AH1155" s="690"/>
      <c r="AI1155" s="355">
        <f t="shared" si="30"/>
        <v>0</v>
      </c>
      <c r="AL1155" s="6"/>
    </row>
    <row r="1156" spans="1:38" s="7" customFormat="1" ht="23.1" customHeight="1" x14ac:dyDescent="0.15">
      <c r="A1156" s="28" t="s">
        <v>1136</v>
      </c>
      <c r="B1156" s="28" t="s">
        <v>1136</v>
      </c>
      <c r="C1156" s="28" t="s">
        <v>1136</v>
      </c>
      <c r="D1156" s="28" t="s">
        <v>1136</v>
      </c>
      <c r="E1156" s="28" t="s">
        <v>1136</v>
      </c>
      <c r="F1156" s="28" t="s">
        <v>1136</v>
      </c>
      <c r="G1156" s="28" t="s">
        <v>1136</v>
      </c>
      <c r="H1156" s="28" t="s">
        <v>1136</v>
      </c>
      <c r="I1156" s="28" t="s">
        <v>1136</v>
      </c>
      <c r="J1156" s="28" t="s">
        <v>1136</v>
      </c>
      <c r="K1156" s="28" t="s">
        <v>1136</v>
      </c>
      <c r="L1156" s="28" t="s">
        <v>1136</v>
      </c>
      <c r="M1156" s="28" t="s">
        <v>1136</v>
      </c>
      <c r="N1156" s="28" t="s">
        <v>1136</v>
      </c>
      <c r="O1156" s="28" t="s">
        <v>1136</v>
      </c>
      <c r="P1156" s="28" t="s">
        <v>1136</v>
      </c>
      <c r="Q1156" s="28" t="s">
        <v>1136</v>
      </c>
      <c r="R1156" s="28"/>
      <c r="S1156" s="28" t="s">
        <v>1136</v>
      </c>
      <c r="T1156" s="28" t="s">
        <v>1136</v>
      </c>
      <c r="U1156" s="152" t="str">
        <f>+'学校用（完全版）'!U1157</f>
        <v>英語</v>
      </c>
      <c r="V1156" s="504" t="str">
        <f>+'学校用（完全版）'!V1157</f>
        <v>東京書籍</v>
      </c>
      <c r="W1156" s="453" t="str">
        <f>+'学校用（完全版）'!W1157</f>
        <v>●</v>
      </c>
      <c r="X1156" s="83"/>
      <c r="Y1156" s="430" t="str">
        <f>+'学校用（完全版）'!Y1157</f>
        <v>●</v>
      </c>
      <c r="Z1156" s="530" t="str">
        <f>+'学校用（完全版）'!Z1157</f>
        <v>準拠</v>
      </c>
      <c r="AA1156" s="77" t="str">
        <f>+'学校用（完全版）'!AA1157</f>
        <v>新刊</v>
      </c>
      <c r="AB1156" s="259" t="str">
        <f>+'学校用（完全版）'!AB1157</f>
        <v>デジタル　　　　　　　　　　　　教科書</v>
      </c>
      <c r="AC1156" s="84" t="str">
        <f>+'学校用（完全版）'!AC1157</f>
        <v>※</v>
      </c>
      <c r="AD1156" s="247" t="str">
        <f>+'学校用（完全版）'!AD1157</f>
        <v>中学校デジタル教科書　ＮＥＷ　ＨＯＲＩＺＯＮ　３年　Ｗｅｂ配信版(単年）</v>
      </c>
      <c r="AE1156" s="85" t="str">
        <f>+'学校用（完全版）'!AE1157</f>
        <v>３年</v>
      </c>
      <c r="AF1156" s="86">
        <f>+'学校用（完全版）'!AF1157</f>
        <v>20000</v>
      </c>
      <c r="AG1156" s="87">
        <f>+'学校用（完全版）'!AG1157</f>
        <v>21600</v>
      </c>
      <c r="AH1156" s="691"/>
      <c r="AI1156" s="358">
        <f t="shared" si="30"/>
        <v>0</v>
      </c>
      <c r="AL1156" s="6"/>
    </row>
    <row r="1157" spans="1:38" s="7" customFormat="1" ht="23.1" customHeight="1" x14ac:dyDescent="0.15">
      <c r="A1157" s="28" t="s">
        <v>1136</v>
      </c>
      <c r="B1157" s="28" t="s">
        <v>1136</v>
      </c>
      <c r="C1157" s="28" t="s">
        <v>1136</v>
      </c>
      <c r="D1157" s="28" t="s">
        <v>1136</v>
      </c>
      <c r="E1157" s="28" t="s">
        <v>1136</v>
      </c>
      <c r="F1157" s="28" t="s">
        <v>1136</v>
      </c>
      <c r="G1157" s="28" t="s">
        <v>1136</v>
      </c>
      <c r="H1157" s="28" t="s">
        <v>1136</v>
      </c>
      <c r="I1157" s="28" t="s">
        <v>1136</v>
      </c>
      <c r="J1157" s="28" t="s">
        <v>1136</v>
      </c>
      <c r="K1157" s="28" t="s">
        <v>1136</v>
      </c>
      <c r="L1157" s="28" t="s">
        <v>1136</v>
      </c>
      <c r="M1157" s="28" t="s">
        <v>1136</v>
      </c>
      <c r="N1157" s="28" t="s">
        <v>1136</v>
      </c>
      <c r="O1157" s="28" t="s">
        <v>1136</v>
      </c>
      <c r="P1157" s="28" t="s">
        <v>1136</v>
      </c>
      <c r="Q1157" s="28" t="s">
        <v>1136</v>
      </c>
      <c r="R1157" s="28"/>
      <c r="S1157" s="28" t="s">
        <v>1136</v>
      </c>
      <c r="T1157" s="28" t="s">
        <v>1136</v>
      </c>
      <c r="U1157" s="150" t="str">
        <f>+'学校用（完全版）'!U1158</f>
        <v>英語</v>
      </c>
      <c r="V1157" s="473" t="str">
        <f>+'学校用（完全版）'!V1158</f>
        <v>東京書籍</v>
      </c>
      <c r="W1157" s="451" t="str">
        <f>+'学校用（完全版）'!W1158</f>
        <v>●</v>
      </c>
      <c r="X1157" s="88"/>
      <c r="Y1157" s="428" t="str">
        <f>+'学校用（完全版）'!Y1158</f>
        <v>●</v>
      </c>
      <c r="Z1157" s="484" t="str">
        <f>+'学校用（完全版）'!Z1158</f>
        <v>準拠</v>
      </c>
      <c r="AA1157" s="62" t="str">
        <f>+'学校用（完全版）'!AA1158</f>
        <v>新刊</v>
      </c>
      <c r="AB1157" s="260" t="str">
        <f>+'学校用（完全版）'!AB1158</f>
        <v>デジタル　　　　　　　　　　　　教科書</v>
      </c>
      <c r="AC1157" s="71" t="str">
        <f>+'学校用（完全版）'!AC1158</f>
        <v>※</v>
      </c>
      <c r="AD1157" s="248" t="str">
        <f>+'学校用（完全版）'!AD1158</f>
        <v>中学校デジタル教科書　ＮＥＷ　ＨＯＲＩＺＯＮ　１年　Ｗｅｂ配信版　指導者用＋学習者用(単年）</v>
      </c>
      <c r="AE1157" s="75" t="str">
        <f>+'学校用（完全版）'!AE1158</f>
        <v>１年</v>
      </c>
      <c r="AF1157" s="98">
        <f>+'学校用（完全版）'!AF1158</f>
        <v>40000</v>
      </c>
      <c r="AG1157" s="117">
        <f>+'学校用（完全版）'!AG1158</f>
        <v>43200</v>
      </c>
      <c r="AH1157" s="692"/>
      <c r="AI1157" s="354">
        <f t="shared" si="30"/>
        <v>0</v>
      </c>
      <c r="AL1157" s="6"/>
    </row>
    <row r="1158" spans="1:38" s="7" customFormat="1" ht="23.1" customHeight="1" x14ac:dyDescent="0.15">
      <c r="A1158" s="28" t="s">
        <v>1136</v>
      </c>
      <c r="B1158" s="28" t="s">
        <v>1136</v>
      </c>
      <c r="C1158" s="28" t="s">
        <v>1136</v>
      </c>
      <c r="D1158" s="28" t="s">
        <v>1136</v>
      </c>
      <c r="E1158" s="28" t="s">
        <v>1136</v>
      </c>
      <c r="F1158" s="28" t="s">
        <v>1136</v>
      </c>
      <c r="G1158" s="28" t="s">
        <v>1136</v>
      </c>
      <c r="H1158" s="28" t="s">
        <v>1136</v>
      </c>
      <c r="I1158" s="28" t="s">
        <v>1136</v>
      </c>
      <c r="J1158" s="28" t="s">
        <v>1136</v>
      </c>
      <c r="K1158" s="28" t="s">
        <v>1136</v>
      </c>
      <c r="L1158" s="28" t="s">
        <v>1136</v>
      </c>
      <c r="M1158" s="28" t="s">
        <v>1136</v>
      </c>
      <c r="N1158" s="28" t="s">
        <v>1136</v>
      </c>
      <c r="O1158" s="28" t="s">
        <v>1136</v>
      </c>
      <c r="P1158" s="28" t="s">
        <v>1136</v>
      </c>
      <c r="Q1158" s="28" t="s">
        <v>1136</v>
      </c>
      <c r="R1158" s="28"/>
      <c r="S1158" s="28" t="s">
        <v>1136</v>
      </c>
      <c r="T1158" s="28" t="s">
        <v>1136</v>
      </c>
      <c r="U1158" s="151" t="str">
        <f>+'学校用（完全版）'!U1159</f>
        <v>英語</v>
      </c>
      <c r="V1158" s="503" t="str">
        <f>+'学校用（完全版）'!V1159</f>
        <v>東京書籍</v>
      </c>
      <c r="W1158" s="448" t="str">
        <f>+'学校用（完全版）'!W1159</f>
        <v>●</v>
      </c>
      <c r="X1158" s="81"/>
      <c r="Y1158" s="425" t="str">
        <f>+'学校用（完全版）'!Y1159</f>
        <v>●</v>
      </c>
      <c r="Z1158" s="532" t="str">
        <f>+'学校用（完全版）'!Z1159</f>
        <v>準拠</v>
      </c>
      <c r="AA1158" s="67" t="str">
        <f>+'学校用（完全版）'!AA1159</f>
        <v>新刊</v>
      </c>
      <c r="AB1158" s="258" t="str">
        <f>+'学校用（完全版）'!AB1159</f>
        <v>デジタル　　　　　　　　　　　　教科書</v>
      </c>
      <c r="AC1158" s="100" t="str">
        <f>+'学校用（完全版）'!AC1159</f>
        <v>※</v>
      </c>
      <c r="AD1158" s="236" t="str">
        <f>+'学校用（完全版）'!AD1159</f>
        <v>中学校デジタル教科書　ＮＥＷ　ＨＯＲＩＺＯＮ　２年　Ｗｅｂ配信版　指導者用＋学習者用(単年）</v>
      </c>
      <c r="AE1158" s="72" t="str">
        <f>+'学校用（完全版）'!AE1159</f>
        <v>２年</v>
      </c>
      <c r="AF1158" s="73">
        <f>+'学校用（完全版）'!AF1159</f>
        <v>40000</v>
      </c>
      <c r="AG1158" s="82">
        <f>+'学校用（完全版）'!AG1159</f>
        <v>43200</v>
      </c>
      <c r="AH1158" s="690"/>
      <c r="AI1158" s="355">
        <f t="shared" si="30"/>
        <v>0</v>
      </c>
      <c r="AL1158" s="6"/>
    </row>
    <row r="1159" spans="1:38" s="7" customFormat="1" ht="23.1" customHeight="1" x14ac:dyDescent="0.15">
      <c r="A1159" s="28" t="s">
        <v>1136</v>
      </c>
      <c r="B1159" s="28" t="s">
        <v>1136</v>
      </c>
      <c r="C1159" s="28" t="s">
        <v>1136</v>
      </c>
      <c r="D1159" s="28" t="s">
        <v>1136</v>
      </c>
      <c r="E1159" s="28" t="s">
        <v>1136</v>
      </c>
      <c r="F1159" s="28" t="s">
        <v>1136</v>
      </c>
      <c r="G1159" s="28" t="s">
        <v>1136</v>
      </c>
      <c r="H1159" s="28" t="s">
        <v>1136</v>
      </c>
      <c r="I1159" s="28" t="s">
        <v>1136</v>
      </c>
      <c r="J1159" s="28" t="s">
        <v>1136</v>
      </c>
      <c r="K1159" s="28" t="s">
        <v>1136</v>
      </c>
      <c r="L1159" s="28" t="s">
        <v>1136</v>
      </c>
      <c r="M1159" s="28" t="s">
        <v>1136</v>
      </c>
      <c r="N1159" s="28" t="s">
        <v>1136</v>
      </c>
      <c r="O1159" s="28" t="s">
        <v>1136</v>
      </c>
      <c r="P1159" s="28" t="s">
        <v>1136</v>
      </c>
      <c r="Q1159" s="28" t="s">
        <v>1136</v>
      </c>
      <c r="R1159" s="28"/>
      <c r="S1159" s="28" t="s">
        <v>1136</v>
      </c>
      <c r="T1159" s="28" t="s">
        <v>1136</v>
      </c>
      <c r="U1159" s="152" t="str">
        <f>+'学校用（完全版）'!U1160</f>
        <v>英語</v>
      </c>
      <c r="V1159" s="504" t="str">
        <f>+'学校用（完全版）'!V1160</f>
        <v>東京書籍</v>
      </c>
      <c r="W1159" s="453" t="str">
        <f>+'学校用（完全版）'!W1160</f>
        <v>●</v>
      </c>
      <c r="X1159" s="83"/>
      <c r="Y1159" s="430" t="str">
        <f>+'学校用（完全版）'!Y1160</f>
        <v>●</v>
      </c>
      <c r="Z1159" s="530" t="str">
        <f>+'学校用（完全版）'!Z1160</f>
        <v>準拠</v>
      </c>
      <c r="AA1159" s="77" t="str">
        <f>+'学校用（完全版）'!AA1160</f>
        <v>新刊</v>
      </c>
      <c r="AB1159" s="259" t="str">
        <f>+'学校用（完全版）'!AB1160</f>
        <v>デジタル　　　　　　　　　　　　教科書</v>
      </c>
      <c r="AC1159" s="84" t="str">
        <f>+'学校用（完全版）'!AC1160</f>
        <v>※</v>
      </c>
      <c r="AD1159" s="247" t="str">
        <f>+'学校用（完全版）'!AD1160</f>
        <v>中学校デジタル教科書　ＮＥＷ　ＨＯＲＩＺＯＮ　３年　Ｗｅｂ配信版　指導者用＋学習者用(単年）</v>
      </c>
      <c r="AE1159" s="85" t="str">
        <f>+'学校用（完全版）'!AE1160</f>
        <v>３年</v>
      </c>
      <c r="AF1159" s="86">
        <f>+'学校用（完全版）'!AF1160</f>
        <v>40000</v>
      </c>
      <c r="AG1159" s="87">
        <f>+'学校用（完全版）'!AG1160</f>
        <v>43200</v>
      </c>
      <c r="AH1159" s="691"/>
      <c r="AI1159" s="358">
        <f t="shared" si="30"/>
        <v>0</v>
      </c>
      <c r="AL1159" s="6"/>
    </row>
    <row r="1160" spans="1:38" s="7" customFormat="1" ht="23.1" customHeight="1" x14ac:dyDescent="0.15">
      <c r="A1160" s="28" t="s">
        <v>1136</v>
      </c>
      <c r="B1160" s="28" t="s">
        <v>1136</v>
      </c>
      <c r="C1160" s="28" t="s">
        <v>1136</v>
      </c>
      <c r="D1160" s="28" t="s">
        <v>1136</v>
      </c>
      <c r="E1160" s="28" t="s">
        <v>1136</v>
      </c>
      <c r="F1160" s="28" t="s">
        <v>1136</v>
      </c>
      <c r="G1160" s="28" t="s">
        <v>1136</v>
      </c>
      <c r="H1160" s="28" t="s">
        <v>1136</v>
      </c>
      <c r="I1160" s="28" t="s">
        <v>1136</v>
      </c>
      <c r="J1160" s="28" t="s">
        <v>1136</v>
      </c>
      <c r="K1160" s="28" t="s">
        <v>1136</v>
      </c>
      <c r="L1160" s="28" t="s">
        <v>1136</v>
      </c>
      <c r="M1160" s="28" t="s">
        <v>1136</v>
      </c>
      <c r="N1160" s="28" t="s">
        <v>1136</v>
      </c>
      <c r="O1160" s="28" t="s">
        <v>1136</v>
      </c>
      <c r="P1160" s="28" t="s">
        <v>1136</v>
      </c>
      <c r="Q1160" s="28" t="s">
        <v>1136</v>
      </c>
      <c r="R1160" s="28"/>
      <c r="S1160" s="28" t="s">
        <v>1136</v>
      </c>
      <c r="T1160" s="28" t="s">
        <v>1136</v>
      </c>
      <c r="U1160" s="150" t="str">
        <f>+'学校用（完全版）'!U1161</f>
        <v>英語</v>
      </c>
      <c r="V1160" s="473" t="str">
        <f>+'学校用（完全版）'!V1161</f>
        <v>東京書籍</v>
      </c>
      <c r="W1160" s="451" t="str">
        <f>+'学校用（完全版）'!W1161</f>
        <v>●</v>
      </c>
      <c r="X1160" s="88"/>
      <c r="Y1160" s="428">
        <f>+'学校用（完全版）'!Y1161</f>
        <v>0</v>
      </c>
      <c r="Z1160" s="484" t="str">
        <f>+'学校用（完全版）'!Z1161</f>
        <v>準拠</v>
      </c>
      <c r="AA1160" s="62" t="str">
        <f>+'学校用（完全版）'!AA1161</f>
        <v>新刊</v>
      </c>
      <c r="AB1160" s="260" t="str">
        <f>+'学校用（完全版）'!AB1161</f>
        <v>ＤＶＤ</v>
      </c>
      <c r="AC1160" s="71" t="str">
        <f>+'学校用（完全版）'!AC1161</f>
        <v>※</v>
      </c>
      <c r="AD1160" s="248" t="str">
        <f>+'学校用（完全版）'!AD1161</f>
        <v>NEW VS　NEW HORIZON　1年　① Hi, English！</v>
      </c>
      <c r="AE1160" s="75" t="str">
        <f>+'学校用（完全版）'!AE1161</f>
        <v>１年</v>
      </c>
      <c r="AF1160" s="98">
        <f>+'学校用（完全版）'!AF1161</f>
        <v>9500</v>
      </c>
      <c r="AG1160" s="117">
        <f>+'学校用（完全版）'!AG1161</f>
        <v>10260</v>
      </c>
      <c r="AH1160" s="692"/>
      <c r="AI1160" s="354">
        <f t="shared" si="30"/>
        <v>0</v>
      </c>
      <c r="AL1160" s="6"/>
    </row>
    <row r="1161" spans="1:38" s="7" customFormat="1" ht="23.1" customHeight="1" x14ac:dyDescent="0.15">
      <c r="A1161" s="28" t="s">
        <v>1136</v>
      </c>
      <c r="B1161" s="28" t="s">
        <v>1136</v>
      </c>
      <c r="C1161" s="28" t="s">
        <v>1136</v>
      </c>
      <c r="D1161" s="28" t="s">
        <v>1136</v>
      </c>
      <c r="E1161" s="28" t="s">
        <v>1136</v>
      </c>
      <c r="F1161" s="28" t="s">
        <v>1136</v>
      </c>
      <c r="G1161" s="28" t="s">
        <v>1136</v>
      </c>
      <c r="H1161" s="28" t="s">
        <v>1136</v>
      </c>
      <c r="I1161" s="28" t="s">
        <v>1136</v>
      </c>
      <c r="J1161" s="28" t="s">
        <v>1136</v>
      </c>
      <c r="K1161" s="28" t="s">
        <v>1136</v>
      </c>
      <c r="L1161" s="28" t="s">
        <v>1136</v>
      </c>
      <c r="M1161" s="28" t="s">
        <v>1136</v>
      </c>
      <c r="N1161" s="28" t="s">
        <v>1136</v>
      </c>
      <c r="O1161" s="28" t="s">
        <v>1136</v>
      </c>
      <c r="P1161" s="28" t="s">
        <v>1136</v>
      </c>
      <c r="Q1161" s="28" t="s">
        <v>1136</v>
      </c>
      <c r="R1161" s="28"/>
      <c r="S1161" s="28" t="s">
        <v>1136</v>
      </c>
      <c r="T1161" s="28" t="s">
        <v>1136</v>
      </c>
      <c r="U1161" s="151" t="str">
        <f>+'学校用（完全版）'!U1162</f>
        <v>英語</v>
      </c>
      <c r="V1161" s="503" t="str">
        <f>+'学校用（完全版）'!V1162</f>
        <v>東京書籍</v>
      </c>
      <c r="W1161" s="448" t="str">
        <f>+'学校用（完全版）'!W1162</f>
        <v>●</v>
      </c>
      <c r="X1161" s="81"/>
      <c r="Y1161" s="425">
        <f>+'学校用（完全版）'!Y1162</f>
        <v>0</v>
      </c>
      <c r="Z1161" s="532" t="str">
        <f>+'学校用（完全版）'!Z1162</f>
        <v>準拠</v>
      </c>
      <c r="AA1161" s="67" t="str">
        <f>+'学校用（完全版）'!AA1162</f>
        <v>新刊</v>
      </c>
      <c r="AB1161" s="258" t="str">
        <f>+'学校用（完全版）'!AB1162</f>
        <v>ＤＶＤ</v>
      </c>
      <c r="AC1161" s="100" t="str">
        <f>+'学校用（完全版）'!AC1162</f>
        <v>※</v>
      </c>
      <c r="AD1161" s="236" t="str">
        <f>+'学校用（完全版）'!AD1162</f>
        <v>NEW VS　NEW HORIZON　1年　② Unit 0アルファベット</v>
      </c>
      <c r="AE1161" s="72" t="str">
        <f>+'学校用（完全版）'!AE1162</f>
        <v>１年</v>
      </c>
      <c r="AF1161" s="73">
        <f>+'学校用（完全版）'!AF1162</f>
        <v>9500</v>
      </c>
      <c r="AG1161" s="82">
        <f>+'学校用（完全版）'!AG1162</f>
        <v>10260</v>
      </c>
      <c r="AH1161" s="690"/>
      <c r="AI1161" s="355">
        <f t="shared" si="30"/>
        <v>0</v>
      </c>
      <c r="AL1161" s="6"/>
    </row>
    <row r="1162" spans="1:38" s="7" customFormat="1" ht="23.1" customHeight="1" x14ac:dyDescent="0.15">
      <c r="A1162" s="28" t="s">
        <v>1136</v>
      </c>
      <c r="B1162" s="28" t="s">
        <v>1136</v>
      </c>
      <c r="C1162" s="28" t="s">
        <v>1136</v>
      </c>
      <c r="D1162" s="28" t="s">
        <v>1136</v>
      </c>
      <c r="E1162" s="28" t="s">
        <v>1136</v>
      </c>
      <c r="F1162" s="28" t="s">
        <v>1136</v>
      </c>
      <c r="G1162" s="28" t="s">
        <v>1136</v>
      </c>
      <c r="H1162" s="28" t="s">
        <v>1136</v>
      </c>
      <c r="I1162" s="28" t="s">
        <v>1136</v>
      </c>
      <c r="J1162" s="28" t="s">
        <v>1136</v>
      </c>
      <c r="K1162" s="28" t="s">
        <v>1136</v>
      </c>
      <c r="L1162" s="28" t="s">
        <v>1136</v>
      </c>
      <c r="M1162" s="28" t="s">
        <v>1136</v>
      </c>
      <c r="N1162" s="28" t="s">
        <v>1136</v>
      </c>
      <c r="O1162" s="28" t="s">
        <v>1136</v>
      </c>
      <c r="P1162" s="28" t="s">
        <v>1136</v>
      </c>
      <c r="Q1162" s="28" t="s">
        <v>1136</v>
      </c>
      <c r="R1162" s="28"/>
      <c r="S1162" s="28" t="s">
        <v>1136</v>
      </c>
      <c r="T1162" s="28" t="s">
        <v>1136</v>
      </c>
      <c r="U1162" s="151" t="str">
        <f>+'学校用（完全版）'!U1163</f>
        <v>英語</v>
      </c>
      <c r="V1162" s="503" t="str">
        <f>+'学校用（完全版）'!V1163</f>
        <v>東京書籍</v>
      </c>
      <c r="W1162" s="448" t="str">
        <f>+'学校用（完全版）'!W1163</f>
        <v>●</v>
      </c>
      <c r="X1162" s="81"/>
      <c r="Y1162" s="425">
        <f>+'学校用（完全版）'!Y1163</f>
        <v>0</v>
      </c>
      <c r="Z1162" s="532" t="str">
        <f>+'学校用（完全版）'!Z1163</f>
        <v>準拠</v>
      </c>
      <c r="AA1162" s="67" t="str">
        <f>+'学校用（完全版）'!AA1163</f>
        <v>新刊</v>
      </c>
      <c r="AB1162" s="258" t="str">
        <f>+'学校用（完全版）'!AB1163</f>
        <v>ＤＶＤ</v>
      </c>
      <c r="AC1162" s="100" t="str">
        <f>+'学校用（完全版）'!AC1163</f>
        <v>※</v>
      </c>
      <c r="AD1162" s="236" t="str">
        <f>+'学校用（完全版）'!AD1163</f>
        <v>NEW VS　NEW HORIZON　1年　③ Unit 1はじめまして</v>
      </c>
      <c r="AE1162" s="72" t="str">
        <f>+'学校用（完全版）'!AE1163</f>
        <v>１年</v>
      </c>
      <c r="AF1162" s="73">
        <f>+'学校用（完全版）'!AF1163</f>
        <v>9500</v>
      </c>
      <c r="AG1162" s="82">
        <f>+'学校用（完全版）'!AG1163</f>
        <v>10260</v>
      </c>
      <c r="AH1162" s="690"/>
      <c r="AI1162" s="355">
        <f t="shared" si="30"/>
        <v>0</v>
      </c>
      <c r="AL1162" s="6"/>
    </row>
    <row r="1163" spans="1:38" s="7" customFormat="1" ht="23.1" customHeight="1" x14ac:dyDescent="0.15">
      <c r="A1163" s="28" t="s">
        <v>1136</v>
      </c>
      <c r="B1163" s="28" t="s">
        <v>1136</v>
      </c>
      <c r="C1163" s="28" t="s">
        <v>1136</v>
      </c>
      <c r="D1163" s="28" t="s">
        <v>1136</v>
      </c>
      <c r="E1163" s="28" t="s">
        <v>1136</v>
      </c>
      <c r="F1163" s="28" t="s">
        <v>1136</v>
      </c>
      <c r="G1163" s="28" t="s">
        <v>1136</v>
      </c>
      <c r="H1163" s="28" t="s">
        <v>1136</v>
      </c>
      <c r="I1163" s="28" t="s">
        <v>1136</v>
      </c>
      <c r="J1163" s="28" t="s">
        <v>1136</v>
      </c>
      <c r="K1163" s="28" t="s">
        <v>1136</v>
      </c>
      <c r="L1163" s="28" t="s">
        <v>1136</v>
      </c>
      <c r="M1163" s="28" t="s">
        <v>1136</v>
      </c>
      <c r="N1163" s="28" t="s">
        <v>1136</v>
      </c>
      <c r="O1163" s="28" t="s">
        <v>1136</v>
      </c>
      <c r="P1163" s="28" t="s">
        <v>1136</v>
      </c>
      <c r="Q1163" s="28" t="s">
        <v>1136</v>
      </c>
      <c r="R1163" s="28"/>
      <c r="S1163" s="28" t="s">
        <v>1136</v>
      </c>
      <c r="T1163" s="28" t="s">
        <v>1136</v>
      </c>
      <c r="U1163" s="151" t="str">
        <f>+'学校用（完全版）'!U1164</f>
        <v>英語</v>
      </c>
      <c r="V1163" s="503" t="str">
        <f>+'学校用（完全版）'!V1164</f>
        <v>東京書籍</v>
      </c>
      <c r="W1163" s="448" t="str">
        <f>+'学校用（完全版）'!W1164</f>
        <v>●</v>
      </c>
      <c r="X1163" s="81"/>
      <c r="Y1163" s="425">
        <f>+'学校用（完全版）'!Y1164</f>
        <v>0</v>
      </c>
      <c r="Z1163" s="532" t="str">
        <f>+'学校用（完全版）'!Z1164</f>
        <v>準拠</v>
      </c>
      <c r="AA1163" s="67" t="str">
        <f>+'学校用（完全版）'!AA1164</f>
        <v>新刊</v>
      </c>
      <c r="AB1163" s="258" t="str">
        <f>+'学校用（完全版）'!AB1164</f>
        <v>ＤＶＤ</v>
      </c>
      <c r="AC1163" s="100" t="str">
        <f>+'学校用（完全版）'!AC1164</f>
        <v>※</v>
      </c>
      <c r="AD1163" s="236" t="str">
        <f>+'学校用（完全版）'!AD1164</f>
        <v>NEW VS　NEW HORIZON　1年　④ Unit 2学校で</v>
      </c>
      <c r="AE1163" s="72" t="str">
        <f>+'学校用（完全版）'!AE1164</f>
        <v>１年</v>
      </c>
      <c r="AF1163" s="73">
        <f>+'学校用（完全版）'!AF1164</f>
        <v>9500</v>
      </c>
      <c r="AG1163" s="82">
        <f>+'学校用（完全版）'!AG1164</f>
        <v>10260</v>
      </c>
      <c r="AH1163" s="690"/>
      <c r="AI1163" s="355">
        <f t="shared" si="30"/>
        <v>0</v>
      </c>
      <c r="AL1163" s="6"/>
    </row>
    <row r="1164" spans="1:38" s="7" customFormat="1" ht="23.1" customHeight="1" x14ac:dyDescent="0.15">
      <c r="A1164" s="28" t="s">
        <v>1136</v>
      </c>
      <c r="B1164" s="28" t="s">
        <v>1136</v>
      </c>
      <c r="C1164" s="28" t="s">
        <v>1136</v>
      </c>
      <c r="D1164" s="28" t="s">
        <v>1136</v>
      </c>
      <c r="E1164" s="28" t="s">
        <v>1136</v>
      </c>
      <c r="F1164" s="28" t="s">
        <v>1136</v>
      </c>
      <c r="G1164" s="28" t="s">
        <v>1136</v>
      </c>
      <c r="H1164" s="28" t="s">
        <v>1136</v>
      </c>
      <c r="I1164" s="28" t="s">
        <v>1136</v>
      </c>
      <c r="J1164" s="28" t="s">
        <v>1136</v>
      </c>
      <c r="K1164" s="28" t="s">
        <v>1136</v>
      </c>
      <c r="L1164" s="28" t="s">
        <v>1136</v>
      </c>
      <c r="M1164" s="28" t="s">
        <v>1136</v>
      </c>
      <c r="N1164" s="28" t="s">
        <v>1136</v>
      </c>
      <c r="O1164" s="28" t="s">
        <v>1136</v>
      </c>
      <c r="P1164" s="28" t="s">
        <v>1136</v>
      </c>
      <c r="Q1164" s="28" t="s">
        <v>1136</v>
      </c>
      <c r="R1164" s="28"/>
      <c r="S1164" s="28" t="s">
        <v>1136</v>
      </c>
      <c r="T1164" s="28" t="s">
        <v>1136</v>
      </c>
      <c r="U1164" s="151" t="str">
        <f>+'学校用（完全版）'!U1165</f>
        <v>英語</v>
      </c>
      <c r="V1164" s="503" t="str">
        <f>+'学校用（完全版）'!V1165</f>
        <v>東京書籍</v>
      </c>
      <c r="W1164" s="448" t="str">
        <f>+'学校用（完全版）'!W1165</f>
        <v>●</v>
      </c>
      <c r="X1164" s="81"/>
      <c r="Y1164" s="425">
        <f>+'学校用（完全版）'!Y1165</f>
        <v>0</v>
      </c>
      <c r="Z1164" s="532" t="str">
        <f>+'学校用（完全版）'!Z1165</f>
        <v>準拠</v>
      </c>
      <c r="AA1164" s="67" t="str">
        <f>+'学校用（完全版）'!AA1165</f>
        <v>新刊</v>
      </c>
      <c r="AB1164" s="258" t="str">
        <f>+'学校用（完全版）'!AB1165</f>
        <v>ＤＶＤ</v>
      </c>
      <c r="AC1164" s="100" t="str">
        <f>+'学校用（完全版）'!AC1165</f>
        <v>※</v>
      </c>
      <c r="AD1164" s="236" t="str">
        <f>+'学校用（完全版）'!AD1165</f>
        <v>NEW VS　NEW HORIZON　1年　⑤ Unit 3わたしの好きなこと</v>
      </c>
      <c r="AE1164" s="72" t="str">
        <f>+'学校用（完全版）'!AE1165</f>
        <v>１年</v>
      </c>
      <c r="AF1164" s="73">
        <f>+'学校用（完全版）'!AF1165</f>
        <v>9500</v>
      </c>
      <c r="AG1164" s="82">
        <f>+'学校用（完全版）'!AG1165</f>
        <v>10260</v>
      </c>
      <c r="AH1164" s="690"/>
      <c r="AI1164" s="355">
        <f t="shared" si="30"/>
        <v>0</v>
      </c>
      <c r="AL1164" s="6"/>
    </row>
    <row r="1165" spans="1:38" s="7" customFormat="1" ht="23.1" customHeight="1" x14ac:dyDescent="0.15">
      <c r="A1165" s="28" t="s">
        <v>1136</v>
      </c>
      <c r="B1165" s="28" t="s">
        <v>1136</v>
      </c>
      <c r="C1165" s="28" t="s">
        <v>1136</v>
      </c>
      <c r="D1165" s="28" t="s">
        <v>1136</v>
      </c>
      <c r="E1165" s="28" t="s">
        <v>1136</v>
      </c>
      <c r="F1165" s="28" t="s">
        <v>1136</v>
      </c>
      <c r="G1165" s="28" t="s">
        <v>1136</v>
      </c>
      <c r="H1165" s="28" t="s">
        <v>1136</v>
      </c>
      <c r="I1165" s="28" t="s">
        <v>1136</v>
      </c>
      <c r="J1165" s="28" t="s">
        <v>1136</v>
      </c>
      <c r="K1165" s="28" t="s">
        <v>1136</v>
      </c>
      <c r="L1165" s="28" t="s">
        <v>1136</v>
      </c>
      <c r="M1165" s="28" t="s">
        <v>1136</v>
      </c>
      <c r="N1165" s="28" t="s">
        <v>1136</v>
      </c>
      <c r="O1165" s="28" t="s">
        <v>1136</v>
      </c>
      <c r="P1165" s="28" t="s">
        <v>1136</v>
      </c>
      <c r="Q1165" s="28" t="s">
        <v>1136</v>
      </c>
      <c r="R1165" s="28"/>
      <c r="S1165" s="28" t="s">
        <v>1136</v>
      </c>
      <c r="T1165" s="28" t="s">
        <v>1136</v>
      </c>
      <c r="U1165" s="151" t="str">
        <f>+'学校用（完全版）'!U1166</f>
        <v>英語</v>
      </c>
      <c r="V1165" s="503" t="str">
        <f>+'学校用（完全版）'!V1166</f>
        <v>東京書籍</v>
      </c>
      <c r="W1165" s="448" t="str">
        <f>+'学校用（完全版）'!W1166</f>
        <v>●</v>
      </c>
      <c r="X1165" s="81"/>
      <c r="Y1165" s="425">
        <f>+'学校用（完全版）'!Y1166</f>
        <v>0</v>
      </c>
      <c r="Z1165" s="532" t="str">
        <f>+'学校用（完全版）'!Z1166</f>
        <v>準拠</v>
      </c>
      <c r="AA1165" s="67" t="str">
        <f>+'学校用（完全版）'!AA1166</f>
        <v>新刊</v>
      </c>
      <c r="AB1165" s="258" t="str">
        <f>+'学校用（完全版）'!AB1166</f>
        <v>ＤＶＤ</v>
      </c>
      <c r="AC1165" s="100" t="str">
        <f>+'学校用（完全版）'!AC1166</f>
        <v>※</v>
      </c>
      <c r="AD1165" s="236" t="str">
        <f>+'学校用（完全版）'!AD1166</f>
        <v>NEW VS　NEW HORIZON　1年　⑥ Unit 4ホームパーティー</v>
      </c>
      <c r="AE1165" s="72" t="str">
        <f>+'学校用（完全版）'!AE1166</f>
        <v>１年</v>
      </c>
      <c r="AF1165" s="73">
        <f>+'学校用（完全版）'!AF1166</f>
        <v>9500</v>
      </c>
      <c r="AG1165" s="82">
        <f>+'学校用（完全版）'!AG1166</f>
        <v>10260</v>
      </c>
      <c r="AH1165" s="690"/>
      <c r="AI1165" s="355">
        <f t="shared" si="30"/>
        <v>0</v>
      </c>
      <c r="AL1165" s="6"/>
    </row>
    <row r="1166" spans="1:38" s="7" customFormat="1" ht="23.1" customHeight="1" x14ac:dyDescent="0.15">
      <c r="A1166" s="28" t="s">
        <v>1136</v>
      </c>
      <c r="B1166" s="28" t="s">
        <v>1136</v>
      </c>
      <c r="C1166" s="28" t="s">
        <v>1136</v>
      </c>
      <c r="D1166" s="28" t="s">
        <v>1136</v>
      </c>
      <c r="E1166" s="28" t="s">
        <v>1136</v>
      </c>
      <c r="F1166" s="28" t="s">
        <v>1136</v>
      </c>
      <c r="G1166" s="28" t="s">
        <v>1136</v>
      </c>
      <c r="H1166" s="28" t="s">
        <v>1136</v>
      </c>
      <c r="I1166" s="28" t="s">
        <v>1136</v>
      </c>
      <c r="J1166" s="28" t="s">
        <v>1136</v>
      </c>
      <c r="K1166" s="28" t="s">
        <v>1136</v>
      </c>
      <c r="L1166" s="28" t="s">
        <v>1136</v>
      </c>
      <c r="M1166" s="28" t="s">
        <v>1136</v>
      </c>
      <c r="N1166" s="28" t="s">
        <v>1136</v>
      </c>
      <c r="O1166" s="28" t="s">
        <v>1136</v>
      </c>
      <c r="P1166" s="28" t="s">
        <v>1136</v>
      </c>
      <c r="Q1166" s="28" t="s">
        <v>1136</v>
      </c>
      <c r="R1166" s="28"/>
      <c r="S1166" s="28" t="s">
        <v>1136</v>
      </c>
      <c r="T1166" s="28" t="s">
        <v>1136</v>
      </c>
      <c r="U1166" s="151" t="str">
        <f>+'学校用（完全版）'!U1167</f>
        <v>英語</v>
      </c>
      <c r="V1166" s="503" t="str">
        <f>+'学校用（完全版）'!V1167</f>
        <v>東京書籍</v>
      </c>
      <c r="W1166" s="448" t="str">
        <f>+'学校用（完全版）'!W1167</f>
        <v>●</v>
      </c>
      <c r="X1166" s="81"/>
      <c r="Y1166" s="425">
        <f>+'学校用（完全版）'!Y1167</f>
        <v>0</v>
      </c>
      <c r="Z1166" s="532" t="str">
        <f>+'学校用（完全版）'!Z1167</f>
        <v>準拠</v>
      </c>
      <c r="AA1166" s="67" t="str">
        <f>+'学校用（完全版）'!AA1167</f>
        <v>新刊</v>
      </c>
      <c r="AB1166" s="258" t="str">
        <f>+'学校用（完全版）'!AB1167</f>
        <v>ＤＶＤ</v>
      </c>
      <c r="AC1166" s="100" t="str">
        <f>+'学校用（完全版）'!AC1167</f>
        <v>※</v>
      </c>
      <c r="AD1166" s="236" t="str">
        <f>+'学校用（完全版）'!AD1167</f>
        <v>NEW VS　NEW HORIZON　1年　⑦ Unit 5学校の文化祭</v>
      </c>
      <c r="AE1166" s="72" t="str">
        <f>+'学校用（完全版）'!AE1167</f>
        <v>１年</v>
      </c>
      <c r="AF1166" s="73">
        <f>+'学校用（完全版）'!AF1167</f>
        <v>9500</v>
      </c>
      <c r="AG1166" s="82">
        <f>+'学校用（完全版）'!AG1167</f>
        <v>10260</v>
      </c>
      <c r="AH1166" s="690"/>
      <c r="AI1166" s="355">
        <f t="shared" si="30"/>
        <v>0</v>
      </c>
      <c r="AL1166" s="6"/>
    </row>
    <row r="1167" spans="1:38" s="7" customFormat="1" ht="23.1" customHeight="1" x14ac:dyDescent="0.15">
      <c r="A1167" s="28" t="s">
        <v>1136</v>
      </c>
      <c r="B1167" s="28" t="s">
        <v>1136</v>
      </c>
      <c r="C1167" s="28" t="s">
        <v>1136</v>
      </c>
      <c r="D1167" s="28" t="s">
        <v>1136</v>
      </c>
      <c r="E1167" s="28" t="s">
        <v>1136</v>
      </c>
      <c r="F1167" s="28" t="s">
        <v>1136</v>
      </c>
      <c r="G1167" s="28" t="s">
        <v>1136</v>
      </c>
      <c r="H1167" s="28" t="s">
        <v>1136</v>
      </c>
      <c r="I1167" s="28" t="s">
        <v>1136</v>
      </c>
      <c r="J1167" s="28" t="s">
        <v>1136</v>
      </c>
      <c r="K1167" s="28" t="s">
        <v>1136</v>
      </c>
      <c r="L1167" s="28" t="s">
        <v>1136</v>
      </c>
      <c r="M1167" s="28" t="s">
        <v>1136</v>
      </c>
      <c r="N1167" s="28" t="s">
        <v>1136</v>
      </c>
      <c r="O1167" s="28" t="s">
        <v>1136</v>
      </c>
      <c r="P1167" s="28" t="s">
        <v>1136</v>
      </c>
      <c r="Q1167" s="28" t="s">
        <v>1136</v>
      </c>
      <c r="R1167" s="28"/>
      <c r="S1167" s="28" t="s">
        <v>1136</v>
      </c>
      <c r="T1167" s="28" t="s">
        <v>1136</v>
      </c>
      <c r="U1167" s="151" t="str">
        <f>+'学校用（完全版）'!U1168</f>
        <v>英語</v>
      </c>
      <c r="V1167" s="503" t="str">
        <f>+'学校用（完全版）'!V1168</f>
        <v>東京書籍</v>
      </c>
      <c r="W1167" s="448" t="str">
        <f>+'学校用（完全版）'!W1168</f>
        <v>●</v>
      </c>
      <c r="X1167" s="81"/>
      <c r="Y1167" s="425">
        <f>+'学校用（完全版）'!Y1168</f>
        <v>0</v>
      </c>
      <c r="Z1167" s="532" t="str">
        <f>+'学校用（完全版）'!Z1168</f>
        <v>準拠</v>
      </c>
      <c r="AA1167" s="67" t="str">
        <f>+'学校用（完全版）'!AA1168</f>
        <v>新刊</v>
      </c>
      <c r="AB1167" s="258" t="str">
        <f>+'学校用（完全版）'!AB1168</f>
        <v>ＤＶＤ</v>
      </c>
      <c r="AC1167" s="100" t="str">
        <f>+'学校用（完全版）'!AC1168</f>
        <v>※</v>
      </c>
      <c r="AD1167" s="236" t="str">
        <f>+'学校用（完全版）'!AD1168</f>
        <v>NEW VS　NEW HORIZON　1年　⑧ Unit 6オーストラリアの兄</v>
      </c>
      <c r="AE1167" s="72" t="str">
        <f>+'学校用（完全版）'!AE1168</f>
        <v>１年</v>
      </c>
      <c r="AF1167" s="73">
        <f>+'学校用（完全版）'!AF1168</f>
        <v>9500</v>
      </c>
      <c r="AG1167" s="82">
        <f>+'学校用（完全版）'!AG1168</f>
        <v>10260</v>
      </c>
      <c r="AH1167" s="690"/>
      <c r="AI1167" s="355">
        <f t="shared" si="30"/>
        <v>0</v>
      </c>
      <c r="AL1167" s="6"/>
    </row>
    <row r="1168" spans="1:38" s="7" customFormat="1" ht="23.1" customHeight="1" x14ac:dyDescent="0.15">
      <c r="A1168" s="28" t="s">
        <v>1136</v>
      </c>
      <c r="B1168" s="28" t="s">
        <v>1136</v>
      </c>
      <c r="C1168" s="28" t="s">
        <v>1136</v>
      </c>
      <c r="D1168" s="28" t="s">
        <v>1136</v>
      </c>
      <c r="E1168" s="28" t="s">
        <v>1136</v>
      </c>
      <c r="F1168" s="28" t="s">
        <v>1136</v>
      </c>
      <c r="G1168" s="28" t="s">
        <v>1136</v>
      </c>
      <c r="H1168" s="28" t="s">
        <v>1136</v>
      </c>
      <c r="I1168" s="28" t="s">
        <v>1136</v>
      </c>
      <c r="J1168" s="28" t="s">
        <v>1136</v>
      </c>
      <c r="K1168" s="28" t="s">
        <v>1136</v>
      </c>
      <c r="L1168" s="28" t="s">
        <v>1136</v>
      </c>
      <c r="M1168" s="28" t="s">
        <v>1136</v>
      </c>
      <c r="N1168" s="28" t="s">
        <v>1136</v>
      </c>
      <c r="O1168" s="28" t="s">
        <v>1136</v>
      </c>
      <c r="P1168" s="28" t="s">
        <v>1136</v>
      </c>
      <c r="Q1168" s="28" t="s">
        <v>1136</v>
      </c>
      <c r="R1168" s="28"/>
      <c r="S1168" s="28" t="s">
        <v>1136</v>
      </c>
      <c r="T1168" s="28" t="s">
        <v>1136</v>
      </c>
      <c r="U1168" s="151" t="str">
        <f>+'学校用（完全版）'!U1169</f>
        <v>英語</v>
      </c>
      <c r="V1168" s="503" t="str">
        <f>+'学校用（完全版）'!V1169</f>
        <v>東京書籍</v>
      </c>
      <c r="W1168" s="448" t="str">
        <f>+'学校用（完全版）'!W1169</f>
        <v>●</v>
      </c>
      <c r="X1168" s="81"/>
      <c r="Y1168" s="425">
        <f>+'学校用（完全版）'!Y1169</f>
        <v>0</v>
      </c>
      <c r="Z1168" s="532" t="str">
        <f>+'学校用（完全版）'!Z1169</f>
        <v>準拠</v>
      </c>
      <c r="AA1168" s="67" t="str">
        <f>+'学校用（完全版）'!AA1169</f>
        <v>新刊</v>
      </c>
      <c r="AB1168" s="258" t="str">
        <f>+'学校用（完全版）'!AB1169</f>
        <v>ＤＶＤ</v>
      </c>
      <c r="AC1168" s="100" t="str">
        <f>+'学校用（完全版）'!AC1169</f>
        <v>※</v>
      </c>
      <c r="AD1168" s="236" t="str">
        <f>+'学校用（完全版）'!AD1169</f>
        <v>NEW VS　NEW HORIZON　1年　⑨ Unit 7ブラジルから来たサッカーコーチ</v>
      </c>
      <c r="AE1168" s="72" t="str">
        <f>+'学校用（完全版）'!AE1169</f>
        <v>１年</v>
      </c>
      <c r="AF1168" s="73">
        <f>+'学校用（完全版）'!AF1169</f>
        <v>9500</v>
      </c>
      <c r="AG1168" s="82">
        <f>+'学校用（完全版）'!AG1169</f>
        <v>10260</v>
      </c>
      <c r="AH1168" s="690"/>
      <c r="AI1168" s="355">
        <f t="shared" si="30"/>
        <v>0</v>
      </c>
      <c r="AL1168" s="6"/>
    </row>
    <row r="1169" spans="1:38" s="7" customFormat="1" ht="23.1" customHeight="1" x14ac:dyDescent="0.15">
      <c r="A1169" s="28" t="s">
        <v>1136</v>
      </c>
      <c r="B1169" s="28" t="s">
        <v>1136</v>
      </c>
      <c r="C1169" s="28" t="s">
        <v>1136</v>
      </c>
      <c r="D1169" s="28" t="s">
        <v>1136</v>
      </c>
      <c r="E1169" s="28" t="s">
        <v>1136</v>
      </c>
      <c r="F1169" s="28" t="s">
        <v>1136</v>
      </c>
      <c r="G1169" s="28" t="s">
        <v>1136</v>
      </c>
      <c r="H1169" s="28" t="s">
        <v>1136</v>
      </c>
      <c r="I1169" s="28" t="s">
        <v>1136</v>
      </c>
      <c r="J1169" s="28" t="s">
        <v>1136</v>
      </c>
      <c r="K1169" s="28" t="s">
        <v>1136</v>
      </c>
      <c r="L1169" s="28" t="s">
        <v>1136</v>
      </c>
      <c r="M1169" s="28" t="s">
        <v>1136</v>
      </c>
      <c r="N1169" s="28" t="s">
        <v>1136</v>
      </c>
      <c r="O1169" s="28" t="s">
        <v>1136</v>
      </c>
      <c r="P1169" s="28" t="s">
        <v>1136</v>
      </c>
      <c r="Q1169" s="28" t="s">
        <v>1136</v>
      </c>
      <c r="R1169" s="28"/>
      <c r="S1169" s="28" t="s">
        <v>1136</v>
      </c>
      <c r="T1169" s="28" t="s">
        <v>1136</v>
      </c>
      <c r="U1169" s="151" t="str">
        <f>+'学校用（完全版）'!U1170</f>
        <v>英語</v>
      </c>
      <c r="V1169" s="503" t="str">
        <f>+'学校用（完全版）'!V1170</f>
        <v>東京書籍</v>
      </c>
      <c r="W1169" s="448" t="str">
        <f>+'学校用（完全版）'!W1170</f>
        <v>●</v>
      </c>
      <c r="X1169" s="81"/>
      <c r="Y1169" s="425">
        <f>+'学校用（完全版）'!Y1170</f>
        <v>0</v>
      </c>
      <c r="Z1169" s="532" t="str">
        <f>+'学校用（完全版）'!Z1170</f>
        <v>準拠</v>
      </c>
      <c r="AA1169" s="67" t="str">
        <f>+'学校用（完全版）'!AA1170</f>
        <v>新刊</v>
      </c>
      <c r="AB1169" s="258" t="str">
        <f>+'学校用（完全版）'!AB1170</f>
        <v>ＤＶＤ</v>
      </c>
      <c r="AC1169" s="100" t="str">
        <f>+'学校用（完全版）'!AC1170</f>
        <v>※</v>
      </c>
      <c r="AD1169" s="236" t="str">
        <f>+'学校用（完全版）'!AD1170</f>
        <v>NEW VS　NEW HORIZON　1年　⑩ Unit 8イギリスの本</v>
      </c>
      <c r="AE1169" s="72" t="str">
        <f>+'学校用（完全版）'!AE1170</f>
        <v>１年</v>
      </c>
      <c r="AF1169" s="73">
        <f>+'学校用（完全版）'!AF1170</f>
        <v>9500</v>
      </c>
      <c r="AG1169" s="82">
        <f>+'学校用（完全版）'!AG1170</f>
        <v>10260</v>
      </c>
      <c r="AH1169" s="690"/>
      <c r="AI1169" s="355">
        <f t="shared" si="30"/>
        <v>0</v>
      </c>
      <c r="AL1169" s="6"/>
    </row>
    <row r="1170" spans="1:38" s="7" customFormat="1" ht="23.1" customHeight="1" x14ac:dyDescent="0.15">
      <c r="A1170" s="28" t="s">
        <v>1136</v>
      </c>
      <c r="B1170" s="28" t="s">
        <v>1136</v>
      </c>
      <c r="C1170" s="28" t="s">
        <v>1136</v>
      </c>
      <c r="D1170" s="28" t="s">
        <v>1136</v>
      </c>
      <c r="E1170" s="28" t="s">
        <v>1136</v>
      </c>
      <c r="F1170" s="28" t="s">
        <v>1136</v>
      </c>
      <c r="G1170" s="28" t="s">
        <v>1136</v>
      </c>
      <c r="H1170" s="28" t="s">
        <v>1136</v>
      </c>
      <c r="I1170" s="28" t="s">
        <v>1136</v>
      </c>
      <c r="J1170" s="28" t="s">
        <v>1136</v>
      </c>
      <c r="K1170" s="28" t="s">
        <v>1136</v>
      </c>
      <c r="L1170" s="28" t="s">
        <v>1136</v>
      </c>
      <c r="M1170" s="28" t="s">
        <v>1136</v>
      </c>
      <c r="N1170" s="28" t="s">
        <v>1136</v>
      </c>
      <c r="O1170" s="28" t="s">
        <v>1136</v>
      </c>
      <c r="P1170" s="28" t="s">
        <v>1136</v>
      </c>
      <c r="Q1170" s="28" t="s">
        <v>1136</v>
      </c>
      <c r="R1170" s="28"/>
      <c r="S1170" s="28" t="s">
        <v>1136</v>
      </c>
      <c r="T1170" s="28" t="s">
        <v>1136</v>
      </c>
      <c r="U1170" s="151" t="str">
        <f>+'学校用（完全版）'!U1171</f>
        <v>英語</v>
      </c>
      <c r="V1170" s="503" t="str">
        <f>+'学校用（完全版）'!V1171</f>
        <v>東京書籍</v>
      </c>
      <c r="W1170" s="448" t="str">
        <f>+'学校用（完全版）'!W1171</f>
        <v>●</v>
      </c>
      <c r="X1170" s="81"/>
      <c r="Y1170" s="425">
        <f>+'学校用（完全版）'!Y1171</f>
        <v>0</v>
      </c>
      <c r="Z1170" s="532" t="str">
        <f>+'学校用（完全版）'!Z1171</f>
        <v>準拠</v>
      </c>
      <c r="AA1170" s="67" t="str">
        <f>+'学校用（完全版）'!AA1171</f>
        <v>新刊</v>
      </c>
      <c r="AB1170" s="258" t="str">
        <f>+'学校用（完全版）'!AB1171</f>
        <v>ＤＶＤ</v>
      </c>
      <c r="AC1170" s="100" t="str">
        <f>+'学校用（完全版）'!AC1171</f>
        <v>※</v>
      </c>
      <c r="AD1170" s="236" t="str">
        <f>+'学校用（完全版）'!AD1171</f>
        <v>NEW VS　NEW HORIZON　1年　⑪ Unit 9チャイナタウンへ行こう</v>
      </c>
      <c r="AE1170" s="72" t="str">
        <f>+'学校用（完全版）'!AE1171</f>
        <v>１年</v>
      </c>
      <c r="AF1170" s="73">
        <f>+'学校用（完全版）'!AF1171</f>
        <v>9500</v>
      </c>
      <c r="AG1170" s="82">
        <f>+'学校用（完全版）'!AG1171</f>
        <v>10260</v>
      </c>
      <c r="AH1170" s="690"/>
      <c r="AI1170" s="355">
        <f t="shared" si="30"/>
        <v>0</v>
      </c>
      <c r="AL1170" s="6"/>
    </row>
    <row r="1171" spans="1:38" s="7" customFormat="1" ht="23.1" customHeight="1" x14ac:dyDescent="0.15">
      <c r="A1171" s="28" t="s">
        <v>1136</v>
      </c>
      <c r="B1171" s="28" t="s">
        <v>1136</v>
      </c>
      <c r="C1171" s="28" t="s">
        <v>1136</v>
      </c>
      <c r="D1171" s="28" t="s">
        <v>1136</v>
      </c>
      <c r="E1171" s="28" t="s">
        <v>1136</v>
      </c>
      <c r="F1171" s="28" t="s">
        <v>1136</v>
      </c>
      <c r="G1171" s="28" t="s">
        <v>1136</v>
      </c>
      <c r="H1171" s="28" t="s">
        <v>1136</v>
      </c>
      <c r="I1171" s="28" t="s">
        <v>1136</v>
      </c>
      <c r="J1171" s="28" t="s">
        <v>1136</v>
      </c>
      <c r="K1171" s="28" t="s">
        <v>1136</v>
      </c>
      <c r="L1171" s="28" t="s">
        <v>1136</v>
      </c>
      <c r="M1171" s="28" t="s">
        <v>1136</v>
      </c>
      <c r="N1171" s="28" t="s">
        <v>1136</v>
      </c>
      <c r="O1171" s="28" t="s">
        <v>1136</v>
      </c>
      <c r="P1171" s="28" t="s">
        <v>1136</v>
      </c>
      <c r="Q1171" s="28" t="s">
        <v>1136</v>
      </c>
      <c r="R1171" s="28"/>
      <c r="S1171" s="28" t="s">
        <v>1136</v>
      </c>
      <c r="T1171" s="28" t="s">
        <v>1136</v>
      </c>
      <c r="U1171" s="151" t="str">
        <f>+'学校用（完全版）'!U1172</f>
        <v>英語</v>
      </c>
      <c r="V1171" s="503" t="str">
        <f>+'学校用（完全版）'!V1172</f>
        <v>東京書籍</v>
      </c>
      <c r="W1171" s="448" t="str">
        <f>+'学校用（完全版）'!W1172</f>
        <v>●</v>
      </c>
      <c r="X1171" s="81"/>
      <c r="Y1171" s="425">
        <f>+'学校用（完全版）'!Y1172</f>
        <v>0</v>
      </c>
      <c r="Z1171" s="532" t="str">
        <f>+'学校用（完全版）'!Z1172</f>
        <v>準拠</v>
      </c>
      <c r="AA1171" s="67" t="str">
        <f>+'学校用（完全版）'!AA1172</f>
        <v>新刊</v>
      </c>
      <c r="AB1171" s="258" t="str">
        <f>+'学校用（完全版）'!AB1172</f>
        <v>ＤＶＤ</v>
      </c>
      <c r="AC1171" s="100" t="str">
        <f>+'学校用（完全版）'!AC1172</f>
        <v>※</v>
      </c>
      <c r="AD1171" s="236" t="str">
        <f>+'学校用（完全版）'!AD1172</f>
        <v>NEW VS　NEW HORIZON　1年　⑫ Unit 10あこがれのボストン</v>
      </c>
      <c r="AE1171" s="72" t="str">
        <f>+'学校用（完全版）'!AE1172</f>
        <v>１年</v>
      </c>
      <c r="AF1171" s="73">
        <f>+'学校用（完全版）'!AF1172</f>
        <v>9500</v>
      </c>
      <c r="AG1171" s="82">
        <f>+'学校用（完全版）'!AG1172</f>
        <v>10260</v>
      </c>
      <c r="AH1171" s="690"/>
      <c r="AI1171" s="355">
        <f t="shared" si="30"/>
        <v>0</v>
      </c>
      <c r="AL1171" s="6"/>
    </row>
    <row r="1172" spans="1:38" s="7" customFormat="1" ht="23.1" customHeight="1" x14ac:dyDescent="0.15">
      <c r="A1172" s="28" t="s">
        <v>1136</v>
      </c>
      <c r="B1172" s="28" t="s">
        <v>1136</v>
      </c>
      <c r="C1172" s="28" t="s">
        <v>1136</v>
      </c>
      <c r="D1172" s="28" t="s">
        <v>1136</v>
      </c>
      <c r="E1172" s="28" t="s">
        <v>1136</v>
      </c>
      <c r="F1172" s="28" t="s">
        <v>1136</v>
      </c>
      <c r="G1172" s="28" t="s">
        <v>1136</v>
      </c>
      <c r="H1172" s="28" t="s">
        <v>1136</v>
      </c>
      <c r="I1172" s="28" t="s">
        <v>1136</v>
      </c>
      <c r="J1172" s="28" t="s">
        <v>1136</v>
      </c>
      <c r="K1172" s="28" t="s">
        <v>1136</v>
      </c>
      <c r="L1172" s="28" t="s">
        <v>1136</v>
      </c>
      <c r="M1172" s="28" t="s">
        <v>1136</v>
      </c>
      <c r="N1172" s="28" t="s">
        <v>1136</v>
      </c>
      <c r="O1172" s="28" t="s">
        <v>1136</v>
      </c>
      <c r="P1172" s="28" t="s">
        <v>1136</v>
      </c>
      <c r="Q1172" s="28" t="s">
        <v>1136</v>
      </c>
      <c r="R1172" s="28"/>
      <c r="S1172" s="28" t="s">
        <v>1136</v>
      </c>
      <c r="T1172" s="28" t="s">
        <v>1136</v>
      </c>
      <c r="U1172" s="151" t="str">
        <f>+'学校用（完全版）'!U1173</f>
        <v>英語</v>
      </c>
      <c r="V1172" s="503" t="str">
        <f>+'学校用（完全版）'!V1173</f>
        <v>東京書籍</v>
      </c>
      <c r="W1172" s="448" t="str">
        <f>+'学校用（完全版）'!W1173</f>
        <v>●</v>
      </c>
      <c r="X1172" s="81"/>
      <c r="Y1172" s="425">
        <f>+'学校用（完全版）'!Y1173</f>
        <v>0</v>
      </c>
      <c r="Z1172" s="532" t="str">
        <f>+'学校用（完全版）'!Z1173</f>
        <v>準拠</v>
      </c>
      <c r="AA1172" s="67" t="str">
        <f>+'学校用（完全版）'!AA1173</f>
        <v>新刊</v>
      </c>
      <c r="AB1172" s="258" t="str">
        <f>+'学校用（完全版）'!AB1173</f>
        <v>ＤＶＤ</v>
      </c>
      <c r="AC1172" s="100" t="str">
        <f>+'学校用（完全版）'!AC1173</f>
        <v>※</v>
      </c>
      <c r="AD1172" s="236" t="str">
        <f>+'学校用（完全版）'!AD1173</f>
        <v>NEW VS　NEW HORIZON　1年　⑬ Unit 11思い出の一年</v>
      </c>
      <c r="AE1172" s="72" t="str">
        <f>+'学校用（完全版）'!AE1173</f>
        <v>１年</v>
      </c>
      <c r="AF1172" s="73">
        <f>+'学校用（完全版）'!AF1173</f>
        <v>9500</v>
      </c>
      <c r="AG1172" s="82">
        <f>+'学校用（完全版）'!AG1173</f>
        <v>10260</v>
      </c>
      <c r="AH1172" s="690"/>
      <c r="AI1172" s="355">
        <f t="shared" si="30"/>
        <v>0</v>
      </c>
      <c r="AL1172" s="6"/>
    </row>
    <row r="1173" spans="1:38" s="7" customFormat="1" ht="23.1" customHeight="1" x14ac:dyDescent="0.15">
      <c r="A1173" s="28" t="s">
        <v>1136</v>
      </c>
      <c r="B1173" s="28" t="s">
        <v>1136</v>
      </c>
      <c r="C1173" s="28" t="s">
        <v>1136</v>
      </c>
      <c r="D1173" s="28" t="s">
        <v>1136</v>
      </c>
      <c r="E1173" s="28" t="s">
        <v>1136</v>
      </c>
      <c r="F1173" s="28" t="s">
        <v>1136</v>
      </c>
      <c r="G1173" s="28" t="s">
        <v>1136</v>
      </c>
      <c r="H1173" s="28" t="s">
        <v>1136</v>
      </c>
      <c r="I1173" s="28" t="s">
        <v>1136</v>
      </c>
      <c r="J1173" s="28" t="s">
        <v>1136</v>
      </c>
      <c r="K1173" s="28" t="s">
        <v>1136</v>
      </c>
      <c r="L1173" s="28" t="s">
        <v>1136</v>
      </c>
      <c r="M1173" s="28" t="s">
        <v>1136</v>
      </c>
      <c r="N1173" s="28" t="s">
        <v>1136</v>
      </c>
      <c r="O1173" s="28" t="s">
        <v>1136</v>
      </c>
      <c r="P1173" s="28" t="s">
        <v>1136</v>
      </c>
      <c r="Q1173" s="28" t="s">
        <v>1136</v>
      </c>
      <c r="R1173" s="28"/>
      <c r="S1173" s="28" t="s">
        <v>1136</v>
      </c>
      <c r="T1173" s="28" t="s">
        <v>1136</v>
      </c>
      <c r="U1173" s="151" t="str">
        <f>+'学校用（完全版）'!U1174</f>
        <v>英語</v>
      </c>
      <c r="V1173" s="503" t="str">
        <f>+'学校用（完全版）'!V1174</f>
        <v>東京書籍</v>
      </c>
      <c r="W1173" s="448" t="str">
        <f>+'学校用（完全版）'!W1174</f>
        <v>●</v>
      </c>
      <c r="X1173" s="81"/>
      <c r="Y1173" s="425">
        <f>+'学校用（完全版）'!Y1174</f>
        <v>0</v>
      </c>
      <c r="Z1173" s="532" t="str">
        <f>+'学校用（完全版）'!Z1174</f>
        <v>準拠</v>
      </c>
      <c r="AA1173" s="67" t="str">
        <f>+'学校用（完全版）'!AA1174</f>
        <v>新刊</v>
      </c>
      <c r="AB1173" s="258" t="str">
        <f>+'学校用（完全版）'!AB1174</f>
        <v>ＤＶＤ</v>
      </c>
      <c r="AC1173" s="100" t="str">
        <f>+'学校用（完全版）'!AC1174</f>
        <v>※</v>
      </c>
      <c r="AD1173" s="236" t="str">
        <f>+'学校用（完全版）'!AD1174</f>
        <v>NEW VS　NEW HORIZON　1年　⑭ Let's Read　The Restaurant with Many Orders</v>
      </c>
      <c r="AE1173" s="72" t="str">
        <f>+'学校用（完全版）'!AE1174</f>
        <v>１年</v>
      </c>
      <c r="AF1173" s="73">
        <f>+'学校用（完全版）'!AF1174</f>
        <v>9500</v>
      </c>
      <c r="AG1173" s="82">
        <f>+'学校用（完全版）'!AG1174</f>
        <v>10260</v>
      </c>
      <c r="AH1173" s="690"/>
      <c r="AI1173" s="355">
        <f t="shared" si="30"/>
        <v>0</v>
      </c>
      <c r="AL1173" s="6"/>
    </row>
    <row r="1174" spans="1:38" s="7" customFormat="1" ht="23.1" customHeight="1" x14ac:dyDescent="0.15">
      <c r="A1174" s="28" t="s">
        <v>1136</v>
      </c>
      <c r="B1174" s="28" t="s">
        <v>1136</v>
      </c>
      <c r="C1174" s="28" t="s">
        <v>1136</v>
      </c>
      <c r="D1174" s="28" t="s">
        <v>1136</v>
      </c>
      <c r="E1174" s="28" t="s">
        <v>1136</v>
      </c>
      <c r="F1174" s="28" t="s">
        <v>1136</v>
      </c>
      <c r="G1174" s="28" t="s">
        <v>1136</v>
      </c>
      <c r="H1174" s="28" t="s">
        <v>1136</v>
      </c>
      <c r="I1174" s="28" t="s">
        <v>1136</v>
      </c>
      <c r="J1174" s="28" t="s">
        <v>1136</v>
      </c>
      <c r="K1174" s="28" t="s">
        <v>1136</v>
      </c>
      <c r="L1174" s="28" t="s">
        <v>1136</v>
      </c>
      <c r="M1174" s="28" t="s">
        <v>1136</v>
      </c>
      <c r="N1174" s="28" t="s">
        <v>1136</v>
      </c>
      <c r="O1174" s="28" t="s">
        <v>1136</v>
      </c>
      <c r="P1174" s="28" t="s">
        <v>1136</v>
      </c>
      <c r="Q1174" s="28" t="s">
        <v>1136</v>
      </c>
      <c r="R1174" s="28"/>
      <c r="S1174" s="28" t="s">
        <v>1136</v>
      </c>
      <c r="T1174" s="28" t="s">
        <v>1136</v>
      </c>
      <c r="U1174" s="151" t="str">
        <f>+'学校用（完全版）'!U1175</f>
        <v>英語</v>
      </c>
      <c r="V1174" s="503" t="str">
        <f>+'学校用（完全版）'!V1175</f>
        <v>東京書籍</v>
      </c>
      <c r="W1174" s="448" t="str">
        <f>+'学校用（完全版）'!W1175</f>
        <v>●</v>
      </c>
      <c r="X1174" s="81"/>
      <c r="Y1174" s="425">
        <f>+'学校用（完全版）'!Y1175</f>
        <v>0</v>
      </c>
      <c r="Z1174" s="532" t="str">
        <f>+'学校用（完全版）'!Z1175</f>
        <v>準拠</v>
      </c>
      <c r="AA1174" s="67" t="str">
        <f>+'学校用（完全版）'!AA1175</f>
        <v>新刊</v>
      </c>
      <c r="AB1174" s="258" t="str">
        <f>+'学校用（完全版）'!AB1175</f>
        <v>ＤＶＤ</v>
      </c>
      <c r="AC1174" s="100" t="str">
        <f>+'学校用（完全版）'!AC1175</f>
        <v>※</v>
      </c>
      <c r="AD1174" s="236" t="str">
        <f>+'学校用（完全版）'!AD1175</f>
        <v>NEW VS　NEW HORIZON　1年　⑮ Daily Scene　1.体調をたずねる～</v>
      </c>
      <c r="AE1174" s="72" t="str">
        <f>+'学校用（完全版）'!AE1175</f>
        <v>１年</v>
      </c>
      <c r="AF1174" s="73">
        <f>+'学校用（完全版）'!AF1175</f>
        <v>9500</v>
      </c>
      <c r="AG1174" s="82">
        <f>+'学校用（完全版）'!AG1175</f>
        <v>10260</v>
      </c>
      <c r="AH1174" s="690"/>
      <c r="AI1174" s="355">
        <f t="shared" si="30"/>
        <v>0</v>
      </c>
      <c r="AL1174" s="6"/>
    </row>
    <row r="1175" spans="1:38" s="7" customFormat="1" ht="23.1" customHeight="1" x14ac:dyDescent="0.15">
      <c r="A1175" s="28" t="s">
        <v>1136</v>
      </c>
      <c r="B1175" s="28" t="s">
        <v>1136</v>
      </c>
      <c r="C1175" s="28" t="s">
        <v>1136</v>
      </c>
      <c r="D1175" s="28" t="s">
        <v>1136</v>
      </c>
      <c r="E1175" s="28" t="s">
        <v>1136</v>
      </c>
      <c r="F1175" s="28" t="s">
        <v>1136</v>
      </c>
      <c r="G1175" s="28" t="s">
        <v>1136</v>
      </c>
      <c r="H1175" s="28" t="s">
        <v>1136</v>
      </c>
      <c r="I1175" s="28" t="s">
        <v>1136</v>
      </c>
      <c r="J1175" s="28" t="s">
        <v>1136</v>
      </c>
      <c r="K1175" s="28" t="s">
        <v>1136</v>
      </c>
      <c r="L1175" s="28" t="s">
        <v>1136</v>
      </c>
      <c r="M1175" s="28" t="s">
        <v>1136</v>
      </c>
      <c r="N1175" s="28" t="s">
        <v>1136</v>
      </c>
      <c r="O1175" s="28" t="s">
        <v>1136</v>
      </c>
      <c r="P1175" s="28" t="s">
        <v>1136</v>
      </c>
      <c r="Q1175" s="28" t="s">
        <v>1136</v>
      </c>
      <c r="R1175" s="28"/>
      <c r="S1175" s="28" t="s">
        <v>1136</v>
      </c>
      <c r="T1175" s="28" t="s">
        <v>1136</v>
      </c>
      <c r="U1175" s="151" t="str">
        <f>+'学校用（完全版）'!U1176</f>
        <v>英語</v>
      </c>
      <c r="V1175" s="503" t="str">
        <f>+'学校用（完全版）'!V1176</f>
        <v>東京書籍</v>
      </c>
      <c r="W1175" s="448" t="str">
        <f>+'学校用（完全版）'!W1176</f>
        <v>●</v>
      </c>
      <c r="X1175" s="81"/>
      <c r="Y1175" s="425">
        <f>+'学校用（完全版）'!Y1176</f>
        <v>0</v>
      </c>
      <c r="Z1175" s="532" t="str">
        <f>+'学校用（完全版）'!Z1176</f>
        <v>準拠</v>
      </c>
      <c r="AA1175" s="67" t="str">
        <f>+'学校用（完全版）'!AA1176</f>
        <v>新刊</v>
      </c>
      <c r="AB1175" s="258" t="str">
        <f>+'学校用（完全版）'!AB1176</f>
        <v>ＤＶＤ</v>
      </c>
      <c r="AC1175" s="100" t="str">
        <f>+'学校用（完全版）'!AC1176</f>
        <v>※</v>
      </c>
      <c r="AD1175" s="236" t="str">
        <f>+'学校用（完全版）'!AD1176</f>
        <v>NEW VS　NEW HORIZON　1年　⑯ Daily Scene  4.ウェブサイト　5.道案内</v>
      </c>
      <c r="AE1175" s="72" t="str">
        <f>+'学校用（完全版）'!AE1176</f>
        <v>１年</v>
      </c>
      <c r="AF1175" s="73">
        <f>+'学校用（完全版）'!AF1176</f>
        <v>9500</v>
      </c>
      <c r="AG1175" s="82">
        <f>+'学校用（完全版）'!AG1176</f>
        <v>10260</v>
      </c>
      <c r="AH1175" s="690"/>
      <c r="AI1175" s="355">
        <f t="shared" si="30"/>
        <v>0</v>
      </c>
      <c r="AL1175" s="6"/>
    </row>
    <row r="1176" spans="1:38" s="7" customFormat="1" ht="23.1" customHeight="1" x14ac:dyDescent="0.15">
      <c r="A1176" s="28" t="s">
        <v>1136</v>
      </c>
      <c r="B1176" s="28" t="s">
        <v>1136</v>
      </c>
      <c r="C1176" s="28" t="s">
        <v>1136</v>
      </c>
      <c r="D1176" s="28" t="s">
        <v>1136</v>
      </c>
      <c r="E1176" s="28" t="s">
        <v>1136</v>
      </c>
      <c r="F1176" s="28" t="s">
        <v>1136</v>
      </c>
      <c r="G1176" s="28" t="s">
        <v>1136</v>
      </c>
      <c r="H1176" s="28" t="s">
        <v>1136</v>
      </c>
      <c r="I1176" s="28" t="s">
        <v>1136</v>
      </c>
      <c r="J1176" s="28" t="s">
        <v>1136</v>
      </c>
      <c r="K1176" s="28" t="s">
        <v>1136</v>
      </c>
      <c r="L1176" s="28" t="s">
        <v>1136</v>
      </c>
      <c r="M1176" s="28" t="s">
        <v>1136</v>
      </c>
      <c r="N1176" s="28" t="s">
        <v>1136</v>
      </c>
      <c r="O1176" s="28" t="s">
        <v>1136</v>
      </c>
      <c r="P1176" s="28" t="s">
        <v>1136</v>
      </c>
      <c r="Q1176" s="28" t="s">
        <v>1136</v>
      </c>
      <c r="R1176" s="28"/>
      <c r="S1176" s="28" t="s">
        <v>1136</v>
      </c>
      <c r="T1176" s="28" t="s">
        <v>1136</v>
      </c>
      <c r="U1176" s="403" t="str">
        <f>+'学校用（完全版）'!U1177</f>
        <v>英語</v>
      </c>
      <c r="V1176" s="505" t="str">
        <f>+'学校用（完全版）'!V1177</f>
        <v>東京書籍</v>
      </c>
      <c r="W1176" s="449" t="str">
        <f>+'学校用（完全版）'!W1177</f>
        <v>●</v>
      </c>
      <c r="X1176" s="265"/>
      <c r="Y1176" s="426">
        <f>+'学校用（完全版）'!Y1177</f>
        <v>0</v>
      </c>
      <c r="Z1176" s="528" t="str">
        <f>+'学校用（完全版）'!Z1177</f>
        <v>準拠</v>
      </c>
      <c r="AA1176" s="123" t="str">
        <f>+'学校用（完全版）'!AA1177</f>
        <v>新刊</v>
      </c>
      <c r="AB1176" s="261" t="str">
        <f>+'学校用（完全版）'!AB1177</f>
        <v>ＤＶＤ</v>
      </c>
      <c r="AC1176" s="204" t="str">
        <f>+'学校用（完全版）'!AC1177</f>
        <v>※</v>
      </c>
      <c r="AD1176" s="249" t="str">
        <f>+'学校用（完全版）'!AD1177</f>
        <v>NEW VS　NEW HORIZON　1年　⑰ Daily Scene  6.ちょっとお願い　7.絵はがき</v>
      </c>
      <c r="AE1176" s="226" t="str">
        <f>+'学校用（完全版）'!AE1177</f>
        <v>１年</v>
      </c>
      <c r="AF1176" s="227">
        <f>+'学校用（完全版）'!AF1177</f>
        <v>9500</v>
      </c>
      <c r="AG1176" s="266">
        <f>+'学校用（完全版）'!AG1177</f>
        <v>10260</v>
      </c>
      <c r="AH1176" s="693"/>
      <c r="AI1176" s="356">
        <f t="shared" si="30"/>
        <v>0</v>
      </c>
      <c r="AL1176" s="6"/>
    </row>
    <row r="1177" spans="1:38" s="7" customFormat="1" ht="23.1" customHeight="1" x14ac:dyDescent="0.15">
      <c r="A1177" s="28" t="s">
        <v>1136</v>
      </c>
      <c r="B1177" s="28" t="s">
        <v>1136</v>
      </c>
      <c r="C1177" s="28" t="s">
        <v>1136</v>
      </c>
      <c r="D1177" s="28" t="s">
        <v>1136</v>
      </c>
      <c r="E1177" s="28" t="s">
        <v>1136</v>
      </c>
      <c r="F1177" s="28" t="s">
        <v>1136</v>
      </c>
      <c r="G1177" s="28" t="s">
        <v>1136</v>
      </c>
      <c r="H1177" s="28" t="s">
        <v>1136</v>
      </c>
      <c r="I1177" s="28" t="s">
        <v>1136</v>
      </c>
      <c r="J1177" s="28" t="s">
        <v>1136</v>
      </c>
      <c r="K1177" s="28" t="s">
        <v>1136</v>
      </c>
      <c r="L1177" s="28" t="s">
        <v>1136</v>
      </c>
      <c r="M1177" s="28" t="s">
        <v>1136</v>
      </c>
      <c r="N1177" s="28" t="s">
        <v>1136</v>
      </c>
      <c r="O1177" s="28" t="s">
        <v>1136</v>
      </c>
      <c r="P1177" s="28" t="s">
        <v>1136</v>
      </c>
      <c r="Q1177" s="28" t="s">
        <v>1136</v>
      </c>
      <c r="R1177" s="28"/>
      <c r="S1177" s="28" t="s">
        <v>1136</v>
      </c>
      <c r="T1177" s="28" t="s">
        <v>1136</v>
      </c>
      <c r="U1177" s="564" t="str">
        <f>+'学校用（完全版）'!U1178</f>
        <v>英語</v>
      </c>
      <c r="V1177" s="502" t="str">
        <f>+'学校用（完全版）'!V1178</f>
        <v>東京書籍</v>
      </c>
      <c r="W1177" s="452" t="str">
        <f>+'学校用（完全版）'!W1178</f>
        <v>●</v>
      </c>
      <c r="X1177" s="267"/>
      <c r="Y1177" s="429">
        <f>+'学校用（完全版）'!Y1178</f>
        <v>0</v>
      </c>
      <c r="Z1177" s="529" t="str">
        <f>+'学校用（完全版）'!Z1178</f>
        <v>準拠</v>
      </c>
      <c r="AA1177" s="104" t="str">
        <f>+'学校用（完全版）'!AA1178</f>
        <v>新刊</v>
      </c>
      <c r="AB1177" s="257" t="str">
        <f>+'学校用（完全版）'!AB1178</f>
        <v>ＤＶＤ</v>
      </c>
      <c r="AC1177" s="211" t="str">
        <f>+'学校用（完全版）'!AC1178</f>
        <v>※</v>
      </c>
      <c r="AD1177" s="246" t="str">
        <f>+'学校用（完全版）'!AD1178</f>
        <v>NEW VS　NEW HORIZON　２年　① Unit 0My Spring Vacation</v>
      </c>
      <c r="AE1177" s="222" t="str">
        <f>+'学校用（完全版）'!AE1178</f>
        <v>２年</v>
      </c>
      <c r="AF1177" s="223">
        <f>+'学校用（完全版）'!AF1178</f>
        <v>9500</v>
      </c>
      <c r="AG1177" s="268">
        <f>+'学校用（完全版）'!AG1178</f>
        <v>10260</v>
      </c>
      <c r="AH1177" s="689"/>
      <c r="AI1177" s="521">
        <f t="shared" si="30"/>
        <v>0</v>
      </c>
      <c r="AL1177" s="6"/>
    </row>
    <row r="1178" spans="1:38" s="7" customFormat="1" ht="23.1" customHeight="1" x14ac:dyDescent="0.15">
      <c r="A1178" s="28" t="s">
        <v>1136</v>
      </c>
      <c r="B1178" s="28" t="s">
        <v>1136</v>
      </c>
      <c r="C1178" s="28" t="s">
        <v>1136</v>
      </c>
      <c r="D1178" s="28" t="s">
        <v>1136</v>
      </c>
      <c r="E1178" s="28" t="s">
        <v>1136</v>
      </c>
      <c r="F1178" s="28" t="s">
        <v>1136</v>
      </c>
      <c r="G1178" s="28" t="s">
        <v>1136</v>
      </c>
      <c r="H1178" s="28" t="s">
        <v>1136</v>
      </c>
      <c r="I1178" s="28" t="s">
        <v>1136</v>
      </c>
      <c r="J1178" s="28" t="s">
        <v>1136</v>
      </c>
      <c r="K1178" s="28" t="s">
        <v>1136</v>
      </c>
      <c r="L1178" s="28" t="s">
        <v>1136</v>
      </c>
      <c r="M1178" s="28" t="s">
        <v>1136</v>
      </c>
      <c r="N1178" s="28" t="s">
        <v>1136</v>
      </c>
      <c r="O1178" s="28" t="s">
        <v>1136</v>
      </c>
      <c r="P1178" s="28" t="s">
        <v>1136</v>
      </c>
      <c r="Q1178" s="28" t="s">
        <v>1136</v>
      </c>
      <c r="R1178" s="28"/>
      <c r="S1178" s="28" t="s">
        <v>1136</v>
      </c>
      <c r="T1178" s="28" t="s">
        <v>1136</v>
      </c>
      <c r="U1178" s="151" t="str">
        <f>+'学校用（完全版）'!U1179</f>
        <v>英語</v>
      </c>
      <c r="V1178" s="503" t="str">
        <f>+'学校用（完全版）'!V1179</f>
        <v>東京書籍</v>
      </c>
      <c r="W1178" s="448" t="str">
        <f>+'学校用（完全版）'!W1179</f>
        <v>●</v>
      </c>
      <c r="X1178" s="81"/>
      <c r="Y1178" s="425">
        <f>+'学校用（完全版）'!Y1179</f>
        <v>0</v>
      </c>
      <c r="Z1178" s="532" t="str">
        <f>+'学校用（完全版）'!Z1179</f>
        <v>準拠</v>
      </c>
      <c r="AA1178" s="67" t="str">
        <f>+'学校用（完全版）'!AA1179</f>
        <v>新刊</v>
      </c>
      <c r="AB1178" s="258" t="str">
        <f>+'学校用（完全版）'!AB1179</f>
        <v>ＤＶＤ</v>
      </c>
      <c r="AC1178" s="100" t="str">
        <f>+'学校用（完全版）'!AC1179</f>
        <v>※</v>
      </c>
      <c r="AD1178" s="236" t="str">
        <f>+'学校用（完全版）'!AD1179</f>
        <v>NEW VS　NEW HORIZON　２年　② Unit 1A Friend in a Sister School</v>
      </c>
      <c r="AE1178" s="72" t="str">
        <f>+'学校用（完全版）'!AE1179</f>
        <v>２年</v>
      </c>
      <c r="AF1178" s="73">
        <f>+'学校用（完全版）'!AF1179</f>
        <v>9500</v>
      </c>
      <c r="AG1178" s="82">
        <f>+'学校用（完全版）'!AG1179</f>
        <v>10260</v>
      </c>
      <c r="AH1178" s="690"/>
      <c r="AI1178" s="355">
        <f t="shared" si="30"/>
        <v>0</v>
      </c>
      <c r="AL1178" s="6"/>
    </row>
    <row r="1179" spans="1:38" s="7" customFormat="1" ht="23.1" customHeight="1" x14ac:dyDescent="0.15">
      <c r="A1179" s="28" t="s">
        <v>1136</v>
      </c>
      <c r="B1179" s="28" t="s">
        <v>1136</v>
      </c>
      <c r="C1179" s="28" t="s">
        <v>1136</v>
      </c>
      <c r="D1179" s="28" t="s">
        <v>1136</v>
      </c>
      <c r="E1179" s="28" t="s">
        <v>1136</v>
      </c>
      <c r="F1179" s="28" t="s">
        <v>1136</v>
      </c>
      <c r="G1179" s="28" t="s">
        <v>1136</v>
      </c>
      <c r="H1179" s="28" t="s">
        <v>1136</v>
      </c>
      <c r="I1179" s="28" t="s">
        <v>1136</v>
      </c>
      <c r="J1179" s="28" t="s">
        <v>1136</v>
      </c>
      <c r="K1179" s="28" t="s">
        <v>1136</v>
      </c>
      <c r="L1179" s="28" t="s">
        <v>1136</v>
      </c>
      <c r="M1179" s="28" t="s">
        <v>1136</v>
      </c>
      <c r="N1179" s="28" t="s">
        <v>1136</v>
      </c>
      <c r="O1179" s="28" t="s">
        <v>1136</v>
      </c>
      <c r="P1179" s="28" t="s">
        <v>1136</v>
      </c>
      <c r="Q1179" s="28" t="s">
        <v>1136</v>
      </c>
      <c r="R1179" s="28"/>
      <c r="S1179" s="28" t="s">
        <v>1136</v>
      </c>
      <c r="T1179" s="28" t="s">
        <v>1136</v>
      </c>
      <c r="U1179" s="151" t="str">
        <f>+'学校用（完全版）'!U1180</f>
        <v>英語</v>
      </c>
      <c r="V1179" s="503" t="str">
        <f>+'学校用（完全版）'!V1180</f>
        <v>東京書籍</v>
      </c>
      <c r="W1179" s="448" t="str">
        <f>+'学校用（完全版）'!W1180</f>
        <v>●</v>
      </c>
      <c r="X1179" s="81"/>
      <c r="Y1179" s="425">
        <f>+'学校用（完全版）'!Y1180</f>
        <v>0</v>
      </c>
      <c r="Z1179" s="532" t="str">
        <f>+'学校用（完全版）'!Z1180</f>
        <v>準拠</v>
      </c>
      <c r="AA1179" s="67" t="str">
        <f>+'学校用（完全版）'!AA1180</f>
        <v>新刊</v>
      </c>
      <c r="AB1179" s="258" t="str">
        <f>+'学校用（完全版）'!AB1180</f>
        <v>ＤＶＤ</v>
      </c>
      <c r="AC1179" s="100" t="str">
        <f>+'学校用（完全版）'!AC1180</f>
        <v>※</v>
      </c>
      <c r="AD1179" s="236" t="str">
        <f>+'学校用（完全版）'!AD1180</f>
        <v>NEW VS　NEW HORIZON　２年　③ Unit 2A Trip to the U.K.</v>
      </c>
      <c r="AE1179" s="72" t="str">
        <f>+'学校用（完全版）'!AE1180</f>
        <v>２年</v>
      </c>
      <c r="AF1179" s="73">
        <f>+'学校用（完全版）'!AF1180</f>
        <v>9500</v>
      </c>
      <c r="AG1179" s="82">
        <f>+'学校用（完全版）'!AG1180</f>
        <v>10260</v>
      </c>
      <c r="AH1179" s="690"/>
      <c r="AI1179" s="355">
        <f t="shared" si="30"/>
        <v>0</v>
      </c>
      <c r="AL1179" s="6"/>
    </row>
    <row r="1180" spans="1:38" s="7" customFormat="1" ht="23.1" customHeight="1" x14ac:dyDescent="0.15">
      <c r="A1180" s="28" t="s">
        <v>1136</v>
      </c>
      <c r="B1180" s="28" t="s">
        <v>1136</v>
      </c>
      <c r="C1180" s="28" t="s">
        <v>1136</v>
      </c>
      <c r="D1180" s="28" t="s">
        <v>1136</v>
      </c>
      <c r="E1180" s="28" t="s">
        <v>1136</v>
      </c>
      <c r="F1180" s="28" t="s">
        <v>1136</v>
      </c>
      <c r="G1180" s="28" t="s">
        <v>1136</v>
      </c>
      <c r="H1180" s="28" t="s">
        <v>1136</v>
      </c>
      <c r="I1180" s="28" t="s">
        <v>1136</v>
      </c>
      <c r="J1180" s="28" t="s">
        <v>1136</v>
      </c>
      <c r="K1180" s="28" t="s">
        <v>1136</v>
      </c>
      <c r="L1180" s="28" t="s">
        <v>1136</v>
      </c>
      <c r="M1180" s="28" t="s">
        <v>1136</v>
      </c>
      <c r="N1180" s="28" t="s">
        <v>1136</v>
      </c>
      <c r="O1180" s="28" t="s">
        <v>1136</v>
      </c>
      <c r="P1180" s="28" t="s">
        <v>1136</v>
      </c>
      <c r="Q1180" s="28" t="s">
        <v>1136</v>
      </c>
      <c r="R1180" s="28"/>
      <c r="S1180" s="28" t="s">
        <v>1136</v>
      </c>
      <c r="T1180" s="28" t="s">
        <v>1136</v>
      </c>
      <c r="U1180" s="151" t="str">
        <f>+'学校用（完全版）'!U1181</f>
        <v>英語</v>
      </c>
      <c r="V1180" s="503" t="str">
        <f>+'学校用（完全版）'!V1181</f>
        <v>東京書籍</v>
      </c>
      <c r="W1180" s="448" t="str">
        <f>+'学校用（完全版）'!W1181</f>
        <v>●</v>
      </c>
      <c r="X1180" s="81"/>
      <c r="Y1180" s="425">
        <f>+'学校用（完全版）'!Y1181</f>
        <v>0</v>
      </c>
      <c r="Z1180" s="532" t="str">
        <f>+'学校用（完全版）'!Z1181</f>
        <v>準拠</v>
      </c>
      <c r="AA1180" s="67" t="str">
        <f>+'学校用（完全版）'!AA1181</f>
        <v>新刊</v>
      </c>
      <c r="AB1180" s="258" t="str">
        <f>+'学校用（完全版）'!AB1181</f>
        <v>ＤＶＤ</v>
      </c>
      <c r="AC1180" s="100" t="str">
        <f>+'学校用（完全版）'!AC1181</f>
        <v>※</v>
      </c>
      <c r="AD1180" s="236" t="str">
        <f>+'学校用（完全版）'!AD1181</f>
        <v>NEW VS　NEW HORIZON　２年　④ Unit 3Career Day</v>
      </c>
      <c r="AE1180" s="72" t="str">
        <f>+'学校用（完全版）'!AE1181</f>
        <v>２年</v>
      </c>
      <c r="AF1180" s="73">
        <f>+'学校用（完全版）'!AF1181</f>
        <v>9500</v>
      </c>
      <c r="AG1180" s="82">
        <f>+'学校用（完全版）'!AG1181</f>
        <v>10260</v>
      </c>
      <c r="AH1180" s="690"/>
      <c r="AI1180" s="355">
        <f t="shared" si="30"/>
        <v>0</v>
      </c>
      <c r="AL1180" s="6"/>
    </row>
    <row r="1181" spans="1:38" s="7" customFormat="1" ht="23.1" customHeight="1" x14ac:dyDescent="0.15">
      <c r="A1181" s="28" t="s">
        <v>1136</v>
      </c>
      <c r="B1181" s="28" t="s">
        <v>1136</v>
      </c>
      <c r="C1181" s="28" t="s">
        <v>1136</v>
      </c>
      <c r="D1181" s="28" t="s">
        <v>1136</v>
      </c>
      <c r="E1181" s="28" t="s">
        <v>1136</v>
      </c>
      <c r="F1181" s="28" t="s">
        <v>1136</v>
      </c>
      <c r="G1181" s="28" t="s">
        <v>1136</v>
      </c>
      <c r="H1181" s="28" t="s">
        <v>1136</v>
      </c>
      <c r="I1181" s="28" t="s">
        <v>1136</v>
      </c>
      <c r="J1181" s="28" t="s">
        <v>1136</v>
      </c>
      <c r="K1181" s="28" t="s">
        <v>1136</v>
      </c>
      <c r="L1181" s="28" t="s">
        <v>1136</v>
      </c>
      <c r="M1181" s="28" t="s">
        <v>1136</v>
      </c>
      <c r="N1181" s="28" t="s">
        <v>1136</v>
      </c>
      <c r="O1181" s="28" t="s">
        <v>1136</v>
      </c>
      <c r="P1181" s="28" t="s">
        <v>1136</v>
      </c>
      <c r="Q1181" s="28" t="s">
        <v>1136</v>
      </c>
      <c r="R1181" s="28"/>
      <c r="S1181" s="28" t="s">
        <v>1136</v>
      </c>
      <c r="T1181" s="28" t="s">
        <v>1136</v>
      </c>
      <c r="U1181" s="151" t="str">
        <f>+'学校用（完全版）'!U1182</f>
        <v>英語</v>
      </c>
      <c r="V1181" s="503" t="str">
        <f>+'学校用（完全版）'!V1182</f>
        <v>東京書籍</v>
      </c>
      <c r="W1181" s="448" t="str">
        <f>+'学校用（完全版）'!W1182</f>
        <v>●</v>
      </c>
      <c r="X1181" s="81"/>
      <c r="Y1181" s="425">
        <f>+'学校用（完全版）'!Y1182</f>
        <v>0</v>
      </c>
      <c r="Z1181" s="532" t="str">
        <f>+'学校用（完全版）'!Z1182</f>
        <v>準拠</v>
      </c>
      <c r="AA1181" s="67" t="str">
        <f>+'学校用（完全版）'!AA1182</f>
        <v>新刊</v>
      </c>
      <c r="AB1181" s="258" t="str">
        <f>+'学校用（完全版）'!AB1182</f>
        <v>ＤＶＤ</v>
      </c>
      <c r="AC1181" s="100" t="str">
        <f>+'学校用（完全版）'!AC1182</f>
        <v>※</v>
      </c>
      <c r="AD1181" s="236" t="str">
        <f>+'学校用（完全版）'!AD1182</f>
        <v>NEW VS　NEW HORIZON　２年　⑤ Unit 4Homestay in the United States</v>
      </c>
      <c r="AE1181" s="72" t="str">
        <f>+'学校用（完全版）'!AE1182</f>
        <v>２年</v>
      </c>
      <c r="AF1181" s="73">
        <f>+'学校用（完全版）'!AF1182</f>
        <v>9500</v>
      </c>
      <c r="AG1181" s="82">
        <f>+'学校用（完全版）'!AG1182</f>
        <v>10260</v>
      </c>
      <c r="AH1181" s="690"/>
      <c r="AI1181" s="355">
        <f t="shared" si="30"/>
        <v>0</v>
      </c>
      <c r="AL1181" s="6"/>
    </row>
    <row r="1182" spans="1:38" s="7" customFormat="1" ht="23.1" customHeight="1" x14ac:dyDescent="0.15">
      <c r="A1182" s="28" t="s">
        <v>1136</v>
      </c>
      <c r="B1182" s="28" t="s">
        <v>1136</v>
      </c>
      <c r="C1182" s="28" t="s">
        <v>1136</v>
      </c>
      <c r="D1182" s="28" t="s">
        <v>1136</v>
      </c>
      <c r="E1182" s="28" t="s">
        <v>1136</v>
      </c>
      <c r="F1182" s="28" t="s">
        <v>1136</v>
      </c>
      <c r="G1182" s="28" t="s">
        <v>1136</v>
      </c>
      <c r="H1182" s="28" t="s">
        <v>1136</v>
      </c>
      <c r="I1182" s="28" t="s">
        <v>1136</v>
      </c>
      <c r="J1182" s="28" t="s">
        <v>1136</v>
      </c>
      <c r="K1182" s="28" t="s">
        <v>1136</v>
      </c>
      <c r="L1182" s="28" t="s">
        <v>1136</v>
      </c>
      <c r="M1182" s="28" t="s">
        <v>1136</v>
      </c>
      <c r="N1182" s="28" t="s">
        <v>1136</v>
      </c>
      <c r="O1182" s="28" t="s">
        <v>1136</v>
      </c>
      <c r="P1182" s="28" t="s">
        <v>1136</v>
      </c>
      <c r="Q1182" s="28" t="s">
        <v>1136</v>
      </c>
      <c r="R1182" s="28"/>
      <c r="S1182" s="28" t="s">
        <v>1136</v>
      </c>
      <c r="T1182" s="28" t="s">
        <v>1136</v>
      </c>
      <c r="U1182" s="151" t="str">
        <f>+'学校用（完全版）'!U1183</f>
        <v>英語</v>
      </c>
      <c r="V1182" s="503" t="str">
        <f>+'学校用（完全版）'!V1183</f>
        <v>東京書籍</v>
      </c>
      <c r="W1182" s="448" t="str">
        <f>+'学校用（完全版）'!W1183</f>
        <v>●</v>
      </c>
      <c r="X1182" s="81"/>
      <c r="Y1182" s="425">
        <f>+'学校用（完全版）'!Y1183</f>
        <v>0</v>
      </c>
      <c r="Z1182" s="532" t="str">
        <f>+'学校用（完全版）'!Z1183</f>
        <v>準拠</v>
      </c>
      <c r="AA1182" s="67" t="str">
        <f>+'学校用（完全版）'!AA1183</f>
        <v>新刊</v>
      </c>
      <c r="AB1182" s="258" t="str">
        <f>+'学校用（完全版）'!AB1183</f>
        <v>ＤＶＤ</v>
      </c>
      <c r="AC1182" s="100" t="str">
        <f>+'学校用（完全版）'!AC1183</f>
        <v>※</v>
      </c>
      <c r="AD1182" s="236" t="str">
        <f>+'学校用（完全版）'!AD1183</f>
        <v>NEW VS　NEW HORIZON　２年　⑥ Unit 5Universal Design</v>
      </c>
      <c r="AE1182" s="72" t="str">
        <f>+'学校用（完全版）'!AE1183</f>
        <v>２年</v>
      </c>
      <c r="AF1182" s="73">
        <f>+'学校用（完全版）'!AF1183</f>
        <v>9500</v>
      </c>
      <c r="AG1182" s="82">
        <f>+'学校用（完全版）'!AG1183</f>
        <v>10260</v>
      </c>
      <c r="AH1182" s="690"/>
      <c r="AI1182" s="355">
        <f t="shared" ref="AI1182:AI1251" si="31">+AG1182*AH1182</f>
        <v>0</v>
      </c>
      <c r="AL1182" s="6"/>
    </row>
    <row r="1183" spans="1:38" s="7" customFormat="1" ht="23.1" customHeight="1" x14ac:dyDescent="0.15">
      <c r="A1183" s="28" t="s">
        <v>1136</v>
      </c>
      <c r="B1183" s="28" t="s">
        <v>1136</v>
      </c>
      <c r="C1183" s="28" t="s">
        <v>1136</v>
      </c>
      <c r="D1183" s="28" t="s">
        <v>1136</v>
      </c>
      <c r="E1183" s="28" t="s">
        <v>1136</v>
      </c>
      <c r="F1183" s="28" t="s">
        <v>1136</v>
      </c>
      <c r="G1183" s="28" t="s">
        <v>1136</v>
      </c>
      <c r="H1183" s="28" t="s">
        <v>1136</v>
      </c>
      <c r="I1183" s="28" t="s">
        <v>1136</v>
      </c>
      <c r="J1183" s="28" t="s">
        <v>1136</v>
      </c>
      <c r="K1183" s="28" t="s">
        <v>1136</v>
      </c>
      <c r="L1183" s="28" t="s">
        <v>1136</v>
      </c>
      <c r="M1183" s="28" t="s">
        <v>1136</v>
      </c>
      <c r="N1183" s="28" t="s">
        <v>1136</v>
      </c>
      <c r="O1183" s="28" t="s">
        <v>1136</v>
      </c>
      <c r="P1183" s="28" t="s">
        <v>1136</v>
      </c>
      <c r="Q1183" s="28" t="s">
        <v>1136</v>
      </c>
      <c r="R1183" s="28"/>
      <c r="S1183" s="28" t="s">
        <v>1136</v>
      </c>
      <c r="T1183" s="28" t="s">
        <v>1136</v>
      </c>
      <c r="U1183" s="151" t="str">
        <f>+'学校用（完全版）'!U1184</f>
        <v>英語</v>
      </c>
      <c r="V1183" s="503" t="str">
        <f>+'学校用（完全版）'!V1184</f>
        <v>東京書籍</v>
      </c>
      <c r="W1183" s="448" t="str">
        <f>+'学校用（完全版）'!W1184</f>
        <v>●</v>
      </c>
      <c r="X1183" s="81"/>
      <c r="Y1183" s="425">
        <f>+'学校用（完全版）'!Y1184</f>
        <v>0</v>
      </c>
      <c r="Z1183" s="532" t="str">
        <f>+'学校用（完全版）'!Z1184</f>
        <v>準拠</v>
      </c>
      <c r="AA1183" s="67" t="str">
        <f>+'学校用（完全版）'!AA1184</f>
        <v>新刊</v>
      </c>
      <c r="AB1183" s="258" t="str">
        <f>+'学校用（完全版）'!AB1184</f>
        <v>ＤＶＤ</v>
      </c>
      <c r="AC1183" s="100" t="str">
        <f>+'学校用（完全版）'!AC1184</f>
        <v>※</v>
      </c>
      <c r="AD1183" s="236" t="str">
        <f>+'学校用（完全版）'!AD1184</f>
        <v>NEW VS　NEW HORIZON　２年　⑦ Unit 6Rakugo in English</v>
      </c>
      <c r="AE1183" s="72" t="str">
        <f>+'学校用（完全版）'!AE1184</f>
        <v>２年</v>
      </c>
      <c r="AF1183" s="73">
        <f>+'学校用（完全版）'!AF1184</f>
        <v>9500</v>
      </c>
      <c r="AG1183" s="82">
        <f>+'学校用（完全版）'!AG1184</f>
        <v>10260</v>
      </c>
      <c r="AH1183" s="690"/>
      <c r="AI1183" s="355">
        <f t="shared" si="31"/>
        <v>0</v>
      </c>
      <c r="AL1183" s="6"/>
    </row>
    <row r="1184" spans="1:38" s="7" customFormat="1" ht="23.1" customHeight="1" x14ac:dyDescent="0.15">
      <c r="A1184" s="28" t="s">
        <v>1136</v>
      </c>
      <c r="B1184" s="28" t="s">
        <v>1136</v>
      </c>
      <c r="C1184" s="28" t="s">
        <v>1136</v>
      </c>
      <c r="D1184" s="28" t="s">
        <v>1136</v>
      </c>
      <c r="E1184" s="28" t="s">
        <v>1136</v>
      </c>
      <c r="F1184" s="28" t="s">
        <v>1136</v>
      </c>
      <c r="G1184" s="28" t="s">
        <v>1136</v>
      </c>
      <c r="H1184" s="28" t="s">
        <v>1136</v>
      </c>
      <c r="I1184" s="28" t="s">
        <v>1136</v>
      </c>
      <c r="J1184" s="28" t="s">
        <v>1136</v>
      </c>
      <c r="K1184" s="28" t="s">
        <v>1136</v>
      </c>
      <c r="L1184" s="28" t="s">
        <v>1136</v>
      </c>
      <c r="M1184" s="28" t="s">
        <v>1136</v>
      </c>
      <c r="N1184" s="28" t="s">
        <v>1136</v>
      </c>
      <c r="O1184" s="28" t="s">
        <v>1136</v>
      </c>
      <c r="P1184" s="28" t="s">
        <v>1136</v>
      </c>
      <c r="Q1184" s="28" t="s">
        <v>1136</v>
      </c>
      <c r="R1184" s="28"/>
      <c r="S1184" s="28" t="s">
        <v>1136</v>
      </c>
      <c r="T1184" s="28" t="s">
        <v>1136</v>
      </c>
      <c r="U1184" s="151" t="str">
        <f>+'学校用（完全版）'!U1185</f>
        <v>英語</v>
      </c>
      <c r="V1184" s="503" t="str">
        <f>+'学校用（完全版）'!V1185</f>
        <v>東京書籍</v>
      </c>
      <c r="W1184" s="448" t="str">
        <f>+'学校用（完全版）'!W1185</f>
        <v>●</v>
      </c>
      <c r="X1184" s="81"/>
      <c r="Y1184" s="425">
        <f>+'学校用（完全版）'!Y1185</f>
        <v>0</v>
      </c>
      <c r="Z1184" s="532" t="str">
        <f>+'学校用（完全版）'!Z1185</f>
        <v>準拠</v>
      </c>
      <c r="AA1184" s="67" t="str">
        <f>+'学校用（完全版）'!AA1185</f>
        <v>新刊</v>
      </c>
      <c r="AB1184" s="258" t="str">
        <f>+'学校用（完全版）'!AB1185</f>
        <v>ＤＶＤ</v>
      </c>
      <c r="AC1184" s="100" t="str">
        <f>+'学校用（完全版）'!AC1185</f>
        <v>※</v>
      </c>
      <c r="AD1184" s="236" t="str">
        <f>+'学校用（完全版）'!AD1185</f>
        <v>NEW VS　NEW HORIZON　２年　⑧ Unit 7The Movie Dolphin Tale</v>
      </c>
      <c r="AE1184" s="72" t="str">
        <f>+'学校用（完全版）'!AE1185</f>
        <v>２年</v>
      </c>
      <c r="AF1184" s="73">
        <f>+'学校用（完全版）'!AF1185</f>
        <v>9500</v>
      </c>
      <c r="AG1184" s="82">
        <f>+'学校用（完全版）'!AG1185</f>
        <v>10260</v>
      </c>
      <c r="AH1184" s="690"/>
      <c r="AI1184" s="355">
        <f t="shared" si="31"/>
        <v>0</v>
      </c>
      <c r="AL1184" s="6"/>
    </row>
    <row r="1185" spans="1:38" s="7" customFormat="1" ht="23.1" customHeight="1" x14ac:dyDescent="0.15">
      <c r="A1185" s="28" t="s">
        <v>1136</v>
      </c>
      <c r="B1185" s="28" t="s">
        <v>1136</v>
      </c>
      <c r="C1185" s="28" t="s">
        <v>1136</v>
      </c>
      <c r="D1185" s="28" t="s">
        <v>1136</v>
      </c>
      <c r="E1185" s="28" t="s">
        <v>1136</v>
      </c>
      <c r="F1185" s="28" t="s">
        <v>1136</v>
      </c>
      <c r="G1185" s="28" t="s">
        <v>1136</v>
      </c>
      <c r="H1185" s="28" t="s">
        <v>1136</v>
      </c>
      <c r="I1185" s="28" t="s">
        <v>1136</v>
      </c>
      <c r="J1185" s="28" t="s">
        <v>1136</v>
      </c>
      <c r="K1185" s="28" t="s">
        <v>1136</v>
      </c>
      <c r="L1185" s="28" t="s">
        <v>1136</v>
      </c>
      <c r="M1185" s="28" t="s">
        <v>1136</v>
      </c>
      <c r="N1185" s="28" t="s">
        <v>1136</v>
      </c>
      <c r="O1185" s="28" t="s">
        <v>1136</v>
      </c>
      <c r="P1185" s="28" t="s">
        <v>1136</v>
      </c>
      <c r="Q1185" s="28" t="s">
        <v>1136</v>
      </c>
      <c r="R1185" s="28"/>
      <c r="S1185" s="28" t="s">
        <v>1136</v>
      </c>
      <c r="T1185" s="28" t="s">
        <v>1136</v>
      </c>
      <c r="U1185" s="151" t="str">
        <f>+'学校用（完全版）'!U1186</f>
        <v>英語</v>
      </c>
      <c r="V1185" s="503" t="str">
        <f>+'学校用（完全版）'!V1186</f>
        <v>東京書籍</v>
      </c>
      <c r="W1185" s="448" t="str">
        <f>+'学校用（完全版）'!W1186</f>
        <v>●</v>
      </c>
      <c r="X1185" s="81"/>
      <c r="Y1185" s="425">
        <f>+'学校用（完全版）'!Y1186</f>
        <v>0</v>
      </c>
      <c r="Z1185" s="532" t="str">
        <f>+'学校用（完全版）'!Z1186</f>
        <v>準拠</v>
      </c>
      <c r="AA1185" s="67" t="str">
        <f>+'学校用（完全版）'!AA1186</f>
        <v>新刊</v>
      </c>
      <c r="AB1185" s="258" t="str">
        <f>+'学校用（完全版）'!AB1186</f>
        <v>ＤＶＤ</v>
      </c>
      <c r="AC1185" s="100" t="str">
        <f>+'学校用（完全版）'!AC1186</f>
        <v>※</v>
      </c>
      <c r="AD1185" s="236" t="str">
        <f>+'学校用（完全版）'!AD1186</f>
        <v>NEW VS　NEW HORIZON　２年　⑨ Let's Read 1The Carpenter's Gift</v>
      </c>
      <c r="AE1185" s="72" t="str">
        <f>+'学校用（完全版）'!AE1186</f>
        <v>２年</v>
      </c>
      <c r="AF1185" s="73">
        <f>+'学校用（完全版）'!AF1186</f>
        <v>9500</v>
      </c>
      <c r="AG1185" s="82">
        <f>+'学校用（完全版）'!AG1186</f>
        <v>10260</v>
      </c>
      <c r="AH1185" s="690"/>
      <c r="AI1185" s="355">
        <f t="shared" si="31"/>
        <v>0</v>
      </c>
      <c r="AL1185" s="6"/>
    </row>
    <row r="1186" spans="1:38" s="7" customFormat="1" ht="23.1" customHeight="1" x14ac:dyDescent="0.15">
      <c r="A1186" s="28" t="s">
        <v>1136</v>
      </c>
      <c r="B1186" s="28" t="s">
        <v>1136</v>
      </c>
      <c r="C1186" s="28" t="s">
        <v>1136</v>
      </c>
      <c r="D1186" s="28" t="s">
        <v>1136</v>
      </c>
      <c r="E1186" s="28" t="s">
        <v>1136</v>
      </c>
      <c r="F1186" s="28" t="s">
        <v>1136</v>
      </c>
      <c r="G1186" s="28" t="s">
        <v>1136</v>
      </c>
      <c r="H1186" s="28" t="s">
        <v>1136</v>
      </c>
      <c r="I1186" s="28" t="s">
        <v>1136</v>
      </c>
      <c r="J1186" s="28" t="s">
        <v>1136</v>
      </c>
      <c r="K1186" s="28" t="s">
        <v>1136</v>
      </c>
      <c r="L1186" s="28" t="s">
        <v>1136</v>
      </c>
      <c r="M1186" s="28" t="s">
        <v>1136</v>
      </c>
      <c r="N1186" s="28" t="s">
        <v>1136</v>
      </c>
      <c r="O1186" s="28" t="s">
        <v>1136</v>
      </c>
      <c r="P1186" s="28" t="s">
        <v>1136</v>
      </c>
      <c r="Q1186" s="28" t="s">
        <v>1136</v>
      </c>
      <c r="R1186" s="28"/>
      <c r="S1186" s="28" t="s">
        <v>1136</v>
      </c>
      <c r="T1186" s="28" t="s">
        <v>1136</v>
      </c>
      <c r="U1186" s="151" t="str">
        <f>+'学校用（完全版）'!U1187</f>
        <v>英語</v>
      </c>
      <c r="V1186" s="503" t="str">
        <f>+'学校用（完全版）'!V1187</f>
        <v>東京書籍</v>
      </c>
      <c r="W1186" s="448" t="str">
        <f>+'学校用（完全版）'!W1187</f>
        <v>●</v>
      </c>
      <c r="X1186" s="81"/>
      <c r="Y1186" s="425">
        <f>+'学校用（完全版）'!Y1187</f>
        <v>0</v>
      </c>
      <c r="Z1186" s="532" t="str">
        <f>+'学校用（完全版）'!Z1187</f>
        <v>準拠</v>
      </c>
      <c r="AA1186" s="67" t="str">
        <f>+'学校用（完全版）'!AA1187</f>
        <v>新刊</v>
      </c>
      <c r="AB1186" s="258" t="str">
        <f>+'学校用（完全版）'!AB1187</f>
        <v>ＤＶＤ</v>
      </c>
      <c r="AC1186" s="100" t="str">
        <f>+'学校用（完全版）'!AC1187</f>
        <v>※</v>
      </c>
      <c r="AD1186" s="236" t="str">
        <f>+'学校用（完全版）'!AD1187</f>
        <v>NEW VS　NEW HORIZON　２年　⑩ Let's Read 2Try to Be the Only One</v>
      </c>
      <c r="AE1186" s="72" t="str">
        <f>+'学校用（完全版）'!AE1187</f>
        <v>２年</v>
      </c>
      <c r="AF1186" s="73">
        <f>+'学校用（完全版）'!AF1187</f>
        <v>9500</v>
      </c>
      <c r="AG1186" s="82">
        <f>+'学校用（完全版）'!AG1187</f>
        <v>10260</v>
      </c>
      <c r="AH1186" s="690"/>
      <c r="AI1186" s="355">
        <f t="shared" si="31"/>
        <v>0</v>
      </c>
      <c r="AL1186" s="6"/>
    </row>
    <row r="1187" spans="1:38" s="7" customFormat="1" ht="23.1" customHeight="1" x14ac:dyDescent="0.15">
      <c r="A1187" s="28" t="s">
        <v>1136</v>
      </c>
      <c r="B1187" s="28" t="s">
        <v>1136</v>
      </c>
      <c r="C1187" s="28" t="s">
        <v>1136</v>
      </c>
      <c r="D1187" s="28" t="s">
        <v>1136</v>
      </c>
      <c r="E1187" s="28" t="s">
        <v>1136</v>
      </c>
      <c r="F1187" s="28" t="s">
        <v>1136</v>
      </c>
      <c r="G1187" s="28" t="s">
        <v>1136</v>
      </c>
      <c r="H1187" s="28" t="s">
        <v>1136</v>
      </c>
      <c r="I1187" s="28" t="s">
        <v>1136</v>
      </c>
      <c r="J1187" s="28" t="s">
        <v>1136</v>
      </c>
      <c r="K1187" s="28" t="s">
        <v>1136</v>
      </c>
      <c r="L1187" s="28" t="s">
        <v>1136</v>
      </c>
      <c r="M1187" s="28" t="s">
        <v>1136</v>
      </c>
      <c r="N1187" s="28" t="s">
        <v>1136</v>
      </c>
      <c r="O1187" s="28" t="s">
        <v>1136</v>
      </c>
      <c r="P1187" s="28" t="s">
        <v>1136</v>
      </c>
      <c r="Q1187" s="28" t="s">
        <v>1136</v>
      </c>
      <c r="R1187" s="28"/>
      <c r="S1187" s="28" t="s">
        <v>1136</v>
      </c>
      <c r="T1187" s="28" t="s">
        <v>1136</v>
      </c>
      <c r="U1187" s="151" t="str">
        <f>+'学校用（完全版）'!U1188</f>
        <v>英語</v>
      </c>
      <c r="V1187" s="503" t="str">
        <f>+'学校用（完全版）'!V1188</f>
        <v>東京書籍</v>
      </c>
      <c r="W1187" s="448" t="str">
        <f>+'学校用（完全版）'!W1188</f>
        <v>●</v>
      </c>
      <c r="X1187" s="81"/>
      <c r="Y1187" s="425">
        <f>+'学校用（完全版）'!Y1188</f>
        <v>0</v>
      </c>
      <c r="Z1187" s="532" t="str">
        <f>+'学校用（完全版）'!Z1188</f>
        <v>準拠</v>
      </c>
      <c r="AA1187" s="67" t="str">
        <f>+'学校用（完全版）'!AA1188</f>
        <v>新刊</v>
      </c>
      <c r="AB1187" s="258" t="str">
        <f>+'学校用（完全版）'!AB1188</f>
        <v>ＤＶＤ</v>
      </c>
      <c r="AC1187" s="100" t="str">
        <f>+'学校用（完全版）'!AC1188</f>
        <v>※</v>
      </c>
      <c r="AD1187" s="236" t="str">
        <f>+'学校用（完全版）'!AD1188</f>
        <v>NEW VS　NEW HORIZON　２年　⑪ Let's Read 3Cooking with the Sun</v>
      </c>
      <c r="AE1187" s="72" t="str">
        <f>+'学校用（完全版）'!AE1188</f>
        <v>２年</v>
      </c>
      <c r="AF1187" s="73">
        <f>+'学校用（完全版）'!AF1188</f>
        <v>9500</v>
      </c>
      <c r="AG1187" s="82">
        <f>+'学校用（完全版）'!AG1188</f>
        <v>10260</v>
      </c>
      <c r="AH1187" s="690"/>
      <c r="AI1187" s="355">
        <f t="shared" si="31"/>
        <v>0</v>
      </c>
      <c r="AL1187" s="6"/>
    </row>
    <row r="1188" spans="1:38" s="7" customFormat="1" ht="23.1" customHeight="1" x14ac:dyDescent="0.15">
      <c r="A1188" s="28" t="s">
        <v>1136</v>
      </c>
      <c r="B1188" s="28" t="s">
        <v>1136</v>
      </c>
      <c r="C1188" s="28" t="s">
        <v>1136</v>
      </c>
      <c r="D1188" s="28" t="s">
        <v>1136</v>
      </c>
      <c r="E1188" s="28" t="s">
        <v>1136</v>
      </c>
      <c r="F1188" s="28" t="s">
        <v>1136</v>
      </c>
      <c r="G1188" s="28" t="s">
        <v>1136</v>
      </c>
      <c r="H1188" s="28" t="s">
        <v>1136</v>
      </c>
      <c r="I1188" s="28" t="s">
        <v>1136</v>
      </c>
      <c r="J1188" s="28" t="s">
        <v>1136</v>
      </c>
      <c r="K1188" s="28" t="s">
        <v>1136</v>
      </c>
      <c r="L1188" s="28" t="s">
        <v>1136</v>
      </c>
      <c r="M1188" s="28" t="s">
        <v>1136</v>
      </c>
      <c r="N1188" s="28" t="s">
        <v>1136</v>
      </c>
      <c r="O1188" s="28" t="s">
        <v>1136</v>
      </c>
      <c r="P1188" s="28" t="s">
        <v>1136</v>
      </c>
      <c r="Q1188" s="28" t="s">
        <v>1136</v>
      </c>
      <c r="R1188" s="28"/>
      <c r="S1188" s="28" t="s">
        <v>1136</v>
      </c>
      <c r="T1188" s="28" t="s">
        <v>1136</v>
      </c>
      <c r="U1188" s="151" t="str">
        <f>+'学校用（完全版）'!U1189</f>
        <v>英語</v>
      </c>
      <c r="V1188" s="503" t="str">
        <f>+'学校用（完全版）'!V1189</f>
        <v>東京書籍</v>
      </c>
      <c r="W1188" s="448" t="str">
        <f>+'学校用（完全版）'!W1189</f>
        <v>●</v>
      </c>
      <c r="X1188" s="81"/>
      <c r="Y1188" s="425">
        <f>+'学校用（完全版）'!Y1189</f>
        <v>0</v>
      </c>
      <c r="Z1188" s="532" t="str">
        <f>+'学校用（完全版）'!Z1189</f>
        <v>準拠</v>
      </c>
      <c r="AA1188" s="67" t="str">
        <f>+'学校用（完全版）'!AA1189</f>
        <v>新刊</v>
      </c>
      <c r="AB1188" s="258" t="str">
        <f>+'学校用（完全版）'!AB1189</f>
        <v>ＤＶＤ</v>
      </c>
      <c r="AC1188" s="100" t="str">
        <f>+'学校用（完全版）'!AC1189</f>
        <v>※</v>
      </c>
      <c r="AD1188" s="236" t="str">
        <f>+'学校用（完全版）'!AD1189</f>
        <v>NEW VS　NEW HORIZON　２年　⑫ Daily Scene　1.日記　2.ていねいにお願い　3.メール</v>
      </c>
      <c r="AE1188" s="72" t="str">
        <f>+'学校用（完全版）'!AE1189</f>
        <v>２年</v>
      </c>
      <c r="AF1188" s="73">
        <f>+'学校用（完全版）'!AF1189</f>
        <v>9500</v>
      </c>
      <c r="AG1188" s="82">
        <f>+'学校用（完全版）'!AG1189</f>
        <v>10260</v>
      </c>
      <c r="AH1188" s="690"/>
      <c r="AI1188" s="355">
        <f t="shared" si="31"/>
        <v>0</v>
      </c>
      <c r="AL1188" s="6"/>
    </row>
    <row r="1189" spans="1:38" s="7" customFormat="1" ht="23.1" customHeight="1" x14ac:dyDescent="0.15">
      <c r="A1189" s="28" t="s">
        <v>1136</v>
      </c>
      <c r="B1189" s="28" t="s">
        <v>1136</v>
      </c>
      <c r="C1189" s="28" t="s">
        <v>1136</v>
      </c>
      <c r="D1189" s="28" t="s">
        <v>1136</v>
      </c>
      <c r="E1189" s="28" t="s">
        <v>1136</v>
      </c>
      <c r="F1189" s="28" t="s">
        <v>1136</v>
      </c>
      <c r="G1189" s="28" t="s">
        <v>1136</v>
      </c>
      <c r="H1189" s="28" t="s">
        <v>1136</v>
      </c>
      <c r="I1189" s="28" t="s">
        <v>1136</v>
      </c>
      <c r="J1189" s="28" t="s">
        <v>1136</v>
      </c>
      <c r="K1189" s="28" t="s">
        <v>1136</v>
      </c>
      <c r="L1189" s="28" t="s">
        <v>1136</v>
      </c>
      <c r="M1189" s="28" t="s">
        <v>1136</v>
      </c>
      <c r="N1189" s="28" t="s">
        <v>1136</v>
      </c>
      <c r="O1189" s="28" t="s">
        <v>1136</v>
      </c>
      <c r="P1189" s="28" t="s">
        <v>1136</v>
      </c>
      <c r="Q1189" s="28" t="s">
        <v>1136</v>
      </c>
      <c r="R1189" s="28"/>
      <c r="S1189" s="28" t="s">
        <v>1136</v>
      </c>
      <c r="T1189" s="28" t="s">
        <v>1136</v>
      </c>
      <c r="U1189" s="151" t="str">
        <f>+'学校用（完全版）'!U1190</f>
        <v>英語</v>
      </c>
      <c r="V1189" s="503" t="str">
        <f>+'学校用（完全版）'!V1190</f>
        <v>東京書籍</v>
      </c>
      <c r="W1189" s="448" t="str">
        <f>+'学校用（完全版）'!W1190</f>
        <v>●</v>
      </c>
      <c r="X1189" s="81"/>
      <c r="Y1189" s="425">
        <f>+'学校用（完全版）'!Y1190</f>
        <v>0</v>
      </c>
      <c r="Z1189" s="532" t="str">
        <f>+'学校用（完全版）'!Z1190</f>
        <v>準拠</v>
      </c>
      <c r="AA1189" s="67" t="str">
        <f>+'学校用（完全版）'!AA1190</f>
        <v>新刊</v>
      </c>
      <c r="AB1189" s="258" t="str">
        <f>+'学校用（完全版）'!AB1190</f>
        <v>ＤＶＤ</v>
      </c>
      <c r="AC1189" s="100" t="str">
        <f>+'学校用（完全版）'!AC1190</f>
        <v>※</v>
      </c>
      <c r="AD1189" s="236" t="str">
        <f>+'学校用（完全版）'!AD1190</f>
        <v>NEW VS　NEW HORIZON　２年　⑬ Daily Scene　4.電話の会話　5.道案内</v>
      </c>
      <c r="AE1189" s="72" t="str">
        <f>+'学校用（完全版）'!AE1190</f>
        <v>２年</v>
      </c>
      <c r="AF1189" s="73">
        <f>+'学校用（完全版）'!AF1190</f>
        <v>9500</v>
      </c>
      <c r="AG1189" s="82">
        <f>+'学校用（完全版）'!AG1190</f>
        <v>10260</v>
      </c>
      <c r="AH1189" s="690"/>
      <c r="AI1189" s="355">
        <f t="shared" si="31"/>
        <v>0</v>
      </c>
      <c r="AL1189" s="6"/>
    </row>
    <row r="1190" spans="1:38" s="7" customFormat="1" ht="23.1" customHeight="1" x14ac:dyDescent="0.15">
      <c r="A1190" s="28" t="s">
        <v>1136</v>
      </c>
      <c r="B1190" s="28" t="s">
        <v>1136</v>
      </c>
      <c r="C1190" s="28" t="s">
        <v>1136</v>
      </c>
      <c r="D1190" s="28" t="s">
        <v>1136</v>
      </c>
      <c r="E1190" s="28" t="s">
        <v>1136</v>
      </c>
      <c r="F1190" s="28" t="s">
        <v>1136</v>
      </c>
      <c r="G1190" s="28" t="s">
        <v>1136</v>
      </c>
      <c r="H1190" s="28" t="s">
        <v>1136</v>
      </c>
      <c r="I1190" s="28" t="s">
        <v>1136</v>
      </c>
      <c r="J1190" s="28" t="s">
        <v>1136</v>
      </c>
      <c r="K1190" s="28" t="s">
        <v>1136</v>
      </c>
      <c r="L1190" s="28" t="s">
        <v>1136</v>
      </c>
      <c r="M1190" s="28" t="s">
        <v>1136</v>
      </c>
      <c r="N1190" s="28" t="s">
        <v>1136</v>
      </c>
      <c r="O1190" s="28" t="s">
        <v>1136</v>
      </c>
      <c r="P1190" s="28" t="s">
        <v>1136</v>
      </c>
      <c r="Q1190" s="28" t="s">
        <v>1136</v>
      </c>
      <c r="R1190" s="28"/>
      <c r="S1190" s="28" t="s">
        <v>1136</v>
      </c>
      <c r="T1190" s="28" t="s">
        <v>1136</v>
      </c>
      <c r="U1190" s="152" t="str">
        <f>+'学校用（完全版）'!U1191</f>
        <v>英語</v>
      </c>
      <c r="V1190" s="504" t="str">
        <f>+'学校用（完全版）'!V1191</f>
        <v>東京書籍</v>
      </c>
      <c r="W1190" s="453" t="str">
        <f>+'学校用（完全版）'!W1191</f>
        <v>●</v>
      </c>
      <c r="X1190" s="83"/>
      <c r="Y1190" s="430">
        <f>+'学校用（完全版）'!Y1191</f>
        <v>0</v>
      </c>
      <c r="Z1190" s="530" t="str">
        <f>+'学校用（完全版）'!Z1191</f>
        <v>準拠</v>
      </c>
      <c r="AA1190" s="77" t="str">
        <f>+'学校用（完全版）'!AA1191</f>
        <v>新刊</v>
      </c>
      <c r="AB1190" s="259" t="str">
        <f>+'学校用（完全版）'!AB1191</f>
        <v>ＤＶＤ</v>
      </c>
      <c r="AC1190" s="84" t="str">
        <f>+'学校用（完全版）'!AC1191</f>
        <v>※</v>
      </c>
      <c r="AD1190" s="247" t="str">
        <f>+'学校用（完全版）'!AD1191</f>
        <v>NEW VS　NEW HORIZON　２年　⑭ Daily Scene　6.詩　7.買い物</v>
      </c>
      <c r="AE1190" s="85" t="str">
        <f>+'学校用（完全版）'!AE1191</f>
        <v>２年</v>
      </c>
      <c r="AF1190" s="86">
        <f>+'学校用（完全版）'!AF1191</f>
        <v>9500</v>
      </c>
      <c r="AG1190" s="87">
        <f>+'学校用（完全版）'!AG1191</f>
        <v>10260</v>
      </c>
      <c r="AH1190" s="691"/>
      <c r="AI1190" s="358">
        <f t="shared" si="31"/>
        <v>0</v>
      </c>
      <c r="AL1190" s="6"/>
    </row>
    <row r="1191" spans="1:38" s="7" customFormat="1" ht="23.1" customHeight="1" x14ac:dyDescent="0.15">
      <c r="A1191" s="28" t="s">
        <v>1136</v>
      </c>
      <c r="B1191" s="28" t="s">
        <v>1136</v>
      </c>
      <c r="C1191" s="28" t="s">
        <v>1136</v>
      </c>
      <c r="D1191" s="28" t="s">
        <v>1136</v>
      </c>
      <c r="E1191" s="28" t="s">
        <v>1136</v>
      </c>
      <c r="F1191" s="28" t="s">
        <v>1136</v>
      </c>
      <c r="G1191" s="28" t="s">
        <v>1136</v>
      </c>
      <c r="H1191" s="28" t="s">
        <v>1136</v>
      </c>
      <c r="I1191" s="28" t="s">
        <v>1136</v>
      </c>
      <c r="J1191" s="28" t="s">
        <v>1136</v>
      </c>
      <c r="K1191" s="28" t="s">
        <v>1136</v>
      </c>
      <c r="L1191" s="28" t="s">
        <v>1136</v>
      </c>
      <c r="M1191" s="28" t="s">
        <v>1136</v>
      </c>
      <c r="N1191" s="28" t="s">
        <v>1136</v>
      </c>
      <c r="O1191" s="28" t="s">
        <v>1136</v>
      </c>
      <c r="P1191" s="28" t="s">
        <v>1136</v>
      </c>
      <c r="Q1191" s="28" t="s">
        <v>1136</v>
      </c>
      <c r="R1191" s="28"/>
      <c r="S1191" s="28" t="s">
        <v>1136</v>
      </c>
      <c r="T1191" s="28" t="s">
        <v>1136</v>
      </c>
      <c r="U1191" s="150" t="str">
        <f>+'学校用（完全版）'!U1192</f>
        <v>英語</v>
      </c>
      <c r="V1191" s="473" t="str">
        <f>+'学校用（完全版）'!V1192</f>
        <v>東京書籍</v>
      </c>
      <c r="W1191" s="451" t="str">
        <f>+'学校用（完全版）'!W1192</f>
        <v>●</v>
      </c>
      <c r="X1191" s="88"/>
      <c r="Y1191" s="428">
        <f>+'学校用（完全版）'!Y1192</f>
        <v>0</v>
      </c>
      <c r="Z1191" s="484" t="str">
        <f>+'学校用（完全版）'!Z1192</f>
        <v>準拠</v>
      </c>
      <c r="AA1191" s="62" t="str">
        <f>+'学校用（完全版）'!AA1192</f>
        <v>新刊</v>
      </c>
      <c r="AB1191" s="260" t="str">
        <f>+'学校用（完全版）'!AB1192</f>
        <v>ＤＶＤ</v>
      </c>
      <c r="AC1191" s="71" t="str">
        <f>+'学校用（完全版）'!AC1192</f>
        <v>※</v>
      </c>
      <c r="AD1191" s="248" t="str">
        <f>+'学校用（完全版）'!AD1192</f>
        <v>NEW VS　NEW HORIZON　３年　① Unit 0Countries around the World</v>
      </c>
      <c r="AE1191" s="75" t="str">
        <f>+'学校用（完全版）'!AE1192</f>
        <v>３年</v>
      </c>
      <c r="AF1191" s="98">
        <f>+'学校用（完全版）'!AF1192</f>
        <v>9500</v>
      </c>
      <c r="AG1191" s="117">
        <f>+'学校用（完全版）'!AG1192</f>
        <v>10260</v>
      </c>
      <c r="AH1191" s="692"/>
      <c r="AI1191" s="354">
        <f t="shared" si="31"/>
        <v>0</v>
      </c>
      <c r="AL1191" s="6"/>
    </row>
    <row r="1192" spans="1:38" s="7" customFormat="1" ht="23.1" customHeight="1" x14ac:dyDescent="0.15">
      <c r="A1192" s="28" t="s">
        <v>1136</v>
      </c>
      <c r="B1192" s="28" t="s">
        <v>1136</v>
      </c>
      <c r="C1192" s="28" t="s">
        <v>1136</v>
      </c>
      <c r="D1192" s="28" t="s">
        <v>1136</v>
      </c>
      <c r="E1192" s="28" t="s">
        <v>1136</v>
      </c>
      <c r="F1192" s="28" t="s">
        <v>1136</v>
      </c>
      <c r="G1192" s="28" t="s">
        <v>1136</v>
      </c>
      <c r="H1192" s="28" t="s">
        <v>1136</v>
      </c>
      <c r="I1192" s="28" t="s">
        <v>1136</v>
      </c>
      <c r="J1192" s="28" t="s">
        <v>1136</v>
      </c>
      <c r="K1192" s="28" t="s">
        <v>1136</v>
      </c>
      <c r="L1192" s="28" t="s">
        <v>1136</v>
      </c>
      <c r="M1192" s="28" t="s">
        <v>1136</v>
      </c>
      <c r="N1192" s="28" t="s">
        <v>1136</v>
      </c>
      <c r="O1192" s="28" t="s">
        <v>1136</v>
      </c>
      <c r="P1192" s="28" t="s">
        <v>1136</v>
      </c>
      <c r="Q1192" s="28" t="s">
        <v>1136</v>
      </c>
      <c r="R1192" s="28"/>
      <c r="S1192" s="28" t="s">
        <v>1136</v>
      </c>
      <c r="T1192" s="28" t="s">
        <v>1136</v>
      </c>
      <c r="U1192" s="151" t="str">
        <f>+'学校用（完全版）'!U1193</f>
        <v>英語</v>
      </c>
      <c r="V1192" s="503" t="str">
        <f>+'学校用（完全版）'!V1193</f>
        <v>東京書籍</v>
      </c>
      <c r="W1192" s="448" t="str">
        <f>+'学校用（完全版）'!W1193</f>
        <v>●</v>
      </c>
      <c r="X1192" s="81"/>
      <c r="Y1192" s="425">
        <f>+'学校用（完全版）'!Y1193</f>
        <v>0</v>
      </c>
      <c r="Z1192" s="532" t="str">
        <f>+'学校用（完全版）'!Z1193</f>
        <v>準拠</v>
      </c>
      <c r="AA1192" s="67" t="str">
        <f>+'学校用（完全版）'!AA1193</f>
        <v>新刊</v>
      </c>
      <c r="AB1192" s="258" t="str">
        <f>+'学校用（完全版）'!AB1193</f>
        <v>ＤＶＤ</v>
      </c>
      <c r="AC1192" s="100" t="str">
        <f>+'学校用（完全版）'!AC1193</f>
        <v>※</v>
      </c>
      <c r="AD1192" s="236" t="str">
        <f>+'学校用（完全版）'!AD1193</f>
        <v>NEW VS　NEW HORIZON　３年　② Unit 1Pop Culture Then and Now</v>
      </c>
      <c r="AE1192" s="72" t="str">
        <f>+'学校用（完全版）'!AE1193</f>
        <v>３年</v>
      </c>
      <c r="AF1192" s="73">
        <f>+'学校用（完全版）'!AF1193</f>
        <v>9500</v>
      </c>
      <c r="AG1192" s="82">
        <f>+'学校用（完全版）'!AG1193</f>
        <v>10260</v>
      </c>
      <c r="AH1192" s="690"/>
      <c r="AI1192" s="355">
        <f t="shared" si="31"/>
        <v>0</v>
      </c>
      <c r="AL1192" s="6"/>
    </row>
    <row r="1193" spans="1:38" s="7" customFormat="1" ht="23.1" customHeight="1" x14ac:dyDescent="0.15">
      <c r="A1193" s="28" t="s">
        <v>1136</v>
      </c>
      <c r="B1193" s="28" t="s">
        <v>1136</v>
      </c>
      <c r="C1193" s="28" t="s">
        <v>1136</v>
      </c>
      <c r="D1193" s="28" t="s">
        <v>1136</v>
      </c>
      <c r="E1193" s="28" t="s">
        <v>1136</v>
      </c>
      <c r="F1193" s="28" t="s">
        <v>1136</v>
      </c>
      <c r="G1193" s="28" t="s">
        <v>1136</v>
      </c>
      <c r="H1193" s="28" t="s">
        <v>1136</v>
      </c>
      <c r="I1193" s="28" t="s">
        <v>1136</v>
      </c>
      <c r="J1193" s="28" t="s">
        <v>1136</v>
      </c>
      <c r="K1193" s="28" t="s">
        <v>1136</v>
      </c>
      <c r="L1193" s="28" t="s">
        <v>1136</v>
      </c>
      <c r="M1193" s="28" t="s">
        <v>1136</v>
      </c>
      <c r="N1193" s="28" t="s">
        <v>1136</v>
      </c>
      <c r="O1193" s="28" t="s">
        <v>1136</v>
      </c>
      <c r="P1193" s="28" t="s">
        <v>1136</v>
      </c>
      <c r="Q1193" s="28" t="s">
        <v>1136</v>
      </c>
      <c r="R1193" s="28"/>
      <c r="S1193" s="28" t="s">
        <v>1136</v>
      </c>
      <c r="T1193" s="28" t="s">
        <v>1136</v>
      </c>
      <c r="U1193" s="151" t="str">
        <f>+'学校用（完全版）'!U1194</f>
        <v>英語</v>
      </c>
      <c r="V1193" s="503" t="str">
        <f>+'学校用（完全版）'!V1194</f>
        <v>東京書籍</v>
      </c>
      <c r="W1193" s="448" t="str">
        <f>+'学校用（完全版）'!W1194</f>
        <v>●</v>
      </c>
      <c r="X1193" s="81"/>
      <c r="Y1193" s="425">
        <f>+'学校用（完全版）'!Y1194</f>
        <v>0</v>
      </c>
      <c r="Z1193" s="532" t="str">
        <f>+'学校用（完全版）'!Z1194</f>
        <v>準拠</v>
      </c>
      <c r="AA1193" s="67" t="str">
        <f>+'学校用（完全版）'!AA1194</f>
        <v>新刊</v>
      </c>
      <c r="AB1193" s="258" t="str">
        <f>+'学校用（完全版）'!AB1194</f>
        <v>ＤＶＤ</v>
      </c>
      <c r="AC1193" s="100" t="str">
        <f>+'学校用（完全版）'!AC1194</f>
        <v>※</v>
      </c>
      <c r="AD1193" s="236" t="str">
        <f>+'学校用（完全版）'!AD1194</f>
        <v>NEW VS　NEW HORIZON　３年　③ Unit 2From the Other Side of the Earth</v>
      </c>
      <c r="AE1193" s="72" t="str">
        <f>+'学校用（完全版）'!AE1194</f>
        <v>３年</v>
      </c>
      <c r="AF1193" s="73">
        <f>+'学校用（完全版）'!AF1194</f>
        <v>9500</v>
      </c>
      <c r="AG1193" s="82">
        <f>+'学校用（完全版）'!AG1194</f>
        <v>10260</v>
      </c>
      <c r="AH1193" s="690"/>
      <c r="AI1193" s="355">
        <f t="shared" si="31"/>
        <v>0</v>
      </c>
      <c r="AL1193" s="6"/>
    </row>
    <row r="1194" spans="1:38" s="7" customFormat="1" ht="23.1" customHeight="1" x14ac:dyDescent="0.15">
      <c r="A1194" s="28" t="s">
        <v>1136</v>
      </c>
      <c r="B1194" s="28" t="s">
        <v>1136</v>
      </c>
      <c r="C1194" s="28" t="s">
        <v>1136</v>
      </c>
      <c r="D1194" s="28" t="s">
        <v>1136</v>
      </c>
      <c r="E1194" s="28" t="s">
        <v>1136</v>
      </c>
      <c r="F1194" s="28" t="s">
        <v>1136</v>
      </c>
      <c r="G1194" s="28" t="s">
        <v>1136</v>
      </c>
      <c r="H1194" s="28" t="s">
        <v>1136</v>
      </c>
      <c r="I1194" s="28" t="s">
        <v>1136</v>
      </c>
      <c r="J1194" s="28" t="s">
        <v>1136</v>
      </c>
      <c r="K1194" s="28" t="s">
        <v>1136</v>
      </c>
      <c r="L1194" s="28" t="s">
        <v>1136</v>
      </c>
      <c r="M1194" s="28" t="s">
        <v>1136</v>
      </c>
      <c r="N1194" s="28" t="s">
        <v>1136</v>
      </c>
      <c r="O1194" s="28" t="s">
        <v>1136</v>
      </c>
      <c r="P1194" s="28" t="s">
        <v>1136</v>
      </c>
      <c r="Q1194" s="28" t="s">
        <v>1136</v>
      </c>
      <c r="R1194" s="28"/>
      <c r="S1194" s="28" t="s">
        <v>1136</v>
      </c>
      <c r="T1194" s="28" t="s">
        <v>1136</v>
      </c>
      <c r="U1194" s="151" t="str">
        <f>+'学校用（完全版）'!U1195</f>
        <v>英語</v>
      </c>
      <c r="V1194" s="503" t="str">
        <f>+'学校用（完全版）'!V1195</f>
        <v>東京書籍</v>
      </c>
      <c r="W1194" s="448" t="str">
        <f>+'学校用（完全版）'!W1195</f>
        <v>●</v>
      </c>
      <c r="X1194" s="81"/>
      <c r="Y1194" s="425">
        <f>+'学校用（完全版）'!Y1195</f>
        <v>0</v>
      </c>
      <c r="Z1194" s="532" t="str">
        <f>+'学校用（完全版）'!Z1195</f>
        <v>準拠</v>
      </c>
      <c r="AA1194" s="67" t="str">
        <f>+'学校用（完全版）'!AA1195</f>
        <v>新刊</v>
      </c>
      <c r="AB1194" s="258" t="str">
        <f>+'学校用（完全版）'!AB1195</f>
        <v>ＤＶＤ</v>
      </c>
      <c r="AC1194" s="100" t="str">
        <f>+'学校用（完全版）'!AC1195</f>
        <v>※</v>
      </c>
      <c r="AD1194" s="236" t="str">
        <f>+'学校用（完全版）'!AD1195</f>
        <v>NEW VS　NEW HORIZON　３年　④ Unit 3Fair Trade Event</v>
      </c>
      <c r="AE1194" s="72" t="str">
        <f>+'学校用（完全版）'!AE1195</f>
        <v>３年</v>
      </c>
      <c r="AF1194" s="73">
        <f>+'学校用（完全版）'!AF1195</f>
        <v>9500</v>
      </c>
      <c r="AG1194" s="82">
        <f>+'学校用（完全版）'!AG1195</f>
        <v>10260</v>
      </c>
      <c r="AH1194" s="690"/>
      <c r="AI1194" s="355">
        <f t="shared" si="31"/>
        <v>0</v>
      </c>
      <c r="AL1194" s="6"/>
    </row>
    <row r="1195" spans="1:38" s="7" customFormat="1" ht="23.1" customHeight="1" x14ac:dyDescent="0.15">
      <c r="A1195" s="28" t="s">
        <v>1136</v>
      </c>
      <c r="B1195" s="28" t="s">
        <v>1136</v>
      </c>
      <c r="C1195" s="28" t="s">
        <v>1136</v>
      </c>
      <c r="D1195" s="28" t="s">
        <v>1136</v>
      </c>
      <c r="E1195" s="28" t="s">
        <v>1136</v>
      </c>
      <c r="F1195" s="28" t="s">
        <v>1136</v>
      </c>
      <c r="G1195" s="28" t="s">
        <v>1136</v>
      </c>
      <c r="H1195" s="28" t="s">
        <v>1136</v>
      </c>
      <c r="I1195" s="28" t="s">
        <v>1136</v>
      </c>
      <c r="J1195" s="28" t="s">
        <v>1136</v>
      </c>
      <c r="K1195" s="28" t="s">
        <v>1136</v>
      </c>
      <c r="L1195" s="28" t="s">
        <v>1136</v>
      </c>
      <c r="M1195" s="28" t="s">
        <v>1136</v>
      </c>
      <c r="N1195" s="28" t="s">
        <v>1136</v>
      </c>
      <c r="O1195" s="28" t="s">
        <v>1136</v>
      </c>
      <c r="P1195" s="28" t="s">
        <v>1136</v>
      </c>
      <c r="Q1195" s="28" t="s">
        <v>1136</v>
      </c>
      <c r="R1195" s="28"/>
      <c r="S1195" s="28" t="s">
        <v>1136</v>
      </c>
      <c r="T1195" s="28" t="s">
        <v>1136</v>
      </c>
      <c r="U1195" s="151" t="str">
        <f>+'学校用（完全版）'!U1196</f>
        <v>英語</v>
      </c>
      <c r="V1195" s="503" t="str">
        <f>+'学校用（完全版）'!V1196</f>
        <v>東京書籍</v>
      </c>
      <c r="W1195" s="448" t="str">
        <f>+'学校用（完全版）'!W1196</f>
        <v>●</v>
      </c>
      <c r="X1195" s="81"/>
      <c r="Y1195" s="425">
        <f>+'学校用（完全版）'!Y1196</f>
        <v>0</v>
      </c>
      <c r="Z1195" s="532" t="str">
        <f>+'学校用（完全版）'!Z1196</f>
        <v>準拠</v>
      </c>
      <c r="AA1195" s="67" t="str">
        <f>+'学校用（完全版）'!AA1196</f>
        <v>新刊</v>
      </c>
      <c r="AB1195" s="258" t="str">
        <f>+'学校用（完全版）'!AB1196</f>
        <v>ＤＶＤ</v>
      </c>
      <c r="AC1195" s="100" t="str">
        <f>+'学校用（完全版）'!AC1196</f>
        <v>※</v>
      </c>
      <c r="AD1195" s="236" t="str">
        <f>+'学校用（完全版）'!AD1196</f>
        <v>NEW VS　NEW HORIZON　３年　⑤ Unit 4To Our Future Generations</v>
      </c>
      <c r="AE1195" s="72" t="str">
        <f>+'学校用（完全版）'!AE1196</f>
        <v>３年</v>
      </c>
      <c r="AF1195" s="73">
        <f>+'学校用（完全版）'!AF1196</f>
        <v>9500</v>
      </c>
      <c r="AG1195" s="82">
        <f>+'学校用（完全版）'!AG1196</f>
        <v>10260</v>
      </c>
      <c r="AH1195" s="690"/>
      <c r="AI1195" s="355">
        <f t="shared" si="31"/>
        <v>0</v>
      </c>
      <c r="AL1195" s="6"/>
    </row>
    <row r="1196" spans="1:38" s="7" customFormat="1" ht="23.1" customHeight="1" x14ac:dyDescent="0.15">
      <c r="A1196" s="28" t="s">
        <v>1136</v>
      </c>
      <c r="B1196" s="28" t="s">
        <v>1136</v>
      </c>
      <c r="C1196" s="28" t="s">
        <v>1136</v>
      </c>
      <c r="D1196" s="28" t="s">
        <v>1136</v>
      </c>
      <c r="E1196" s="28" t="s">
        <v>1136</v>
      </c>
      <c r="F1196" s="28" t="s">
        <v>1136</v>
      </c>
      <c r="G1196" s="28" t="s">
        <v>1136</v>
      </c>
      <c r="H1196" s="28" t="s">
        <v>1136</v>
      </c>
      <c r="I1196" s="28" t="s">
        <v>1136</v>
      </c>
      <c r="J1196" s="28" t="s">
        <v>1136</v>
      </c>
      <c r="K1196" s="28" t="s">
        <v>1136</v>
      </c>
      <c r="L1196" s="28" t="s">
        <v>1136</v>
      </c>
      <c r="M1196" s="28" t="s">
        <v>1136</v>
      </c>
      <c r="N1196" s="28" t="s">
        <v>1136</v>
      </c>
      <c r="O1196" s="28" t="s">
        <v>1136</v>
      </c>
      <c r="P1196" s="28" t="s">
        <v>1136</v>
      </c>
      <c r="Q1196" s="28" t="s">
        <v>1136</v>
      </c>
      <c r="R1196" s="28"/>
      <c r="S1196" s="28" t="s">
        <v>1136</v>
      </c>
      <c r="T1196" s="28" t="s">
        <v>1136</v>
      </c>
      <c r="U1196" s="151" t="str">
        <f>+'学校用（完全版）'!U1197</f>
        <v>英語</v>
      </c>
      <c r="V1196" s="503" t="str">
        <f>+'学校用（完全版）'!V1197</f>
        <v>東京書籍</v>
      </c>
      <c r="W1196" s="448" t="str">
        <f>+'学校用（完全版）'!W1197</f>
        <v>●</v>
      </c>
      <c r="X1196" s="81"/>
      <c r="Y1196" s="425">
        <f>+'学校用（完全版）'!Y1197</f>
        <v>0</v>
      </c>
      <c r="Z1196" s="532" t="str">
        <f>+'学校用（完全版）'!Z1197</f>
        <v>準拠</v>
      </c>
      <c r="AA1196" s="67" t="str">
        <f>+'学校用（完全版）'!AA1197</f>
        <v>新刊</v>
      </c>
      <c r="AB1196" s="258" t="str">
        <f>+'学校用（完全版）'!AB1197</f>
        <v>ＤＶＤ</v>
      </c>
      <c r="AC1196" s="100" t="str">
        <f>+'学校用（完全版）'!AC1197</f>
        <v>※</v>
      </c>
      <c r="AD1196" s="236" t="str">
        <f>+'学校用（完全版）'!AD1197</f>
        <v>NEW VS　NEW HORIZON　３年　⑥ Unit 5Living with Robots - For or Against</v>
      </c>
      <c r="AE1196" s="72" t="str">
        <f>+'学校用（完全版）'!AE1197</f>
        <v>３年</v>
      </c>
      <c r="AF1196" s="73">
        <f>+'学校用（完全版）'!AF1197</f>
        <v>9500</v>
      </c>
      <c r="AG1196" s="82">
        <f>+'学校用（完全版）'!AG1197</f>
        <v>10260</v>
      </c>
      <c r="AH1196" s="690"/>
      <c r="AI1196" s="355">
        <f t="shared" si="31"/>
        <v>0</v>
      </c>
      <c r="AL1196" s="6"/>
    </row>
    <row r="1197" spans="1:38" s="7" customFormat="1" ht="23.1" customHeight="1" x14ac:dyDescent="0.15">
      <c r="A1197" s="28" t="s">
        <v>1136</v>
      </c>
      <c r="B1197" s="28" t="s">
        <v>1136</v>
      </c>
      <c r="C1197" s="28" t="s">
        <v>1136</v>
      </c>
      <c r="D1197" s="28" t="s">
        <v>1136</v>
      </c>
      <c r="E1197" s="28" t="s">
        <v>1136</v>
      </c>
      <c r="F1197" s="28" t="s">
        <v>1136</v>
      </c>
      <c r="G1197" s="28" t="s">
        <v>1136</v>
      </c>
      <c r="H1197" s="28" t="s">
        <v>1136</v>
      </c>
      <c r="I1197" s="28" t="s">
        <v>1136</v>
      </c>
      <c r="J1197" s="28" t="s">
        <v>1136</v>
      </c>
      <c r="K1197" s="28" t="s">
        <v>1136</v>
      </c>
      <c r="L1197" s="28" t="s">
        <v>1136</v>
      </c>
      <c r="M1197" s="28" t="s">
        <v>1136</v>
      </c>
      <c r="N1197" s="28" t="s">
        <v>1136</v>
      </c>
      <c r="O1197" s="28" t="s">
        <v>1136</v>
      </c>
      <c r="P1197" s="28" t="s">
        <v>1136</v>
      </c>
      <c r="Q1197" s="28" t="s">
        <v>1136</v>
      </c>
      <c r="R1197" s="28"/>
      <c r="S1197" s="28" t="s">
        <v>1136</v>
      </c>
      <c r="T1197" s="28" t="s">
        <v>1136</v>
      </c>
      <c r="U1197" s="151" t="str">
        <f>+'学校用（完全版）'!U1198</f>
        <v>英語</v>
      </c>
      <c r="V1197" s="503" t="str">
        <f>+'学校用（完全版）'!V1198</f>
        <v>東京書籍</v>
      </c>
      <c r="W1197" s="448" t="str">
        <f>+'学校用（完全版）'!W1198</f>
        <v>●</v>
      </c>
      <c r="X1197" s="81"/>
      <c r="Y1197" s="425">
        <f>+'学校用（完全版）'!Y1198</f>
        <v>0</v>
      </c>
      <c r="Z1197" s="532" t="str">
        <f>+'学校用（完全版）'!Z1198</f>
        <v>準拠</v>
      </c>
      <c r="AA1197" s="67" t="str">
        <f>+'学校用（完全版）'!AA1198</f>
        <v>新刊</v>
      </c>
      <c r="AB1197" s="258" t="str">
        <f>+'学校用（完全版）'!AB1198</f>
        <v>ＤＶＤ</v>
      </c>
      <c r="AC1197" s="100" t="str">
        <f>+'学校用（完全版）'!AC1198</f>
        <v>※</v>
      </c>
      <c r="AD1197" s="236" t="str">
        <f>+'学校用（完全版）'!AD1198</f>
        <v>NEW VS　NEW HORIZON　３年　⑦ Unit 6Striving for a Better World</v>
      </c>
      <c r="AE1197" s="72" t="str">
        <f>+'学校用（完全版）'!AE1198</f>
        <v>３年</v>
      </c>
      <c r="AF1197" s="73">
        <f>+'学校用（完全版）'!AF1198</f>
        <v>9500</v>
      </c>
      <c r="AG1197" s="82">
        <f>+'学校用（完全版）'!AG1198</f>
        <v>10260</v>
      </c>
      <c r="AH1197" s="690"/>
      <c r="AI1197" s="355">
        <f t="shared" si="31"/>
        <v>0</v>
      </c>
      <c r="AL1197" s="6"/>
    </row>
    <row r="1198" spans="1:38" s="7" customFormat="1" ht="23.1" customHeight="1" x14ac:dyDescent="0.15">
      <c r="A1198" s="28" t="s">
        <v>1136</v>
      </c>
      <c r="B1198" s="28" t="s">
        <v>1136</v>
      </c>
      <c r="C1198" s="28" t="s">
        <v>1136</v>
      </c>
      <c r="D1198" s="28" t="s">
        <v>1136</v>
      </c>
      <c r="E1198" s="28" t="s">
        <v>1136</v>
      </c>
      <c r="F1198" s="28" t="s">
        <v>1136</v>
      </c>
      <c r="G1198" s="28" t="s">
        <v>1136</v>
      </c>
      <c r="H1198" s="28" t="s">
        <v>1136</v>
      </c>
      <c r="I1198" s="28" t="s">
        <v>1136</v>
      </c>
      <c r="J1198" s="28" t="s">
        <v>1136</v>
      </c>
      <c r="K1198" s="28" t="s">
        <v>1136</v>
      </c>
      <c r="L1198" s="28" t="s">
        <v>1136</v>
      </c>
      <c r="M1198" s="28" t="s">
        <v>1136</v>
      </c>
      <c r="N1198" s="28" t="s">
        <v>1136</v>
      </c>
      <c r="O1198" s="28" t="s">
        <v>1136</v>
      </c>
      <c r="P1198" s="28" t="s">
        <v>1136</v>
      </c>
      <c r="Q1198" s="28" t="s">
        <v>1136</v>
      </c>
      <c r="R1198" s="28"/>
      <c r="S1198" s="28" t="s">
        <v>1136</v>
      </c>
      <c r="T1198" s="28" t="s">
        <v>1136</v>
      </c>
      <c r="U1198" s="151" t="str">
        <f>+'学校用（完全版）'!U1199</f>
        <v>英語</v>
      </c>
      <c r="V1198" s="503" t="str">
        <f>+'学校用（完全版）'!V1199</f>
        <v>東京書籍</v>
      </c>
      <c r="W1198" s="448" t="str">
        <f>+'学校用（完全版）'!W1199</f>
        <v>●</v>
      </c>
      <c r="X1198" s="81"/>
      <c r="Y1198" s="425">
        <f>+'学校用（完全版）'!Y1199</f>
        <v>0</v>
      </c>
      <c r="Z1198" s="532" t="str">
        <f>+'学校用（完全版）'!Z1199</f>
        <v>準拠</v>
      </c>
      <c r="AA1198" s="67" t="str">
        <f>+'学校用（完全版）'!AA1199</f>
        <v>新刊</v>
      </c>
      <c r="AB1198" s="258" t="str">
        <f>+'学校用（完全版）'!AB1199</f>
        <v>ＤＶＤ</v>
      </c>
      <c r="AC1198" s="100" t="str">
        <f>+'学校用（完全版）'!AC1199</f>
        <v>※</v>
      </c>
      <c r="AD1198" s="236" t="str">
        <f>+'学校用（完全版）'!AD1199</f>
        <v>NEW VS　NEW HORIZON　３年　⑧ Let's Read 1A Mother's Lullaby</v>
      </c>
      <c r="AE1198" s="72" t="str">
        <f>+'学校用（完全版）'!AE1199</f>
        <v>３年</v>
      </c>
      <c r="AF1198" s="73">
        <f>+'学校用（完全版）'!AF1199</f>
        <v>9500</v>
      </c>
      <c r="AG1198" s="82">
        <f>+'学校用（完全版）'!AG1199</f>
        <v>10260</v>
      </c>
      <c r="AH1198" s="690"/>
      <c r="AI1198" s="355">
        <f t="shared" si="31"/>
        <v>0</v>
      </c>
      <c r="AL1198" s="6"/>
    </row>
    <row r="1199" spans="1:38" s="7" customFormat="1" ht="23.1" customHeight="1" x14ac:dyDescent="0.15">
      <c r="A1199" s="28" t="s">
        <v>1136</v>
      </c>
      <c r="B1199" s="28" t="s">
        <v>1136</v>
      </c>
      <c r="C1199" s="28" t="s">
        <v>1136</v>
      </c>
      <c r="D1199" s="28" t="s">
        <v>1136</v>
      </c>
      <c r="E1199" s="28" t="s">
        <v>1136</v>
      </c>
      <c r="F1199" s="28" t="s">
        <v>1136</v>
      </c>
      <c r="G1199" s="28" t="s">
        <v>1136</v>
      </c>
      <c r="H1199" s="28" t="s">
        <v>1136</v>
      </c>
      <c r="I1199" s="28" t="s">
        <v>1136</v>
      </c>
      <c r="J1199" s="28" t="s">
        <v>1136</v>
      </c>
      <c r="K1199" s="28" t="s">
        <v>1136</v>
      </c>
      <c r="L1199" s="28" t="s">
        <v>1136</v>
      </c>
      <c r="M1199" s="28" t="s">
        <v>1136</v>
      </c>
      <c r="N1199" s="28" t="s">
        <v>1136</v>
      </c>
      <c r="O1199" s="28" t="s">
        <v>1136</v>
      </c>
      <c r="P1199" s="28" t="s">
        <v>1136</v>
      </c>
      <c r="Q1199" s="28" t="s">
        <v>1136</v>
      </c>
      <c r="R1199" s="28"/>
      <c r="S1199" s="28" t="s">
        <v>1136</v>
      </c>
      <c r="T1199" s="28" t="s">
        <v>1136</v>
      </c>
      <c r="U1199" s="151" t="str">
        <f>+'学校用（完全版）'!U1200</f>
        <v>英語</v>
      </c>
      <c r="V1199" s="503" t="str">
        <f>+'学校用（完全版）'!V1200</f>
        <v>東京書籍</v>
      </c>
      <c r="W1199" s="448" t="str">
        <f>+'学校用（完全版）'!W1200</f>
        <v>●</v>
      </c>
      <c r="X1199" s="81"/>
      <c r="Y1199" s="425">
        <f>+'学校用（完全版）'!Y1200</f>
        <v>0</v>
      </c>
      <c r="Z1199" s="532" t="str">
        <f>+'学校用（完全版）'!Z1200</f>
        <v>準拠</v>
      </c>
      <c r="AA1199" s="67" t="str">
        <f>+'学校用（完全版）'!AA1200</f>
        <v>新刊</v>
      </c>
      <c r="AB1199" s="258" t="str">
        <f>+'学校用（完全版）'!AB1200</f>
        <v>ＤＶＤ</v>
      </c>
      <c r="AC1199" s="100" t="str">
        <f>+'学校用（完全版）'!AC1200</f>
        <v>※</v>
      </c>
      <c r="AD1199" s="236" t="str">
        <f>+'学校用（完全版）'!AD1200</f>
        <v>NEW VS　NEW HORIZON　３年　⑨ Let's Read 2The Green Door</v>
      </c>
      <c r="AE1199" s="72" t="str">
        <f>+'学校用（完全版）'!AE1200</f>
        <v>３年</v>
      </c>
      <c r="AF1199" s="73">
        <f>+'学校用（完全版）'!AF1200</f>
        <v>9500</v>
      </c>
      <c r="AG1199" s="82">
        <f>+'学校用（完全版）'!AG1200</f>
        <v>10260</v>
      </c>
      <c r="AH1199" s="690"/>
      <c r="AI1199" s="355">
        <f t="shared" si="31"/>
        <v>0</v>
      </c>
      <c r="AL1199" s="6"/>
    </row>
    <row r="1200" spans="1:38" s="7" customFormat="1" ht="23.1" customHeight="1" x14ac:dyDescent="0.15">
      <c r="A1200" s="28" t="s">
        <v>1136</v>
      </c>
      <c r="B1200" s="28" t="s">
        <v>1136</v>
      </c>
      <c r="C1200" s="28" t="s">
        <v>1136</v>
      </c>
      <c r="D1200" s="28" t="s">
        <v>1136</v>
      </c>
      <c r="E1200" s="28" t="s">
        <v>1136</v>
      </c>
      <c r="F1200" s="28" t="s">
        <v>1136</v>
      </c>
      <c r="G1200" s="28" t="s">
        <v>1136</v>
      </c>
      <c r="H1200" s="28" t="s">
        <v>1136</v>
      </c>
      <c r="I1200" s="28" t="s">
        <v>1136</v>
      </c>
      <c r="J1200" s="28" t="s">
        <v>1136</v>
      </c>
      <c r="K1200" s="28" t="s">
        <v>1136</v>
      </c>
      <c r="L1200" s="28" t="s">
        <v>1136</v>
      </c>
      <c r="M1200" s="28" t="s">
        <v>1136</v>
      </c>
      <c r="N1200" s="28" t="s">
        <v>1136</v>
      </c>
      <c r="O1200" s="28" t="s">
        <v>1136</v>
      </c>
      <c r="P1200" s="28" t="s">
        <v>1136</v>
      </c>
      <c r="Q1200" s="28" t="s">
        <v>1136</v>
      </c>
      <c r="R1200" s="28"/>
      <c r="S1200" s="28" t="s">
        <v>1136</v>
      </c>
      <c r="T1200" s="28" t="s">
        <v>1136</v>
      </c>
      <c r="U1200" s="151" t="str">
        <f>+'学校用（完全版）'!U1201</f>
        <v>英語</v>
      </c>
      <c r="V1200" s="503" t="str">
        <f>+'学校用（完全版）'!V1201</f>
        <v>東京書籍</v>
      </c>
      <c r="W1200" s="448" t="str">
        <f>+'学校用（完全版）'!W1201</f>
        <v>●</v>
      </c>
      <c r="X1200" s="81"/>
      <c r="Y1200" s="425">
        <f>+'学校用（完全版）'!Y1201</f>
        <v>0</v>
      </c>
      <c r="Z1200" s="532" t="str">
        <f>+'学校用（完全版）'!Z1201</f>
        <v>準拠</v>
      </c>
      <c r="AA1200" s="67" t="str">
        <f>+'学校用（完全版）'!AA1201</f>
        <v>新刊</v>
      </c>
      <c r="AB1200" s="258" t="str">
        <f>+'学校用（完全版）'!AB1201</f>
        <v>ＤＶＤ</v>
      </c>
      <c r="AC1200" s="100" t="str">
        <f>+'学校用（完全版）'!AC1201</f>
        <v>※</v>
      </c>
      <c r="AD1200" s="236" t="str">
        <f>+'学校用（完全版）'!AD1201</f>
        <v>NEW VS　NEW HORIZON　３年　⑩ Let's Read 3An Artist in the Arctic</v>
      </c>
      <c r="AE1200" s="72" t="str">
        <f>+'学校用（完全版）'!AE1201</f>
        <v>３年</v>
      </c>
      <c r="AF1200" s="73">
        <f>+'学校用（完全版）'!AF1201</f>
        <v>9500</v>
      </c>
      <c r="AG1200" s="82">
        <f>+'学校用（完全版）'!AG1201</f>
        <v>10260</v>
      </c>
      <c r="AH1200" s="690"/>
      <c r="AI1200" s="355">
        <f t="shared" si="31"/>
        <v>0</v>
      </c>
      <c r="AL1200" s="6"/>
    </row>
    <row r="1201" spans="1:38" s="7" customFormat="1" ht="23.1" customHeight="1" x14ac:dyDescent="0.15">
      <c r="A1201" s="28" t="s">
        <v>1136</v>
      </c>
      <c r="B1201" s="28" t="s">
        <v>1136</v>
      </c>
      <c r="C1201" s="28" t="s">
        <v>1136</v>
      </c>
      <c r="D1201" s="28" t="s">
        <v>1136</v>
      </c>
      <c r="E1201" s="28" t="s">
        <v>1136</v>
      </c>
      <c r="F1201" s="28" t="s">
        <v>1136</v>
      </c>
      <c r="G1201" s="28" t="s">
        <v>1136</v>
      </c>
      <c r="H1201" s="28" t="s">
        <v>1136</v>
      </c>
      <c r="I1201" s="28" t="s">
        <v>1136</v>
      </c>
      <c r="J1201" s="28" t="s">
        <v>1136</v>
      </c>
      <c r="K1201" s="28" t="s">
        <v>1136</v>
      </c>
      <c r="L1201" s="28" t="s">
        <v>1136</v>
      </c>
      <c r="M1201" s="28" t="s">
        <v>1136</v>
      </c>
      <c r="N1201" s="28" t="s">
        <v>1136</v>
      </c>
      <c r="O1201" s="28" t="s">
        <v>1136</v>
      </c>
      <c r="P1201" s="28" t="s">
        <v>1136</v>
      </c>
      <c r="Q1201" s="28" t="s">
        <v>1136</v>
      </c>
      <c r="R1201" s="28"/>
      <c r="S1201" s="28" t="s">
        <v>1136</v>
      </c>
      <c r="T1201" s="28" t="s">
        <v>1136</v>
      </c>
      <c r="U1201" s="151" t="str">
        <f>+'学校用（完全版）'!U1202</f>
        <v>英語</v>
      </c>
      <c r="V1201" s="503" t="str">
        <f>+'学校用（完全版）'!V1202</f>
        <v>東京書籍</v>
      </c>
      <c r="W1201" s="448" t="str">
        <f>+'学校用（完全版）'!W1202</f>
        <v>●</v>
      </c>
      <c r="X1201" s="81"/>
      <c r="Y1201" s="425">
        <f>+'学校用（完全版）'!Y1202</f>
        <v>0</v>
      </c>
      <c r="Z1201" s="532" t="str">
        <f>+'学校用（完全版）'!Z1202</f>
        <v>準拠</v>
      </c>
      <c r="AA1201" s="67" t="str">
        <f>+'学校用（完全版）'!AA1202</f>
        <v>新刊</v>
      </c>
      <c r="AB1201" s="258" t="str">
        <f>+'学校用（完全版）'!AB1202</f>
        <v>ＤＶＤ</v>
      </c>
      <c r="AC1201" s="100" t="str">
        <f>+'学校用（完全版）'!AC1202</f>
        <v>※</v>
      </c>
      <c r="AD1201" s="236" t="str">
        <f>+'学校用（完全版）'!AD1202</f>
        <v>NEW VS　NEW HORIZON　３年　⑪ Daily Scene　1.食事の会話　2.手紙　3.さそい</v>
      </c>
      <c r="AE1201" s="72" t="str">
        <f>+'学校用（完全版）'!AE1202</f>
        <v>３年</v>
      </c>
      <c r="AF1201" s="73">
        <f>+'学校用（完全版）'!AF1202</f>
        <v>9500</v>
      </c>
      <c r="AG1201" s="82">
        <f>+'学校用（完全版）'!AG1202</f>
        <v>10260</v>
      </c>
      <c r="AH1201" s="690"/>
      <c r="AI1201" s="355">
        <f t="shared" si="31"/>
        <v>0</v>
      </c>
      <c r="AL1201" s="6"/>
    </row>
    <row r="1202" spans="1:38" s="7" customFormat="1" ht="23.1" customHeight="1" x14ac:dyDescent="0.15">
      <c r="A1202" s="28" t="s">
        <v>1136</v>
      </c>
      <c r="B1202" s="28" t="s">
        <v>1136</v>
      </c>
      <c r="C1202" s="28" t="s">
        <v>1136</v>
      </c>
      <c r="D1202" s="28" t="s">
        <v>1136</v>
      </c>
      <c r="E1202" s="28" t="s">
        <v>1136</v>
      </c>
      <c r="F1202" s="28" t="s">
        <v>1136</v>
      </c>
      <c r="G1202" s="28" t="s">
        <v>1136</v>
      </c>
      <c r="H1202" s="28" t="s">
        <v>1136</v>
      </c>
      <c r="I1202" s="28" t="s">
        <v>1136</v>
      </c>
      <c r="J1202" s="28" t="s">
        <v>1136</v>
      </c>
      <c r="K1202" s="28" t="s">
        <v>1136</v>
      </c>
      <c r="L1202" s="28" t="s">
        <v>1136</v>
      </c>
      <c r="M1202" s="28" t="s">
        <v>1136</v>
      </c>
      <c r="N1202" s="28" t="s">
        <v>1136</v>
      </c>
      <c r="O1202" s="28" t="s">
        <v>1136</v>
      </c>
      <c r="P1202" s="28" t="s">
        <v>1136</v>
      </c>
      <c r="Q1202" s="28" t="s">
        <v>1136</v>
      </c>
      <c r="R1202" s="28"/>
      <c r="S1202" s="28" t="s">
        <v>1136</v>
      </c>
      <c r="T1202" s="28" t="s">
        <v>1136</v>
      </c>
      <c r="U1202" s="152" t="str">
        <f>+'学校用（完全版）'!U1203</f>
        <v>英語</v>
      </c>
      <c r="V1202" s="504" t="str">
        <f>+'学校用（完全版）'!V1203</f>
        <v>東京書籍</v>
      </c>
      <c r="W1202" s="453" t="str">
        <f>+'学校用（完全版）'!W1203</f>
        <v>●</v>
      </c>
      <c r="X1202" s="83"/>
      <c r="Y1202" s="430">
        <f>+'学校用（完全版）'!Y1203</f>
        <v>0</v>
      </c>
      <c r="Z1202" s="530" t="str">
        <f>+'学校用（完全版）'!Z1203</f>
        <v>準拠</v>
      </c>
      <c r="AA1202" s="77" t="str">
        <f>+'学校用（完全版）'!AA1203</f>
        <v>新刊</v>
      </c>
      <c r="AB1202" s="259" t="str">
        <f>+'学校用（完全版）'!AB1203</f>
        <v>ＤＶＤ</v>
      </c>
      <c r="AC1202" s="84" t="str">
        <f>+'学校用（完全版）'!AC1203</f>
        <v>※</v>
      </c>
      <c r="AD1202" s="247" t="str">
        <f>+'学校用（完全版）'!AD1203</f>
        <v>NEW VS　NEW HORIZON　３年　⑫ Daily Scene　4.道案内　5.電話の会話　6.レポート</v>
      </c>
      <c r="AE1202" s="85" t="str">
        <f>+'学校用（完全版）'!AE1203</f>
        <v>３年</v>
      </c>
      <c r="AF1202" s="86">
        <f>+'学校用（完全版）'!AF1203</f>
        <v>9500</v>
      </c>
      <c r="AG1202" s="87">
        <f>+'学校用（完全版）'!AG1203</f>
        <v>10260</v>
      </c>
      <c r="AH1202" s="691"/>
      <c r="AI1202" s="358">
        <f t="shared" si="31"/>
        <v>0</v>
      </c>
      <c r="AL1202" s="6"/>
    </row>
    <row r="1203" spans="1:38" s="7" customFormat="1" ht="23.1" customHeight="1" x14ac:dyDescent="0.15">
      <c r="A1203" s="28" t="s">
        <v>1136</v>
      </c>
      <c r="B1203" s="28" t="s">
        <v>1136</v>
      </c>
      <c r="C1203" s="28" t="s">
        <v>1136</v>
      </c>
      <c r="D1203" s="28" t="s">
        <v>1136</v>
      </c>
      <c r="E1203" s="28" t="s">
        <v>1136</v>
      </c>
      <c r="F1203" s="28" t="s">
        <v>1136</v>
      </c>
      <c r="G1203" s="28" t="s">
        <v>1136</v>
      </c>
      <c r="H1203" s="28" t="s">
        <v>1136</v>
      </c>
      <c r="I1203" s="28" t="s">
        <v>1136</v>
      </c>
      <c r="J1203" s="28" t="s">
        <v>1136</v>
      </c>
      <c r="K1203" s="28" t="s">
        <v>1136</v>
      </c>
      <c r="L1203" s="28" t="s">
        <v>1136</v>
      </c>
      <c r="M1203" s="28" t="s">
        <v>1136</v>
      </c>
      <c r="N1203" s="28" t="s">
        <v>1136</v>
      </c>
      <c r="O1203" s="28" t="s">
        <v>1136</v>
      </c>
      <c r="P1203" s="28" t="s">
        <v>1136</v>
      </c>
      <c r="Q1203" s="28" t="s">
        <v>1136</v>
      </c>
      <c r="R1203" s="28"/>
      <c r="S1203" s="28" t="s">
        <v>1136</v>
      </c>
      <c r="T1203" s="28" t="s">
        <v>1136</v>
      </c>
      <c r="U1203" s="150" t="str">
        <f>+'学校用（完全版）'!U1204</f>
        <v>英語</v>
      </c>
      <c r="V1203" s="473" t="str">
        <f>+'学校用（完全版）'!V1204</f>
        <v>東京書籍</v>
      </c>
      <c r="W1203" s="451" t="str">
        <f>+'学校用（完全版）'!W1204</f>
        <v>●</v>
      </c>
      <c r="X1203" s="88"/>
      <c r="Y1203" s="428">
        <f>+'学校用（完全版）'!Y1204</f>
        <v>0</v>
      </c>
      <c r="Z1203" s="484" t="str">
        <f>+'学校用（完全版）'!Z1204</f>
        <v>準拠</v>
      </c>
      <c r="AA1203" s="62" t="str">
        <f>+'学校用（完全版）'!AA1204</f>
        <v>新刊</v>
      </c>
      <c r="AB1203" s="260" t="str">
        <f>+'学校用（完全版）'!AB1204</f>
        <v>ＤＶＤ</v>
      </c>
      <c r="AC1203" s="71" t="str">
        <f>+'学校用（完全版）'!AC1204</f>
        <v/>
      </c>
      <c r="AD1203" s="248" t="str">
        <f>+'学校用（完全版）'!AD1204</f>
        <v>NEW VS　NEW HORIZON　Ｄａｉｌｙ　Ｓｃｅｎｅ １～３年</v>
      </c>
      <c r="AE1203" s="75" t="str">
        <f>+'学校用（完全版）'!AE1204</f>
        <v>1.2.3年</v>
      </c>
      <c r="AF1203" s="98">
        <f>+'学校用（完全版）'!AF1204</f>
        <v>76000</v>
      </c>
      <c r="AG1203" s="117">
        <f>+'学校用（完全版）'!AG1204</f>
        <v>82080</v>
      </c>
      <c r="AH1203" s="692"/>
      <c r="AI1203" s="354">
        <f t="shared" si="31"/>
        <v>0</v>
      </c>
      <c r="AL1203" s="6"/>
    </row>
    <row r="1204" spans="1:38" s="7" customFormat="1" ht="23.1" customHeight="1" x14ac:dyDescent="0.1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564" t="str">
        <f>+'学校用（完全版）'!U1205</f>
        <v>英語</v>
      </c>
      <c r="V1204" s="502" t="str">
        <f>+'学校用（完全版）'!V1205</f>
        <v>東京書籍</v>
      </c>
      <c r="W1204" s="452" t="str">
        <f>+'学校用（完全版）'!W1205</f>
        <v>●</v>
      </c>
      <c r="X1204" s="267"/>
      <c r="Y1204" s="429">
        <f>+'学校用（完全版）'!Y1205</f>
        <v>0</v>
      </c>
      <c r="Z1204" s="529" t="str">
        <f>+'学校用（完全版）'!Z1205</f>
        <v>標準</v>
      </c>
      <c r="AA1204" s="104">
        <f>+'学校用（完全版）'!AA1205</f>
        <v>0</v>
      </c>
      <c r="AB1204" s="314" t="str">
        <f>+'学校用（完全版）'!AB1205</f>
        <v>パソコン　　　　　　　　ソフト</v>
      </c>
      <c r="AC1204" s="105" t="str">
        <f>+'学校用（完全版）'!AC1205</f>
        <v/>
      </c>
      <c r="AD1204" s="283" t="str">
        <f>+'学校用（完全版）'!AD1205</f>
        <v>英文法データベース</v>
      </c>
      <c r="AE1204" s="106" t="str">
        <f>+'学校用（完全版）'!AE1205</f>
        <v>1.2.3年</v>
      </c>
      <c r="AF1204" s="107">
        <f>+'学校用（完全版）'!AF1205</f>
        <v>200000</v>
      </c>
      <c r="AG1204" s="284">
        <f>+'学校用（完全版）'!AG1205</f>
        <v>216000</v>
      </c>
      <c r="AH1204" s="689"/>
      <c r="AI1204" s="521">
        <f>+AG1204*AH1204</f>
        <v>0</v>
      </c>
      <c r="AL1204" s="6"/>
    </row>
    <row r="1205" spans="1:38" s="7" customFormat="1" ht="23.1" customHeight="1" x14ac:dyDescent="0.1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152" t="str">
        <f>+'学校用（完全版）'!U1206</f>
        <v>英語</v>
      </c>
      <c r="V1205" s="504" t="str">
        <f>+'学校用（完全版）'!V1206</f>
        <v>東京書籍</v>
      </c>
      <c r="W1205" s="453" t="str">
        <f>+'学校用（完全版）'!W1206</f>
        <v>●</v>
      </c>
      <c r="X1205" s="83"/>
      <c r="Y1205" s="430">
        <f>+'学校用（完全版）'!Y1206</f>
        <v>0</v>
      </c>
      <c r="Z1205" s="530" t="str">
        <f>+'学校用（完全版）'!Z1206</f>
        <v>標準</v>
      </c>
      <c r="AA1205" s="77">
        <f>+'学校用（完全版）'!AA1206</f>
        <v>0</v>
      </c>
      <c r="AB1205" s="315" t="str">
        <f>+'学校用（完全版）'!AB1206</f>
        <v>パソコン　　　　　　　　ソフト</v>
      </c>
      <c r="AC1205" s="103" t="str">
        <f>+'学校用（完全版）'!AC1206</f>
        <v/>
      </c>
      <c r="AD1205" s="285" t="str">
        <f>+'学校用（完全版）'!AD1206</f>
        <v>英文法データベース　Web配信（１年間）</v>
      </c>
      <c r="AE1205" s="25" t="str">
        <f>+'学校用（完全版）'!AE1206</f>
        <v>1.2.3年</v>
      </c>
      <c r="AF1205" s="78">
        <f>+'学校用（完全版）'!AF1206</f>
        <v>50000</v>
      </c>
      <c r="AG1205" s="91">
        <f>+'学校用（完全版）'!AG1206</f>
        <v>54000</v>
      </c>
      <c r="AH1205" s="691"/>
      <c r="AI1205" s="358">
        <f>+AG1205*AH1205</f>
        <v>0</v>
      </c>
      <c r="AL1205" s="6"/>
    </row>
    <row r="1206" spans="1:38" s="7" customFormat="1" ht="23.1" customHeight="1" x14ac:dyDescent="0.1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153" t="str">
        <f>+'学校用（完全版）'!U1207</f>
        <v>英語</v>
      </c>
      <c r="V1206" s="506" t="str">
        <f>+'学校用（完全版）'!V1207</f>
        <v>東京書籍</v>
      </c>
      <c r="W1206" s="454" t="str">
        <f>+'学校用（完全版）'!W1207</f>
        <v>●</v>
      </c>
      <c r="X1206" s="109"/>
      <c r="Y1206" s="431">
        <f>+'学校用（完全版）'!Y1207</f>
        <v>0</v>
      </c>
      <c r="Z1206" s="531" t="str">
        <f>+'学校用（完全版）'!Z1207</f>
        <v>標準</v>
      </c>
      <c r="AA1206" s="110" t="str">
        <f>+'学校用（完全版）'!AA1207</f>
        <v>改訂</v>
      </c>
      <c r="AB1206" s="313" t="str">
        <f>+'学校用（完全版）'!AB1207</f>
        <v>パソコン　　　　　　　　ソフト</v>
      </c>
      <c r="AC1206" s="280" t="str">
        <f>+'学校用（完全版）'!AC1207</f>
        <v/>
      </c>
      <c r="AD1206" s="279" t="str">
        <f>+'学校用（完全版）'!AD1207</f>
        <v>映像データベースＰＣ版NEW　HORIZON</v>
      </c>
      <c r="AE1206" s="115" t="str">
        <f>+'学校用（完全版）'!AE1207</f>
        <v>1.2.3年</v>
      </c>
      <c r="AF1206" s="281">
        <f>+'学校用（完全版）'!AF1207</f>
        <v>300000</v>
      </c>
      <c r="AG1206" s="282">
        <f>+'学校用（完全版）'!AG1207</f>
        <v>324000</v>
      </c>
      <c r="AH1206" s="694"/>
      <c r="AI1206" s="357">
        <f>+AG1206*AH1206</f>
        <v>0</v>
      </c>
      <c r="AL1206" s="6"/>
    </row>
    <row r="1207" spans="1:38" s="7" customFormat="1" ht="23.1" customHeight="1" x14ac:dyDescent="0.1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564" t="str">
        <f>+'学校用（完全版）'!U1208</f>
        <v>英語</v>
      </c>
      <c r="V1207" s="502" t="str">
        <f>+'学校用（完全版）'!V1208</f>
        <v>東京書籍</v>
      </c>
      <c r="W1207" s="452" t="str">
        <f>+'学校用（完全版）'!W1208</f>
        <v>●</v>
      </c>
      <c r="X1207" s="267"/>
      <c r="Y1207" s="429">
        <f>+'学校用（完全版）'!Y1208</f>
        <v>0</v>
      </c>
      <c r="Z1207" s="529" t="str">
        <f>+'学校用（完全版）'!Z1208</f>
        <v>標準</v>
      </c>
      <c r="AA1207" s="104">
        <f>+'学校用（完全版）'!AA1208</f>
        <v>0</v>
      </c>
      <c r="AB1207" s="314" t="str">
        <f>+'学校用（完全版）'!AB1208</f>
        <v>パソコン　　　　　　　　ソフト</v>
      </c>
      <c r="AC1207" s="105" t="str">
        <f>+'学校用（完全版）'!AC1208</f>
        <v/>
      </c>
      <c r="AD1207" s="283" t="str">
        <f>+'学校用（完全版）'!AD1208</f>
        <v>問題データベース　中学校英語　１年間契約</v>
      </c>
      <c r="AE1207" s="106" t="str">
        <f>+'学校用（完全版）'!AE1208</f>
        <v>1.2.3年</v>
      </c>
      <c r="AF1207" s="107">
        <f>+'学校用（完全版）'!AF1208</f>
        <v>70000</v>
      </c>
      <c r="AG1207" s="284">
        <f>+'学校用（完全版）'!AG1208</f>
        <v>75600</v>
      </c>
      <c r="AH1207" s="689"/>
      <c r="AI1207" s="521">
        <f>+AG1207*AH1207</f>
        <v>0</v>
      </c>
      <c r="AL1207" s="6"/>
    </row>
    <row r="1208" spans="1:38" s="7" customFormat="1" ht="23.1" customHeight="1" thickBot="1" x14ac:dyDescent="0.2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152" t="str">
        <f>+'学校用（完全版）'!U1209</f>
        <v>英語</v>
      </c>
      <c r="V1208" s="504" t="str">
        <f>+'学校用（完全版）'!V1209</f>
        <v>東京書籍</v>
      </c>
      <c r="W1208" s="453" t="str">
        <f>+'学校用（完全版）'!W1209</f>
        <v>●</v>
      </c>
      <c r="X1208" s="83"/>
      <c r="Y1208" s="430">
        <f>+'学校用（完全版）'!Y1209</f>
        <v>0</v>
      </c>
      <c r="Z1208" s="530" t="str">
        <f>+'学校用（完全版）'!Z1209</f>
        <v>標準</v>
      </c>
      <c r="AA1208" s="77">
        <f>+'学校用（完全版）'!AA1209</f>
        <v>0</v>
      </c>
      <c r="AB1208" s="315" t="str">
        <f>+'学校用（完全版）'!AB1209</f>
        <v>パソコン　　　　　　　　ソフト</v>
      </c>
      <c r="AC1208" s="103" t="str">
        <f>+'学校用（完全版）'!AC1209</f>
        <v/>
      </c>
      <c r="AD1208" s="285" t="str">
        <f>+'学校用（完全版）'!AD1209</f>
        <v>問題データベース　中学校英語　５年間契約</v>
      </c>
      <c r="AE1208" s="25" t="str">
        <f>+'学校用（完全版）'!AE1209</f>
        <v>1.2.3年</v>
      </c>
      <c r="AF1208" s="78">
        <f>+'学校用（完全版）'!AF1209</f>
        <v>280000</v>
      </c>
      <c r="AG1208" s="91">
        <f>+'学校用（完全版）'!AG1209</f>
        <v>302400</v>
      </c>
      <c r="AH1208" s="691"/>
      <c r="AI1208" s="358">
        <f>+AG1208*AH1208</f>
        <v>0</v>
      </c>
      <c r="AL1208" s="6"/>
    </row>
    <row r="1209" spans="1:38" s="6" customFormat="1" ht="23.1" customHeight="1" thickTop="1" thickBot="1" x14ac:dyDescent="0.2">
      <c r="A1209" s="28" t="s">
        <v>1136</v>
      </c>
      <c r="B1209" s="28" t="s">
        <v>1136</v>
      </c>
      <c r="C1209" s="28" t="s">
        <v>1136</v>
      </c>
      <c r="D1209" s="28" t="s">
        <v>1136</v>
      </c>
      <c r="E1209" s="28" t="s">
        <v>1136</v>
      </c>
      <c r="F1209" s="28" t="s">
        <v>1136</v>
      </c>
      <c r="G1209" s="28" t="s">
        <v>1136</v>
      </c>
      <c r="H1209" s="28" t="s">
        <v>1136</v>
      </c>
      <c r="I1209" s="28" t="s">
        <v>1136</v>
      </c>
      <c r="J1209" s="28" t="s">
        <v>1136</v>
      </c>
      <c r="K1209" s="28" t="s">
        <v>1136</v>
      </c>
      <c r="L1209" s="28" t="s">
        <v>1136</v>
      </c>
      <c r="M1209" s="28" t="s">
        <v>1136</v>
      </c>
      <c r="N1209" s="28" t="s">
        <v>1136</v>
      </c>
      <c r="O1209" s="28" t="s">
        <v>1136</v>
      </c>
      <c r="P1209" s="28" t="s">
        <v>1136</v>
      </c>
      <c r="Q1209" s="28" t="s">
        <v>1136</v>
      </c>
      <c r="R1209" s="28"/>
      <c r="S1209" s="28" t="s">
        <v>1136</v>
      </c>
      <c r="T1209" s="28" t="s">
        <v>1136</v>
      </c>
      <c r="U1209" s="293" t="str">
        <f>+'学校用（完全版）'!U1210</f>
        <v>英語</v>
      </c>
      <c r="V1209" s="492" t="str">
        <f>+'学校用（完全版）'!V1210</f>
        <v>東京書籍</v>
      </c>
      <c r="W1209" s="447" t="str">
        <f>+'学校用（完全版）'!W1210</f>
        <v>●</v>
      </c>
      <c r="X1209" s="294"/>
      <c r="Y1209" s="424">
        <f>+'学校用（完全版）'!Y1210</f>
        <v>0</v>
      </c>
      <c r="Z1209" s="662">
        <f>+'学校用（完全版）'!Z1210</f>
        <v>0</v>
      </c>
      <c r="AA1209" s="663">
        <f>+'学校用（完全版）'!AA1210</f>
        <v>0</v>
      </c>
      <c r="AB1209" s="664">
        <f>+'学校用（完全版）'!AB1210</f>
        <v>0</v>
      </c>
      <c r="AC1209" s="665">
        <f>+'学校用（完全版）'!AC1210</f>
        <v>0</v>
      </c>
      <c r="AD1209" s="665">
        <f>+'学校用（完全版）'!AD1210</f>
        <v>0</v>
      </c>
      <c r="AE1209" s="665">
        <f>+'学校用（完全版）'!AE1210</f>
        <v>0</v>
      </c>
      <c r="AF1209" s="1503" t="str">
        <f>+'学校用（完全版）'!AF1210</f>
        <v>英語　東書　計</v>
      </c>
      <c r="AG1209" s="1504">
        <f>+'学校用（完全版）'!AG1210</f>
        <v>0</v>
      </c>
      <c r="AH1209" s="613">
        <f>SUM(AH1131:AH1208)</f>
        <v>0</v>
      </c>
      <c r="AI1209" s="666">
        <f>SUM(AI1131:AI1208)</f>
        <v>0</v>
      </c>
    </row>
    <row r="1210" spans="1:38" s="7" customFormat="1" ht="23.1" customHeight="1" x14ac:dyDescent="0.1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 t="s">
        <v>1136</v>
      </c>
      <c r="S1210" s="28"/>
      <c r="T1210" s="28"/>
      <c r="U1210" s="150" t="str">
        <f>+'学校用（完全版）'!U1211</f>
        <v>英語</v>
      </c>
      <c r="V1210" s="473" t="str">
        <f>+'学校用（完全版）'!V1211</f>
        <v>三省堂</v>
      </c>
      <c r="W1210" s="448">
        <f>+'学校用（完全版）'!W1211</f>
        <v>0</v>
      </c>
      <c r="X1210" s="81"/>
      <c r="Y1210" s="81">
        <f>+'学校用（完全版）'!Y1211</f>
        <v>0</v>
      </c>
      <c r="Z1210" s="196">
        <f>+'学校用（完全版）'!Z1211</f>
        <v>0</v>
      </c>
      <c r="AA1210" s="197" t="str">
        <f>+'学校用（完全版）'!AA1211</f>
        <v>新刊</v>
      </c>
      <c r="AB1210" s="308" t="str">
        <f>+'学校用（完全版）'!AB1211</f>
        <v>教科書</v>
      </c>
      <c r="AC1210" s="71" t="str">
        <f>+'学校用（完全版）'!AC1211</f>
        <v>○</v>
      </c>
      <c r="AD1210" s="234" t="str">
        <f>+'学校用（完全版）'!AD1211</f>
        <v>NEW　CROWN　ENGLISH　SERIES　　New Edition　 1</v>
      </c>
      <c r="AE1210" s="198" t="str">
        <f>+'学校用（完全版）'!AE1211</f>
        <v>１年</v>
      </c>
      <c r="AF1210" s="199">
        <f>+'学校用（完全版）'!AF1211</f>
        <v>320</v>
      </c>
      <c r="AG1210" s="200">
        <f>+'学校用（完全版）'!AG1211</f>
        <v>320</v>
      </c>
      <c r="AH1210" s="686"/>
      <c r="AI1210" s="353">
        <f t="shared" si="31"/>
        <v>0</v>
      </c>
      <c r="AL1210" s="6"/>
    </row>
    <row r="1211" spans="1:38" s="7" customFormat="1" ht="23.1" customHeight="1" x14ac:dyDescent="0.15">
      <c r="A1211" s="28"/>
      <c r="B1211" s="28"/>
      <c r="C1211" s="28"/>
      <c r="D1211" s="28"/>
      <c r="E1211" s="28"/>
      <c r="F1211" s="28"/>
      <c r="G1211" s="28" t="s">
        <v>1136</v>
      </c>
      <c r="H1211" s="28"/>
      <c r="I1211" s="28"/>
      <c r="J1211" s="28"/>
      <c r="K1211" s="28"/>
      <c r="L1211" s="28" t="s">
        <v>1136</v>
      </c>
      <c r="M1211" s="28"/>
      <c r="N1211" s="28"/>
      <c r="O1211" s="28"/>
      <c r="P1211" s="28"/>
      <c r="Q1211" s="28"/>
      <c r="R1211" s="28" t="s">
        <v>1136</v>
      </c>
      <c r="S1211" s="28"/>
      <c r="T1211" s="28"/>
      <c r="U1211" s="151" t="str">
        <f>+'学校用（完全版）'!U1212</f>
        <v>英語</v>
      </c>
      <c r="V1211" s="503" t="str">
        <f>+'学校用（完全版）'!V1212</f>
        <v>三省堂</v>
      </c>
      <c r="W1211" s="448">
        <f>+'学校用（完全版）'!W1212</f>
        <v>0</v>
      </c>
      <c r="X1211" s="81"/>
      <c r="Y1211" s="81">
        <f>+'学校用（完全版）'!Y1212</f>
        <v>0</v>
      </c>
      <c r="Z1211" s="177">
        <f>+'学校用（完全版）'!Z1212</f>
        <v>0</v>
      </c>
      <c r="AA1211" s="181" t="str">
        <f>+'学校用（完全版）'!AA1212</f>
        <v>新刊</v>
      </c>
      <c r="AB1211" s="304" t="str">
        <f>+'学校用（完全版）'!AB1212</f>
        <v>教科書</v>
      </c>
      <c r="AC1211" s="100" t="str">
        <f>+'学校用（完全版）'!AC1212</f>
        <v>○</v>
      </c>
      <c r="AD1211" s="235" t="str">
        <f>+'学校用（完全版）'!AD1212</f>
        <v>NEW　CROWN　ENGLISH　SERIES　　New Edition　 2</v>
      </c>
      <c r="AE1211" s="182" t="str">
        <f>+'学校用（完全版）'!AE1212</f>
        <v>２年</v>
      </c>
      <c r="AF1211" s="184">
        <f>+'学校用（完全版）'!AF1212</f>
        <v>320</v>
      </c>
      <c r="AG1211" s="187">
        <f>+'学校用（完全版）'!AG1212</f>
        <v>320</v>
      </c>
      <c r="AH1211" s="683"/>
      <c r="AI1211" s="351">
        <f t="shared" si="31"/>
        <v>0</v>
      </c>
      <c r="AL1211" s="6"/>
    </row>
    <row r="1212" spans="1:38" s="7" customFormat="1" ht="23.1" customHeight="1" x14ac:dyDescent="0.15">
      <c r="A1212" s="28"/>
      <c r="B1212" s="28"/>
      <c r="C1212" s="28"/>
      <c r="D1212" s="28"/>
      <c r="E1212" s="28"/>
      <c r="F1212" s="28"/>
      <c r="G1212" s="28" t="s">
        <v>1136</v>
      </c>
      <c r="H1212" s="28"/>
      <c r="I1212" s="28"/>
      <c r="J1212" s="28"/>
      <c r="K1212" s="28"/>
      <c r="L1212" s="28" t="s">
        <v>1136</v>
      </c>
      <c r="M1212" s="28"/>
      <c r="N1212" s="28"/>
      <c r="O1212" s="28"/>
      <c r="P1212" s="28"/>
      <c r="Q1212" s="28"/>
      <c r="R1212" s="28" t="s">
        <v>1136</v>
      </c>
      <c r="S1212" s="28"/>
      <c r="T1212" s="28"/>
      <c r="U1212" s="403" t="str">
        <f>+'学校用（完全版）'!U1213</f>
        <v>英語</v>
      </c>
      <c r="V1212" s="505" t="str">
        <f>+'学校用（完全版）'!V1213</f>
        <v>三省堂</v>
      </c>
      <c r="W1212" s="449">
        <f>+'学校用（完全版）'!W1213</f>
        <v>0</v>
      </c>
      <c r="X1212" s="265"/>
      <c r="Y1212" s="265">
        <f>+'学校用（完全版）'!Y1213</f>
        <v>0</v>
      </c>
      <c r="Z1212" s="202">
        <f>+'学校用（完全版）'!Z1213</f>
        <v>0</v>
      </c>
      <c r="AA1212" s="203" t="str">
        <f>+'学校用（完全版）'!AA1213</f>
        <v>新刊</v>
      </c>
      <c r="AB1212" s="305" t="str">
        <f>+'学校用（完全版）'!AB1213</f>
        <v>教科書</v>
      </c>
      <c r="AC1212" s="204" t="str">
        <f>+'学校用（完全版）'!AC1213</f>
        <v>○</v>
      </c>
      <c r="AD1212" s="243" t="str">
        <f>+'学校用（完全版）'!AD1213</f>
        <v>NEW　CROWN　ENGLISH　SERIES　　New Edition　 3</v>
      </c>
      <c r="AE1212" s="205" t="str">
        <f>+'学校用（完全版）'!AE1213</f>
        <v>３年</v>
      </c>
      <c r="AF1212" s="206">
        <f>+'学校用（完全版）'!AF1213</f>
        <v>320</v>
      </c>
      <c r="AG1212" s="262">
        <f>+'学校用（完全版）'!AG1213</f>
        <v>320</v>
      </c>
      <c r="AH1212" s="684"/>
      <c r="AI1212" s="352">
        <f t="shared" si="31"/>
        <v>0</v>
      </c>
      <c r="AL1212" s="6"/>
    </row>
    <row r="1213" spans="1:38" s="7" customFormat="1" ht="23.1" customHeight="1" x14ac:dyDescent="0.1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 t="s">
        <v>1136</v>
      </c>
      <c r="S1213" s="28"/>
      <c r="T1213" s="28"/>
      <c r="U1213" s="564" t="str">
        <f>+'学校用（完全版）'!U1214</f>
        <v>英語</v>
      </c>
      <c r="V1213" s="502" t="str">
        <f>+'学校用（完全版）'!V1214</f>
        <v>三省堂</v>
      </c>
      <c r="W1213" s="452">
        <f>+'学校用（完全版）'!W1214</f>
        <v>0</v>
      </c>
      <c r="X1213" s="267"/>
      <c r="Y1213" s="267">
        <f>+'学校用（完全版）'!Y1214</f>
        <v>0</v>
      </c>
      <c r="Z1213" s="209">
        <f>+'学校用（完全版）'!Z1214</f>
        <v>0</v>
      </c>
      <c r="AA1213" s="210" t="str">
        <f>+'学校用（完全版）'!AA1214</f>
        <v>新刊</v>
      </c>
      <c r="AB1213" s="306" t="str">
        <f>+'学校用（完全版）'!AB1214</f>
        <v>指導書</v>
      </c>
      <c r="AC1213" s="211" t="str">
        <f>+'学校用（完全版）'!AC1214</f>
        <v>○</v>
      </c>
      <c r="AD1213" s="244" t="str">
        <f>+'学校用（完全版）'!AD1214</f>
        <v>NEW　CROWN　ENGLISH　SERIES　1　New Edition　 Ｔｅａｃｈｅｒ’ｓ　Ｍａｎｕａｌ</v>
      </c>
      <c r="AE1213" s="212" t="str">
        <f>+'学校用（完全版）'!AE1214</f>
        <v>１年</v>
      </c>
      <c r="AF1213" s="213">
        <f>+'学校用（完全版）'!AF1214</f>
        <v>27000</v>
      </c>
      <c r="AG1213" s="277">
        <f>+'学校用（完全版）'!AG1214</f>
        <v>29160.000000000004</v>
      </c>
      <c r="AH1213" s="687"/>
      <c r="AI1213" s="518">
        <f t="shared" si="31"/>
        <v>0</v>
      </c>
      <c r="AL1213" s="6"/>
    </row>
    <row r="1214" spans="1:38" s="7" customFormat="1" ht="23.1" customHeight="1" x14ac:dyDescent="0.15">
      <c r="A1214" s="28"/>
      <c r="B1214" s="28"/>
      <c r="C1214" s="28"/>
      <c r="D1214" s="28"/>
      <c r="E1214" s="28"/>
      <c r="F1214" s="28"/>
      <c r="G1214" s="28" t="s">
        <v>1136</v>
      </c>
      <c r="H1214" s="28"/>
      <c r="I1214" s="28"/>
      <c r="J1214" s="28"/>
      <c r="K1214" s="28"/>
      <c r="L1214" s="28" t="s">
        <v>1136</v>
      </c>
      <c r="M1214" s="28"/>
      <c r="N1214" s="28"/>
      <c r="O1214" s="28"/>
      <c r="P1214" s="28"/>
      <c r="Q1214" s="28"/>
      <c r="R1214" s="28" t="s">
        <v>1136</v>
      </c>
      <c r="S1214" s="28"/>
      <c r="T1214" s="28"/>
      <c r="U1214" s="151" t="str">
        <f>+'学校用（完全版）'!U1215</f>
        <v>英語</v>
      </c>
      <c r="V1214" s="503" t="str">
        <f>+'学校用（完全版）'!V1215</f>
        <v>三省堂</v>
      </c>
      <c r="W1214" s="448">
        <f>+'学校用（完全版）'!W1215</f>
        <v>0</v>
      </c>
      <c r="X1214" s="81"/>
      <c r="Y1214" s="81">
        <f>+'学校用（完全版）'!Y1215</f>
        <v>0</v>
      </c>
      <c r="Z1214" s="177">
        <f>+'学校用（完全版）'!Z1215</f>
        <v>0</v>
      </c>
      <c r="AA1214" s="181" t="str">
        <f>+'学校用（完全版）'!AA1215</f>
        <v>新刊</v>
      </c>
      <c r="AB1214" s="304" t="str">
        <f>+'学校用（完全版）'!AB1215</f>
        <v>指導書</v>
      </c>
      <c r="AC1214" s="100" t="str">
        <f>+'学校用（完全版）'!AC1215</f>
        <v>○</v>
      </c>
      <c r="AD1214" s="235" t="str">
        <f>+'学校用（完全版）'!AD1215</f>
        <v>NEW　CROWN　ENGLISH　SERIES　2　New Edition　 Ｔｅａｃｈｅｒ’ｓ　Ｍａｎｕａｌ</v>
      </c>
      <c r="AE1214" s="182" t="str">
        <f>+'学校用（完全版）'!AE1215</f>
        <v>２年</v>
      </c>
      <c r="AF1214" s="184">
        <f>+'学校用（完全版）'!AF1215</f>
        <v>27000</v>
      </c>
      <c r="AG1214" s="188">
        <f>+'学校用（完全版）'!AG1215</f>
        <v>29160.000000000004</v>
      </c>
      <c r="AH1214" s="683"/>
      <c r="AI1214" s="351">
        <f t="shared" si="31"/>
        <v>0</v>
      </c>
      <c r="AL1214" s="6"/>
    </row>
    <row r="1215" spans="1:38" s="7" customFormat="1" ht="23.1" customHeight="1" x14ac:dyDescent="0.15">
      <c r="A1215" s="28"/>
      <c r="B1215" s="28"/>
      <c r="C1215" s="28"/>
      <c r="D1215" s="28"/>
      <c r="E1215" s="28"/>
      <c r="F1215" s="28"/>
      <c r="G1215" s="28" t="s">
        <v>1136</v>
      </c>
      <c r="H1215" s="28"/>
      <c r="I1215" s="28"/>
      <c r="J1215" s="28"/>
      <c r="K1215" s="28"/>
      <c r="L1215" s="28" t="s">
        <v>1136</v>
      </c>
      <c r="M1215" s="28"/>
      <c r="N1215" s="28"/>
      <c r="O1215" s="28"/>
      <c r="P1215" s="28"/>
      <c r="Q1215" s="28"/>
      <c r="R1215" s="28" t="s">
        <v>1136</v>
      </c>
      <c r="S1215" s="28"/>
      <c r="T1215" s="28"/>
      <c r="U1215" s="152" t="str">
        <f>+'学校用（完全版）'!U1216</f>
        <v>英語</v>
      </c>
      <c r="V1215" s="504" t="str">
        <f>+'学校用（完全版）'!V1216</f>
        <v>三省堂</v>
      </c>
      <c r="W1215" s="453">
        <f>+'学校用（完全版）'!W1216</f>
        <v>0</v>
      </c>
      <c r="X1215" s="83"/>
      <c r="Y1215" s="83">
        <f>+'学校用（完全版）'!Y1216</f>
        <v>0</v>
      </c>
      <c r="Z1215" s="215">
        <f>+'学校用（完全版）'!Z1216</f>
        <v>0</v>
      </c>
      <c r="AA1215" s="216" t="str">
        <f>+'学校用（完全版）'!AA1216</f>
        <v>新刊</v>
      </c>
      <c r="AB1215" s="307" t="str">
        <f>+'学校用（完全版）'!AB1216</f>
        <v>指導書</v>
      </c>
      <c r="AC1215" s="84" t="str">
        <f>+'学校用（完全版）'!AC1216</f>
        <v>○</v>
      </c>
      <c r="AD1215" s="245" t="str">
        <f>+'学校用（完全版）'!AD1216</f>
        <v>NEW　CROWN　ENGLISH　SERIES　3　New Edition　 Ｔｅａｃｈｅｒ’ｓ　Ｍａｎｕａｌ</v>
      </c>
      <c r="AE1215" s="217" t="str">
        <f>+'学校用（完全版）'!AE1216</f>
        <v>３年</v>
      </c>
      <c r="AF1215" s="218">
        <f>+'学校用（完全版）'!AF1216</f>
        <v>27000</v>
      </c>
      <c r="AG1215" s="278">
        <f>+'学校用（完全版）'!AG1216</f>
        <v>29160.000000000004</v>
      </c>
      <c r="AH1215" s="688"/>
      <c r="AI1215" s="520">
        <f t="shared" si="31"/>
        <v>0</v>
      </c>
      <c r="AL1215" s="6"/>
    </row>
    <row r="1216" spans="1:38" s="7" customFormat="1" ht="23.1" customHeight="1" x14ac:dyDescent="0.1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 t="s">
        <v>1136</v>
      </c>
      <c r="S1216" s="28"/>
      <c r="T1216" s="28"/>
      <c r="U1216" s="150" t="str">
        <f>+'学校用（完全版）'!U1217</f>
        <v>英語</v>
      </c>
      <c r="V1216" s="473" t="str">
        <f>+'学校用（完全版）'!V1217</f>
        <v>三省堂</v>
      </c>
      <c r="W1216" s="451" t="str">
        <f>+'学校用（完全版）'!W1217</f>
        <v>●</v>
      </c>
      <c r="X1216" s="88"/>
      <c r="Y1216" s="88" t="str">
        <f>+'学校用（完全版）'!Y1217</f>
        <v>●</v>
      </c>
      <c r="Z1216" s="61" t="str">
        <f>+'学校用（完全版）'!Z1217</f>
        <v>準拠</v>
      </c>
      <c r="AA1216" s="62" t="str">
        <f>+'学校用（完全版）'!AA1217</f>
        <v>新刊</v>
      </c>
      <c r="AB1216" s="655" t="str">
        <f>+'学校用（完全版）'!AB1217</f>
        <v>掛図・ボード・カード</v>
      </c>
      <c r="AC1216" s="71" t="str">
        <f>+'学校用（完全版）'!AC1217</f>
        <v>※</v>
      </c>
      <c r="AD1216" s="248" t="str">
        <f>+'学校用（完全版）'!AD1217</f>
        <v>NEW　CROWN　ENGLISH　SERIES　1　New Edition　    ピクチャーカード</v>
      </c>
      <c r="AE1216" s="75" t="str">
        <f>+'学校用（完全版）'!AE1217</f>
        <v>１年</v>
      </c>
      <c r="AF1216" s="98">
        <f>+'学校用（完全版）'!AF1217</f>
        <v>45000</v>
      </c>
      <c r="AG1216" s="117">
        <f>+'学校用（完全版）'!AG1217</f>
        <v>48600</v>
      </c>
      <c r="AH1216" s="692"/>
      <c r="AI1216" s="354">
        <f t="shared" si="31"/>
        <v>0</v>
      </c>
      <c r="AL1216" s="6"/>
    </row>
    <row r="1217" spans="1:38" s="7" customFormat="1" ht="23.1" customHeight="1" x14ac:dyDescent="0.15">
      <c r="A1217" s="28"/>
      <c r="B1217" s="28"/>
      <c r="C1217" s="28"/>
      <c r="D1217" s="28"/>
      <c r="E1217" s="28"/>
      <c r="F1217" s="28"/>
      <c r="G1217" s="28" t="s">
        <v>1136</v>
      </c>
      <c r="H1217" s="28"/>
      <c r="I1217" s="28"/>
      <c r="J1217" s="28"/>
      <c r="K1217" s="28"/>
      <c r="L1217" s="28" t="s">
        <v>1136</v>
      </c>
      <c r="M1217" s="28"/>
      <c r="N1217" s="28"/>
      <c r="O1217" s="28"/>
      <c r="P1217" s="28"/>
      <c r="Q1217" s="28"/>
      <c r="R1217" s="28" t="s">
        <v>1136</v>
      </c>
      <c r="S1217" s="28"/>
      <c r="T1217" s="28"/>
      <c r="U1217" s="151" t="str">
        <f>+'学校用（完全版）'!U1218</f>
        <v>英語</v>
      </c>
      <c r="V1217" s="503" t="str">
        <f>+'学校用（完全版）'!V1218</f>
        <v>三省堂</v>
      </c>
      <c r="W1217" s="448" t="str">
        <f>+'学校用（完全版）'!W1218</f>
        <v>●</v>
      </c>
      <c r="X1217" s="81"/>
      <c r="Y1217" s="81" t="str">
        <f>+'学校用（完全版）'!Y1218</f>
        <v>●</v>
      </c>
      <c r="Z1217" s="66" t="str">
        <f>+'学校用（完全版）'!Z1218</f>
        <v>準拠</v>
      </c>
      <c r="AA1217" s="67" t="str">
        <f>+'学校用（完全版）'!AA1218</f>
        <v>新刊</v>
      </c>
      <c r="AB1217" s="660" t="str">
        <f>+'学校用（完全版）'!AB1218</f>
        <v>掛図・ボード・カード</v>
      </c>
      <c r="AC1217" s="100" t="str">
        <f>+'学校用（完全版）'!AC1218</f>
        <v>※</v>
      </c>
      <c r="AD1217" s="236" t="str">
        <f>+'学校用（完全版）'!AD1218</f>
        <v>NEW　CROWN　ENGLISH　SERIES　2　New Edition　    ピクチャーカード</v>
      </c>
      <c r="AE1217" s="72" t="str">
        <f>+'学校用（完全版）'!AE1218</f>
        <v>２年</v>
      </c>
      <c r="AF1217" s="73">
        <f>+'学校用（完全版）'!AF1218</f>
        <v>45000</v>
      </c>
      <c r="AG1217" s="82">
        <f>+'学校用（完全版）'!AG1218</f>
        <v>48600</v>
      </c>
      <c r="AH1217" s="690"/>
      <c r="AI1217" s="355">
        <f t="shared" si="31"/>
        <v>0</v>
      </c>
      <c r="AL1217" s="6"/>
    </row>
    <row r="1218" spans="1:38" s="7" customFormat="1" ht="23.1" customHeight="1" x14ac:dyDescent="0.15">
      <c r="A1218" s="28"/>
      <c r="B1218" s="28"/>
      <c r="C1218" s="28"/>
      <c r="D1218" s="28"/>
      <c r="E1218" s="28"/>
      <c r="F1218" s="28"/>
      <c r="G1218" s="28" t="s">
        <v>1136</v>
      </c>
      <c r="H1218" s="28"/>
      <c r="I1218" s="28"/>
      <c r="J1218" s="28"/>
      <c r="K1218" s="28"/>
      <c r="L1218" s="28" t="s">
        <v>1136</v>
      </c>
      <c r="M1218" s="28"/>
      <c r="N1218" s="28"/>
      <c r="O1218" s="28"/>
      <c r="P1218" s="28"/>
      <c r="Q1218" s="28"/>
      <c r="R1218" s="28" t="s">
        <v>1136</v>
      </c>
      <c r="S1218" s="28"/>
      <c r="T1218" s="28"/>
      <c r="U1218" s="403" t="str">
        <f>+'学校用（完全版）'!U1219</f>
        <v>英語</v>
      </c>
      <c r="V1218" s="505" t="str">
        <f>+'学校用（完全版）'!V1219</f>
        <v>三省堂</v>
      </c>
      <c r="W1218" s="449" t="str">
        <f>+'学校用（完全版）'!W1219</f>
        <v>●</v>
      </c>
      <c r="X1218" s="265"/>
      <c r="Y1218" s="265" t="str">
        <f>+'学校用（完全版）'!Y1219</f>
        <v>●</v>
      </c>
      <c r="Z1218" s="122" t="str">
        <f>+'学校用（完全版）'!Z1219</f>
        <v>準拠</v>
      </c>
      <c r="AA1218" s="123" t="str">
        <f>+'学校用（完全版）'!AA1219</f>
        <v>新刊</v>
      </c>
      <c r="AB1218" s="656" t="str">
        <f>+'学校用（完全版）'!AB1219</f>
        <v>掛図・ボード・カード</v>
      </c>
      <c r="AC1218" s="204" t="str">
        <f>+'学校用（完全版）'!AC1219</f>
        <v>※</v>
      </c>
      <c r="AD1218" s="249" t="str">
        <f>+'学校用（完全版）'!AD1219</f>
        <v>NEW　CROWN　ENGLISH　SERIES　3　New Edition　    ピクチャーカード</v>
      </c>
      <c r="AE1218" s="226" t="str">
        <f>+'学校用（完全版）'!AE1219</f>
        <v>３年</v>
      </c>
      <c r="AF1218" s="227">
        <f>+'学校用（完全版）'!AF1219</f>
        <v>45000</v>
      </c>
      <c r="AG1218" s="266">
        <f>+'学校用（完全版）'!AG1219</f>
        <v>48600</v>
      </c>
      <c r="AH1218" s="693"/>
      <c r="AI1218" s="356">
        <f t="shared" si="31"/>
        <v>0</v>
      </c>
      <c r="AL1218" s="6"/>
    </row>
    <row r="1219" spans="1:38" s="7" customFormat="1" ht="23.1" customHeight="1" x14ac:dyDescent="0.1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 t="s">
        <v>1136</v>
      </c>
      <c r="S1219" s="28"/>
      <c r="T1219" s="28"/>
      <c r="U1219" s="564" t="str">
        <f>+'学校用（完全版）'!U1220</f>
        <v>英語</v>
      </c>
      <c r="V1219" s="502" t="str">
        <f>+'学校用（完全版）'!V1220</f>
        <v>三省堂</v>
      </c>
      <c r="W1219" s="452" t="str">
        <f>+'学校用（完全版）'!W1220</f>
        <v>●</v>
      </c>
      <c r="X1219" s="267"/>
      <c r="Y1219" s="267" t="str">
        <f>+'学校用（完全版）'!Y1220</f>
        <v>●</v>
      </c>
      <c r="Z1219" s="132" t="str">
        <f>+'学校用（完全版）'!Z1220</f>
        <v>準拠</v>
      </c>
      <c r="AA1219" s="104" t="str">
        <f>+'学校用（完全版）'!AA1220</f>
        <v>新刊</v>
      </c>
      <c r="AB1219" s="658" t="str">
        <f>+'学校用（完全版）'!AB1220</f>
        <v>掛図・ボード・カード</v>
      </c>
      <c r="AC1219" s="211" t="str">
        <f>+'学校用（完全版）'!AC1220</f>
        <v>※</v>
      </c>
      <c r="AD1219" s="246" t="str">
        <f>+'学校用（完全版）'!AD1220</f>
        <v>NEW　CROWN　ENGLISH　SERIES　1　New Edition　    フラッシュカード</v>
      </c>
      <c r="AE1219" s="222" t="str">
        <f>+'学校用（完全版）'!AE1220</f>
        <v>１年</v>
      </c>
      <c r="AF1219" s="223">
        <f>+'学校用（完全版）'!AF1220</f>
        <v>25000</v>
      </c>
      <c r="AG1219" s="268">
        <f>+'学校用（完全版）'!AG1220</f>
        <v>27000</v>
      </c>
      <c r="AH1219" s="689"/>
      <c r="AI1219" s="521">
        <f t="shared" si="31"/>
        <v>0</v>
      </c>
      <c r="AL1219" s="6"/>
    </row>
    <row r="1220" spans="1:38" s="7" customFormat="1" ht="23.1" customHeight="1" x14ac:dyDescent="0.15">
      <c r="A1220" s="28"/>
      <c r="B1220" s="28"/>
      <c r="C1220" s="28"/>
      <c r="D1220" s="28"/>
      <c r="E1220" s="28"/>
      <c r="F1220" s="28"/>
      <c r="G1220" s="28" t="s">
        <v>1136</v>
      </c>
      <c r="H1220" s="28"/>
      <c r="I1220" s="28"/>
      <c r="J1220" s="28"/>
      <c r="K1220" s="28"/>
      <c r="L1220" s="28" t="s">
        <v>1136</v>
      </c>
      <c r="M1220" s="28"/>
      <c r="N1220" s="28"/>
      <c r="O1220" s="28"/>
      <c r="P1220" s="28"/>
      <c r="Q1220" s="28"/>
      <c r="R1220" s="28" t="s">
        <v>1136</v>
      </c>
      <c r="S1220" s="28"/>
      <c r="T1220" s="28"/>
      <c r="U1220" s="151" t="str">
        <f>+'学校用（完全版）'!U1221</f>
        <v>英語</v>
      </c>
      <c r="V1220" s="503" t="str">
        <f>+'学校用（完全版）'!V1221</f>
        <v>三省堂</v>
      </c>
      <c r="W1220" s="448" t="str">
        <f>+'学校用（完全版）'!W1221</f>
        <v>●</v>
      </c>
      <c r="X1220" s="81"/>
      <c r="Y1220" s="81" t="str">
        <f>+'学校用（完全版）'!Y1221</f>
        <v>●</v>
      </c>
      <c r="Z1220" s="66" t="str">
        <f>+'学校用（完全版）'!Z1221</f>
        <v>準拠</v>
      </c>
      <c r="AA1220" s="67" t="str">
        <f>+'学校用（完全版）'!AA1221</f>
        <v>新刊</v>
      </c>
      <c r="AB1220" s="660" t="str">
        <f>+'学校用（完全版）'!AB1221</f>
        <v>掛図・ボード・カード</v>
      </c>
      <c r="AC1220" s="100" t="str">
        <f>+'学校用（完全版）'!AC1221</f>
        <v>※</v>
      </c>
      <c r="AD1220" s="236" t="str">
        <f>+'学校用（完全版）'!AD1221</f>
        <v>NEW　CROWN　ENGLISH　SERIES　2　New Edition　    フラッシュカード</v>
      </c>
      <c r="AE1220" s="72" t="str">
        <f>+'学校用（完全版）'!AE1221</f>
        <v>２年</v>
      </c>
      <c r="AF1220" s="73">
        <f>+'学校用（完全版）'!AF1221</f>
        <v>25000</v>
      </c>
      <c r="AG1220" s="82">
        <f>+'学校用（完全版）'!AG1221</f>
        <v>27000</v>
      </c>
      <c r="AH1220" s="690"/>
      <c r="AI1220" s="355">
        <f t="shared" si="31"/>
        <v>0</v>
      </c>
      <c r="AL1220" s="6"/>
    </row>
    <row r="1221" spans="1:38" s="7" customFormat="1" ht="23.1" customHeight="1" x14ac:dyDescent="0.15">
      <c r="A1221" s="28"/>
      <c r="B1221" s="28"/>
      <c r="C1221" s="28"/>
      <c r="D1221" s="28"/>
      <c r="E1221" s="28"/>
      <c r="F1221" s="28"/>
      <c r="G1221" s="28" t="s">
        <v>1136</v>
      </c>
      <c r="H1221" s="28"/>
      <c r="I1221" s="28"/>
      <c r="J1221" s="28"/>
      <c r="K1221" s="28"/>
      <c r="L1221" s="28" t="s">
        <v>1136</v>
      </c>
      <c r="M1221" s="28"/>
      <c r="N1221" s="28"/>
      <c r="O1221" s="28"/>
      <c r="P1221" s="28"/>
      <c r="Q1221" s="28"/>
      <c r="R1221" s="28" t="s">
        <v>1136</v>
      </c>
      <c r="S1221" s="28"/>
      <c r="T1221" s="28"/>
      <c r="U1221" s="152" t="str">
        <f>+'学校用（完全版）'!U1222</f>
        <v>英語</v>
      </c>
      <c r="V1221" s="504" t="str">
        <f>+'学校用（完全版）'!V1222</f>
        <v>三省堂</v>
      </c>
      <c r="W1221" s="453" t="str">
        <f>+'学校用（完全版）'!W1222</f>
        <v>●</v>
      </c>
      <c r="X1221" s="83"/>
      <c r="Y1221" s="83" t="str">
        <f>+'学校用（完全版）'!Y1222</f>
        <v>●</v>
      </c>
      <c r="Z1221" s="76" t="str">
        <f>+'学校用（完全版）'!Z1222</f>
        <v>準拠</v>
      </c>
      <c r="AA1221" s="77" t="str">
        <f>+'学校用（完全版）'!AA1222</f>
        <v>新刊</v>
      </c>
      <c r="AB1221" s="659" t="str">
        <f>+'学校用（完全版）'!AB1222</f>
        <v>掛図・ボード・カード</v>
      </c>
      <c r="AC1221" s="84" t="str">
        <f>+'学校用（完全版）'!AC1222</f>
        <v>※</v>
      </c>
      <c r="AD1221" s="247" t="str">
        <f>+'学校用（完全版）'!AD1222</f>
        <v>NEW　CROWN　ENGLISH　SERIES　3　New Edition　    フラッシュカード</v>
      </c>
      <c r="AE1221" s="85" t="str">
        <f>+'学校用（完全版）'!AE1222</f>
        <v>３年</v>
      </c>
      <c r="AF1221" s="86">
        <f>+'学校用（完全版）'!AF1222</f>
        <v>25000</v>
      </c>
      <c r="AG1221" s="87">
        <f>+'学校用（完全版）'!AG1222</f>
        <v>27000</v>
      </c>
      <c r="AH1221" s="691"/>
      <c r="AI1221" s="358">
        <f t="shared" si="31"/>
        <v>0</v>
      </c>
      <c r="AL1221" s="6"/>
    </row>
    <row r="1222" spans="1:38" s="7" customFormat="1" ht="23.1" customHeight="1" x14ac:dyDescent="0.1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 t="s">
        <v>1136</v>
      </c>
      <c r="S1222" s="28"/>
      <c r="T1222" s="28"/>
      <c r="U1222" s="150" t="str">
        <f>+'学校用（完全版）'!U1223</f>
        <v>英語</v>
      </c>
      <c r="V1222" s="473" t="str">
        <f>+'学校用（完全版）'!V1223</f>
        <v>三省堂</v>
      </c>
      <c r="W1222" s="451" t="str">
        <f>+'学校用（完全版）'!W1223</f>
        <v>●</v>
      </c>
      <c r="X1222" s="88"/>
      <c r="Y1222" s="88" t="str">
        <f>+'学校用（完全版）'!Y1223</f>
        <v>●</v>
      </c>
      <c r="Z1222" s="61" t="str">
        <f>+'学校用（完全版）'!Z1223</f>
        <v>準拠</v>
      </c>
      <c r="AA1222" s="62" t="str">
        <f>+'学校用（完全版）'!AA1223</f>
        <v>新刊</v>
      </c>
      <c r="AB1222" s="260" t="str">
        <f>+'学校用（完全版）'!AB1223</f>
        <v>デジタル　　　　　　　　　　　　教科書</v>
      </c>
      <c r="AC1222" s="71" t="str">
        <f>+'学校用（完全版）'!AC1223</f>
        <v>※</v>
      </c>
      <c r="AD1222" s="248" t="str">
        <f>+'学校用（完全版）'!AD1223</f>
        <v>NEW　CROWN　ENGLISH　SERIES　1　New Edition 指導用デジタルテキスト　Windows版</v>
      </c>
      <c r="AE1222" s="75" t="str">
        <f>+'学校用（完全版）'!AE1223</f>
        <v>１年</v>
      </c>
      <c r="AF1222" s="98">
        <f>+'学校用（完全版）'!AF1223</f>
        <v>80000</v>
      </c>
      <c r="AG1222" s="117">
        <f>+'学校用（完全版）'!AG1223</f>
        <v>86400</v>
      </c>
      <c r="AH1222" s="692"/>
      <c r="AI1222" s="354">
        <f t="shared" si="31"/>
        <v>0</v>
      </c>
      <c r="AL1222" s="6"/>
    </row>
    <row r="1223" spans="1:38" s="7" customFormat="1" ht="23.1" customHeight="1" x14ac:dyDescent="0.15">
      <c r="A1223" s="28"/>
      <c r="B1223" s="28"/>
      <c r="C1223" s="28"/>
      <c r="D1223" s="28"/>
      <c r="E1223" s="28"/>
      <c r="F1223" s="28"/>
      <c r="G1223" s="28" t="s">
        <v>1136</v>
      </c>
      <c r="H1223" s="28"/>
      <c r="I1223" s="28"/>
      <c r="J1223" s="28"/>
      <c r="K1223" s="28"/>
      <c r="L1223" s="28" t="s">
        <v>1136</v>
      </c>
      <c r="M1223" s="28"/>
      <c r="N1223" s="28"/>
      <c r="O1223" s="28"/>
      <c r="P1223" s="28"/>
      <c r="Q1223" s="28"/>
      <c r="R1223" s="28" t="s">
        <v>1136</v>
      </c>
      <c r="S1223" s="28"/>
      <c r="T1223" s="28"/>
      <c r="U1223" s="151" t="str">
        <f>+'学校用（完全版）'!U1224</f>
        <v>英語</v>
      </c>
      <c r="V1223" s="503" t="str">
        <f>+'学校用（完全版）'!V1224</f>
        <v>三省堂</v>
      </c>
      <c r="W1223" s="448" t="str">
        <f>+'学校用（完全版）'!W1224</f>
        <v>●</v>
      </c>
      <c r="X1223" s="81"/>
      <c r="Y1223" s="81" t="str">
        <f>+'学校用（完全版）'!Y1224</f>
        <v>●</v>
      </c>
      <c r="Z1223" s="66" t="str">
        <f>+'学校用（完全版）'!Z1224</f>
        <v>準拠</v>
      </c>
      <c r="AA1223" s="67" t="str">
        <f>+'学校用（完全版）'!AA1224</f>
        <v>新刊</v>
      </c>
      <c r="AB1223" s="258" t="str">
        <f>+'学校用（完全版）'!AB1224</f>
        <v>デジタル　　　　　　　　　　　　教科書</v>
      </c>
      <c r="AC1223" s="100" t="str">
        <f>+'学校用（完全版）'!AC1224</f>
        <v>※</v>
      </c>
      <c r="AD1223" s="236" t="str">
        <f>+'学校用（完全版）'!AD1224</f>
        <v>NEW　CROWN　ENGLISH　SERIES　2　New Edition 指導用デジタルテキスト　Windows版</v>
      </c>
      <c r="AE1223" s="72" t="str">
        <f>+'学校用（完全版）'!AE1224</f>
        <v>２年</v>
      </c>
      <c r="AF1223" s="73">
        <f>+'学校用（完全版）'!AF1224</f>
        <v>80000</v>
      </c>
      <c r="AG1223" s="82">
        <f>+'学校用（完全版）'!AG1224</f>
        <v>86400</v>
      </c>
      <c r="AH1223" s="690"/>
      <c r="AI1223" s="355">
        <f t="shared" si="31"/>
        <v>0</v>
      </c>
      <c r="AL1223" s="6"/>
    </row>
    <row r="1224" spans="1:38" s="7" customFormat="1" ht="23.1" customHeight="1" x14ac:dyDescent="0.15">
      <c r="A1224" s="28"/>
      <c r="B1224" s="28"/>
      <c r="C1224" s="28"/>
      <c r="D1224" s="28"/>
      <c r="E1224" s="28"/>
      <c r="F1224" s="28"/>
      <c r="G1224" s="28" t="s">
        <v>1136</v>
      </c>
      <c r="H1224" s="28"/>
      <c r="I1224" s="28"/>
      <c r="J1224" s="28"/>
      <c r="K1224" s="28"/>
      <c r="L1224" s="28" t="s">
        <v>1136</v>
      </c>
      <c r="M1224" s="28"/>
      <c r="N1224" s="28"/>
      <c r="O1224" s="28"/>
      <c r="P1224" s="28"/>
      <c r="Q1224" s="28"/>
      <c r="R1224" s="28" t="s">
        <v>1136</v>
      </c>
      <c r="S1224" s="28"/>
      <c r="T1224" s="28"/>
      <c r="U1224" s="151" t="str">
        <f>+'学校用（完全版）'!U1225</f>
        <v>英語</v>
      </c>
      <c r="V1224" s="503" t="str">
        <f>+'学校用（完全版）'!V1225</f>
        <v>三省堂</v>
      </c>
      <c r="W1224" s="448" t="str">
        <f>+'学校用（完全版）'!W1225</f>
        <v>●</v>
      </c>
      <c r="X1224" s="81"/>
      <c r="Y1224" s="81" t="str">
        <f>+'学校用（完全版）'!Y1225</f>
        <v>●</v>
      </c>
      <c r="Z1224" s="66" t="str">
        <f>+'学校用（完全版）'!Z1225</f>
        <v>準拠</v>
      </c>
      <c r="AA1224" s="67" t="str">
        <f>+'学校用（完全版）'!AA1225</f>
        <v>新刊</v>
      </c>
      <c r="AB1224" s="258" t="str">
        <f>+'学校用（完全版）'!AB1225</f>
        <v>デジタル　　　　　　　　　　　　教科書</v>
      </c>
      <c r="AC1224" s="100" t="str">
        <f>+'学校用（完全版）'!AC1225</f>
        <v>※</v>
      </c>
      <c r="AD1224" s="236" t="str">
        <f>+'学校用（完全版）'!AD1225</f>
        <v>NEW　CROWN　ENGLISH　SERIES　3　New Edition 指導用デジタルテキスト　Windows版</v>
      </c>
      <c r="AE1224" s="72" t="str">
        <f>+'学校用（完全版）'!AE1225</f>
        <v>３年</v>
      </c>
      <c r="AF1224" s="73">
        <f>+'学校用（完全版）'!AF1225</f>
        <v>80000</v>
      </c>
      <c r="AG1224" s="82">
        <f>+'学校用（完全版）'!AG1225</f>
        <v>86400</v>
      </c>
      <c r="AH1224" s="690"/>
      <c r="AI1224" s="355">
        <f t="shared" si="31"/>
        <v>0</v>
      </c>
      <c r="AL1224" s="6"/>
    </row>
    <row r="1225" spans="1:38" s="7" customFormat="1" ht="23.1" customHeight="1" x14ac:dyDescent="0.1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 t="s">
        <v>1136</v>
      </c>
      <c r="S1225" s="28"/>
      <c r="T1225" s="28"/>
      <c r="U1225" s="151" t="str">
        <f>+'学校用（完全版）'!U1226</f>
        <v>英語</v>
      </c>
      <c r="V1225" s="503" t="str">
        <f>+'学校用（完全版）'!V1226</f>
        <v>三省堂</v>
      </c>
      <c r="W1225" s="448" t="str">
        <f>+'学校用（完全版）'!W1226</f>
        <v>●</v>
      </c>
      <c r="X1225" s="81"/>
      <c r="Y1225" s="81" t="str">
        <f>+'学校用（完全版）'!Y1226</f>
        <v>●</v>
      </c>
      <c r="Z1225" s="66" t="str">
        <f>+'学校用（完全版）'!Z1226</f>
        <v>準拠</v>
      </c>
      <c r="AA1225" s="67" t="str">
        <f>+'学校用（完全版）'!AA1226</f>
        <v>新刊</v>
      </c>
      <c r="AB1225" s="258" t="str">
        <f>+'学校用（完全版）'!AB1226</f>
        <v>デジタル　　　　　　　　　　　　教科書</v>
      </c>
      <c r="AC1225" s="100" t="str">
        <f>+'学校用（完全版）'!AC1226</f>
        <v>※</v>
      </c>
      <c r="AD1225" s="236" t="str">
        <f>+'学校用（完全版）'!AD1226</f>
        <v>NEW　CROWN　ENGLISH　SERIES　1　New Edition 指導用デジタルテキスト　Windows版 年間ライセンス</v>
      </c>
      <c r="AE1225" s="72" t="str">
        <f>+'学校用（完全版）'!AE1226</f>
        <v>１年</v>
      </c>
      <c r="AF1225" s="73">
        <f>+'学校用（完全版）'!AF1226</f>
        <v>24000</v>
      </c>
      <c r="AG1225" s="82">
        <f>+'学校用（完全版）'!AG1226</f>
        <v>25920</v>
      </c>
      <c r="AH1225" s="690"/>
      <c r="AI1225" s="355">
        <f t="shared" si="31"/>
        <v>0</v>
      </c>
      <c r="AL1225" s="6"/>
    </row>
    <row r="1226" spans="1:38" s="7" customFormat="1" ht="23.1" customHeight="1" x14ac:dyDescent="0.15">
      <c r="A1226" s="28"/>
      <c r="B1226" s="28"/>
      <c r="C1226" s="28"/>
      <c r="D1226" s="28"/>
      <c r="E1226" s="28"/>
      <c r="F1226" s="28"/>
      <c r="G1226" s="28" t="s">
        <v>1136</v>
      </c>
      <c r="H1226" s="28"/>
      <c r="I1226" s="28"/>
      <c r="J1226" s="28"/>
      <c r="K1226" s="28"/>
      <c r="L1226" s="28" t="s">
        <v>1136</v>
      </c>
      <c r="M1226" s="28"/>
      <c r="N1226" s="28"/>
      <c r="O1226" s="28"/>
      <c r="P1226" s="28"/>
      <c r="Q1226" s="28"/>
      <c r="R1226" s="28" t="s">
        <v>1136</v>
      </c>
      <c r="S1226" s="28"/>
      <c r="T1226" s="28"/>
      <c r="U1226" s="151" t="str">
        <f>+'学校用（完全版）'!U1227</f>
        <v>英語</v>
      </c>
      <c r="V1226" s="503" t="str">
        <f>+'学校用（完全版）'!V1227</f>
        <v>三省堂</v>
      </c>
      <c r="W1226" s="448" t="str">
        <f>+'学校用（完全版）'!W1227</f>
        <v>●</v>
      </c>
      <c r="X1226" s="81"/>
      <c r="Y1226" s="81" t="str">
        <f>+'学校用（完全版）'!Y1227</f>
        <v>●</v>
      </c>
      <c r="Z1226" s="66" t="str">
        <f>+'学校用（完全版）'!Z1227</f>
        <v>準拠</v>
      </c>
      <c r="AA1226" s="67" t="str">
        <f>+'学校用（完全版）'!AA1227</f>
        <v>新刊</v>
      </c>
      <c r="AB1226" s="258" t="str">
        <f>+'学校用（完全版）'!AB1227</f>
        <v>デジタル　　　　　　　　　　　　教科書</v>
      </c>
      <c r="AC1226" s="100" t="str">
        <f>+'学校用（完全版）'!AC1227</f>
        <v>※</v>
      </c>
      <c r="AD1226" s="236" t="str">
        <f>+'学校用（完全版）'!AD1227</f>
        <v>NEW　CROWN　ENGLISH　SERIES　2　New Edition 指導用デジタルテキスト　Windows版 年間ライセンス</v>
      </c>
      <c r="AE1226" s="72" t="str">
        <f>+'学校用（完全版）'!AE1227</f>
        <v>２年</v>
      </c>
      <c r="AF1226" s="73">
        <f>+'学校用（完全版）'!AF1227</f>
        <v>24000</v>
      </c>
      <c r="AG1226" s="82">
        <f>+'学校用（完全版）'!AG1227</f>
        <v>25920</v>
      </c>
      <c r="AH1226" s="690"/>
      <c r="AI1226" s="355">
        <f t="shared" si="31"/>
        <v>0</v>
      </c>
      <c r="AL1226" s="6"/>
    </row>
    <row r="1227" spans="1:38" s="7" customFormat="1" ht="23.1" customHeight="1" x14ac:dyDescent="0.15">
      <c r="A1227" s="28"/>
      <c r="B1227" s="28"/>
      <c r="C1227" s="28"/>
      <c r="D1227" s="28"/>
      <c r="E1227" s="28"/>
      <c r="F1227" s="28"/>
      <c r="G1227" s="28" t="s">
        <v>1136</v>
      </c>
      <c r="H1227" s="28"/>
      <c r="I1227" s="28"/>
      <c r="J1227" s="28"/>
      <c r="K1227" s="28"/>
      <c r="L1227" s="28" t="s">
        <v>1136</v>
      </c>
      <c r="M1227" s="28"/>
      <c r="N1227" s="28"/>
      <c r="O1227" s="28"/>
      <c r="P1227" s="28"/>
      <c r="Q1227" s="28"/>
      <c r="R1227" s="28" t="s">
        <v>1136</v>
      </c>
      <c r="S1227" s="28"/>
      <c r="T1227" s="28"/>
      <c r="U1227" s="151" t="str">
        <f>+'学校用（完全版）'!U1228</f>
        <v>英語</v>
      </c>
      <c r="V1227" s="503" t="str">
        <f>+'学校用（完全版）'!V1228</f>
        <v>三省堂</v>
      </c>
      <c r="W1227" s="448" t="str">
        <f>+'学校用（完全版）'!W1228</f>
        <v>●</v>
      </c>
      <c r="X1227" s="81"/>
      <c r="Y1227" s="81" t="str">
        <f>+'学校用（完全版）'!Y1228</f>
        <v>●</v>
      </c>
      <c r="Z1227" s="66" t="str">
        <f>+'学校用（完全版）'!Z1228</f>
        <v>準拠</v>
      </c>
      <c r="AA1227" s="67" t="str">
        <f>+'学校用（完全版）'!AA1228</f>
        <v>新刊</v>
      </c>
      <c r="AB1227" s="258" t="str">
        <f>+'学校用（完全版）'!AB1228</f>
        <v>デジタル　　　　　　　　　　　　教科書</v>
      </c>
      <c r="AC1227" s="100" t="str">
        <f>+'学校用（完全版）'!AC1228</f>
        <v>※</v>
      </c>
      <c r="AD1227" s="236" t="str">
        <f>+'学校用（完全版）'!AD1228</f>
        <v>NEW　CROWN　ENGLISH　SERIES　3　New Edition 指導用デジタルテキスト　Windows版 年間ライセンス</v>
      </c>
      <c r="AE1227" s="72" t="str">
        <f>+'学校用（完全版）'!AE1228</f>
        <v>３年</v>
      </c>
      <c r="AF1227" s="73">
        <f>+'学校用（完全版）'!AF1228</f>
        <v>24000</v>
      </c>
      <c r="AG1227" s="82">
        <f>+'学校用（完全版）'!AG1228</f>
        <v>25920</v>
      </c>
      <c r="AH1227" s="690"/>
      <c r="AI1227" s="355">
        <f t="shared" si="31"/>
        <v>0</v>
      </c>
      <c r="AL1227" s="6"/>
    </row>
    <row r="1228" spans="1:38" s="7" customFormat="1" ht="23.1" customHeight="1" x14ac:dyDescent="0.1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 t="s">
        <v>1136</v>
      </c>
      <c r="S1228" s="28"/>
      <c r="T1228" s="28"/>
      <c r="U1228" s="151" t="str">
        <f>+'学校用（完全版）'!U1229</f>
        <v>英語</v>
      </c>
      <c r="V1228" s="503" t="str">
        <f>+'学校用（完全版）'!V1229</f>
        <v>三省堂</v>
      </c>
      <c r="W1228" s="448" t="str">
        <f>+'学校用（完全版）'!W1229</f>
        <v>●</v>
      </c>
      <c r="X1228" s="81"/>
      <c r="Y1228" s="81" t="str">
        <f>+'学校用（完全版）'!Y1229</f>
        <v>●</v>
      </c>
      <c r="Z1228" s="66" t="str">
        <f>+'学校用（完全版）'!Z1229</f>
        <v>準拠</v>
      </c>
      <c r="AA1228" s="67" t="str">
        <f>+'学校用（完全版）'!AA1229</f>
        <v>新刊</v>
      </c>
      <c r="AB1228" s="258" t="str">
        <f>+'学校用（完全版）'!AB1229</f>
        <v>デジタル　　　　　　　　　　　　教科書</v>
      </c>
      <c r="AC1228" s="100" t="str">
        <f>+'学校用（完全版）'!AC1229</f>
        <v>※</v>
      </c>
      <c r="AD1228" s="236" t="str">
        <f>+'学校用（完全版）'!AD1229</f>
        <v>NEW CROWN ENGLISH SERIES 1 New Edition 指導用デジタルテキスト iOS版 年間ライセンス</v>
      </c>
      <c r="AE1228" s="72" t="str">
        <f>+'学校用（完全版）'!AE1229</f>
        <v>１年</v>
      </c>
      <c r="AF1228" s="73">
        <f>+'学校用（完全版）'!AF1229</f>
        <v>24000</v>
      </c>
      <c r="AG1228" s="82">
        <f>+'学校用（完全版）'!AG1229</f>
        <v>25920</v>
      </c>
      <c r="AH1228" s="690"/>
      <c r="AI1228" s="355">
        <f t="shared" si="31"/>
        <v>0</v>
      </c>
      <c r="AL1228" s="6"/>
    </row>
    <row r="1229" spans="1:38" s="7" customFormat="1" ht="23.1" customHeight="1" x14ac:dyDescent="0.15">
      <c r="A1229" s="28"/>
      <c r="B1229" s="28"/>
      <c r="C1229" s="28"/>
      <c r="D1229" s="28"/>
      <c r="E1229" s="28"/>
      <c r="F1229" s="28"/>
      <c r="G1229" s="28" t="s">
        <v>1136</v>
      </c>
      <c r="H1229" s="28"/>
      <c r="I1229" s="28"/>
      <c r="J1229" s="28"/>
      <c r="K1229" s="28"/>
      <c r="L1229" s="28" t="s">
        <v>1136</v>
      </c>
      <c r="M1229" s="28"/>
      <c r="N1229" s="28"/>
      <c r="O1229" s="28"/>
      <c r="P1229" s="28"/>
      <c r="Q1229" s="28"/>
      <c r="R1229" s="28" t="s">
        <v>1136</v>
      </c>
      <c r="S1229" s="28"/>
      <c r="T1229" s="28"/>
      <c r="U1229" s="151" t="str">
        <f>+'学校用（完全版）'!U1230</f>
        <v>英語</v>
      </c>
      <c r="V1229" s="503" t="str">
        <f>+'学校用（完全版）'!V1230</f>
        <v>三省堂</v>
      </c>
      <c r="W1229" s="448" t="str">
        <f>+'学校用（完全版）'!W1230</f>
        <v>●</v>
      </c>
      <c r="X1229" s="81"/>
      <c r="Y1229" s="81" t="str">
        <f>+'学校用（完全版）'!Y1230</f>
        <v>●</v>
      </c>
      <c r="Z1229" s="66" t="str">
        <f>+'学校用（完全版）'!Z1230</f>
        <v>準拠</v>
      </c>
      <c r="AA1229" s="67" t="str">
        <f>+'学校用（完全版）'!AA1230</f>
        <v>新刊</v>
      </c>
      <c r="AB1229" s="258" t="str">
        <f>+'学校用（完全版）'!AB1230</f>
        <v>デジタル　　　　　　　　　　　　教科書</v>
      </c>
      <c r="AC1229" s="100" t="str">
        <f>+'学校用（完全版）'!AC1230</f>
        <v>※</v>
      </c>
      <c r="AD1229" s="236" t="str">
        <f>+'学校用（完全版）'!AD1230</f>
        <v>NEW CROWN ENGLISH SERIES 2 New Edition 指導用デジタルテキスト iOS版 年間ライセンス</v>
      </c>
      <c r="AE1229" s="72" t="str">
        <f>+'学校用（完全版）'!AE1230</f>
        <v>２年</v>
      </c>
      <c r="AF1229" s="73">
        <f>+'学校用（完全版）'!AF1230</f>
        <v>24000</v>
      </c>
      <c r="AG1229" s="82">
        <f>+'学校用（完全版）'!AG1230</f>
        <v>25920</v>
      </c>
      <c r="AH1229" s="690"/>
      <c r="AI1229" s="355">
        <f t="shared" si="31"/>
        <v>0</v>
      </c>
      <c r="AL1229" s="6"/>
    </row>
    <row r="1230" spans="1:38" s="7" customFormat="1" ht="23.1" customHeight="1" x14ac:dyDescent="0.15">
      <c r="A1230" s="28"/>
      <c r="B1230" s="28"/>
      <c r="C1230" s="28"/>
      <c r="D1230" s="28"/>
      <c r="E1230" s="28"/>
      <c r="F1230" s="28"/>
      <c r="G1230" s="28" t="s">
        <v>1136</v>
      </c>
      <c r="H1230" s="28"/>
      <c r="I1230" s="28"/>
      <c r="J1230" s="28"/>
      <c r="K1230" s="28"/>
      <c r="L1230" s="28" t="s">
        <v>1136</v>
      </c>
      <c r="M1230" s="28"/>
      <c r="N1230" s="28"/>
      <c r="O1230" s="28"/>
      <c r="P1230" s="28"/>
      <c r="Q1230" s="28"/>
      <c r="R1230" s="28" t="s">
        <v>1136</v>
      </c>
      <c r="S1230" s="28"/>
      <c r="T1230" s="28"/>
      <c r="U1230" s="151" t="str">
        <f>+'学校用（完全版）'!U1231</f>
        <v>英語</v>
      </c>
      <c r="V1230" s="503" t="str">
        <f>+'学校用（完全版）'!V1231</f>
        <v>三省堂</v>
      </c>
      <c r="W1230" s="448" t="str">
        <f>+'学校用（完全版）'!W1231</f>
        <v>●</v>
      </c>
      <c r="X1230" s="81"/>
      <c r="Y1230" s="81" t="str">
        <f>+'学校用（完全版）'!Y1231</f>
        <v>●</v>
      </c>
      <c r="Z1230" s="66" t="str">
        <f>+'学校用（完全版）'!Z1231</f>
        <v>準拠</v>
      </c>
      <c r="AA1230" s="67" t="str">
        <f>+'学校用（完全版）'!AA1231</f>
        <v>新刊</v>
      </c>
      <c r="AB1230" s="258" t="str">
        <f>+'学校用（完全版）'!AB1231</f>
        <v>デジタル　　　　　　　　　　　　教科書</v>
      </c>
      <c r="AC1230" s="100" t="str">
        <f>+'学校用（完全版）'!AC1231</f>
        <v>※</v>
      </c>
      <c r="AD1230" s="236" t="str">
        <f>+'学校用（完全版）'!AD1231</f>
        <v>NEW CROWN ENGLISH SERIES 3 New Edition 指導用デジタルテキスト iOS版 年間ライセンス</v>
      </c>
      <c r="AE1230" s="72" t="str">
        <f>+'学校用（完全版）'!AE1231</f>
        <v>３年</v>
      </c>
      <c r="AF1230" s="73">
        <f>+'学校用（完全版）'!AF1231</f>
        <v>24000</v>
      </c>
      <c r="AG1230" s="82">
        <f>+'学校用（完全版）'!AG1231</f>
        <v>25920</v>
      </c>
      <c r="AH1230" s="690"/>
      <c r="AI1230" s="355">
        <f t="shared" si="31"/>
        <v>0</v>
      </c>
      <c r="AL1230" s="6"/>
    </row>
    <row r="1231" spans="1:38" s="7" customFormat="1" ht="23.1" customHeight="1" x14ac:dyDescent="0.1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 t="s">
        <v>1136</v>
      </c>
      <c r="S1231" s="28"/>
      <c r="T1231" s="28"/>
      <c r="U1231" s="151" t="str">
        <f>+'学校用（完全版）'!U1232</f>
        <v>英語</v>
      </c>
      <c r="V1231" s="503" t="str">
        <f>+'学校用（完全版）'!V1232</f>
        <v>三省堂</v>
      </c>
      <c r="W1231" s="448" t="str">
        <f>+'学校用（完全版）'!W1232</f>
        <v>●</v>
      </c>
      <c r="X1231" s="81"/>
      <c r="Y1231" s="81" t="str">
        <f>+'学校用（完全版）'!Y1232</f>
        <v>●</v>
      </c>
      <c r="Z1231" s="66" t="str">
        <f>+'学校用（完全版）'!Z1232</f>
        <v>準拠</v>
      </c>
      <c r="AA1231" s="67" t="str">
        <f>+'学校用（完全版）'!AA1232</f>
        <v>新刊</v>
      </c>
      <c r="AB1231" s="258" t="str">
        <f>+'学校用（完全版）'!AB1232</f>
        <v>デジタル　　　　　　　　　　　　教科書</v>
      </c>
      <c r="AC1231" s="100" t="str">
        <f>+'学校用（完全版）'!AC1232</f>
        <v>※</v>
      </c>
      <c r="AD1231" s="236" t="str">
        <f>+'学校用（完全版）'!AD1232</f>
        <v>NEW CROWN ENGLISH SERIES 1 New Edition 学習者用デジタルテキスト　Windows版 年間ライセンス</v>
      </c>
      <c r="AE1231" s="72" t="str">
        <f>+'学校用（完全版）'!AE1232</f>
        <v>１年</v>
      </c>
      <c r="AF1231" s="73">
        <f>+'学校用（完全版）'!AF1232</f>
        <v>3000</v>
      </c>
      <c r="AG1231" s="82">
        <f>+'学校用（完全版）'!AG1232</f>
        <v>3240</v>
      </c>
      <c r="AH1231" s="690"/>
      <c r="AI1231" s="355">
        <f t="shared" si="31"/>
        <v>0</v>
      </c>
      <c r="AL1231" s="6"/>
    </row>
    <row r="1232" spans="1:38" s="7" customFormat="1" ht="23.1" customHeight="1" x14ac:dyDescent="0.15">
      <c r="A1232" s="28"/>
      <c r="B1232" s="28"/>
      <c r="C1232" s="28"/>
      <c r="D1232" s="28"/>
      <c r="E1232" s="28"/>
      <c r="F1232" s="28"/>
      <c r="G1232" s="28" t="s">
        <v>1136</v>
      </c>
      <c r="H1232" s="28"/>
      <c r="I1232" s="28"/>
      <c r="J1232" s="28"/>
      <c r="K1232" s="28"/>
      <c r="L1232" s="28" t="s">
        <v>1136</v>
      </c>
      <c r="M1232" s="28"/>
      <c r="N1232" s="28"/>
      <c r="O1232" s="28"/>
      <c r="P1232" s="28"/>
      <c r="Q1232" s="28"/>
      <c r="R1232" s="28" t="s">
        <v>1136</v>
      </c>
      <c r="S1232" s="28"/>
      <c r="T1232" s="28"/>
      <c r="U1232" s="151" t="str">
        <f>+'学校用（完全版）'!U1233</f>
        <v>英語</v>
      </c>
      <c r="V1232" s="503" t="str">
        <f>+'学校用（完全版）'!V1233</f>
        <v>三省堂</v>
      </c>
      <c r="W1232" s="448" t="str">
        <f>+'学校用（完全版）'!W1233</f>
        <v>●</v>
      </c>
      <c r="X1232" s="81"/>
      <c r="Y1232" s="81" t="str">
        <f>+'学校用（完全版）'!Y1233</f>
        <v>●</v>
      </c>
      <c r="Z1232" s="66" t="str">
        <f>+'学校用（完全版）'!Z1233</f>
        <v>準拠</v>
      </c>
      <c r="AA1232" s="67" t="str">
        <f>+'学校用（完全版）'!AA1233</f>
        <v>新刊</v>
      </c>
      <c r="AB1232" s="258" t="str">
        <f>+'学校用（完全版）'!AB1233</f>
        <v>デジタル　　　　　　　　　　　　教科書</v>
      </c>
      <c r="AC1232" s="100" t="str">
        <f>+'学校用（完全版）'!AC1233</f>
        <v>※</v>
      </c>
      <c r="AD1232" s="236" t="str">
        <f>+'学校用（完全版）'!AD1233</f>
        <v>NEW CROWN ENGLISH SERIES 2 New Edition 学習者用デジタルテキスト　Windows版 年間ライセンス</v>
      </c>
      <c r="AE1232" s="72" t="str">
        <f>+'学校用（完全版）'!AE1233</f>
        <v>２年</v>
      </c>
      <c r="AF1232" s="73">
        <f>+'学校用（完全版）'!AF1233</f>
        <v>3000</v>
      </c>
      <c r="AG1232" s="82">
        <f>+'学校用（完全版）'!AG1233</f>
        <v>3240</v>
      </c>
      <c r="AH1232" s="690"/>
      <c r="AI1232" s="355">
        <f t="shared" si="31"/>
        <v>0</v>
      </c>
      <c r="AL1232" s="6"/>
    </row>
    <row r="1233" spans="1:38" s="7" customFormat="1" ht="23.1" customHeight="1" x14ac:dyDescent="0.15">
      <c r="A1233" s="28"/>
      <c r="B1233" s="28"/>
      <c r="C1233" s="28"/>
      <c r="D1233" s="28"/>
      <c r="E1233" s="28"/>
      <c r="F1233" s="28"/>
      <c r="G1233" s="28" t="s">
        <v>1136</v>
      </c>
      <c r="H1233" s="28"/>
      <c r="I1233" s="28"/>
      <c r="J1233" s="28"/>
      <c r="K1233" s="28"/>
      <c r="L1233" s="28" t="s">
        <v>1136</v>
      </c>
      <c r="M1233" s="28"/>
      <c r="N1233" s="28"/>
      <c r="O1233" s="28"/>
      <c r="P1233" s="28"/>
      <c r="Q1233" s="28"/>
      <c r="R1233" s="28" t="s">
        <v>1136</v>
      </c>
      <c r="S1233" s="28"/>
      <c r="T1233" s="28"/>
      <c r="U1233" s="151" t="str">
        <f>+'学校用（完全版）'!U1234</f>
        <v>英語</v>
      </c>
      <c r="V1233" s="503" t="str">
        <f>+'学校用（完全版）'!V1234</f>
        <v>三省堂</v>
      </c>
      <c r="W1233" s="448" t="str">
        <f>+'学校用（完全版）'!W1234</f>
        <v>●</v>
      </c>
      <c r="X1233" s="81"/>
      <c r="Y1233" s="81" t="str">
        <f>+'学校用（完全版）'!Y1234</f>
        <v>●</v>
      </c>
      <c r="Z1233" s="66" t="str">
        <f>+'学校用（完全版）'!Z1234</f>
        <v>準拠</v>
      </c>
      <c r="AA1233" s="67" t="str">
        <f>+'学校用（完全版）'!AA1234</f>
        <v>新刊</v>
      </c>
      <c r="AB1233" s="258" t="str">
        <f>+'学校用（完全版）'!AB1234</f>
        <v>デジタル　　　　　　　　　　　　教科書</v>
      </c>
      <c r="AC1233" s="100" t="str">
        <f>+'学校用（完全版）'!AC1234</f>
        <v>※</v>
      </c>
      <c r="AD1233" s="236" t="str">
        <f>+'学校用（完全版）'!AD1234</f>
        <v>NEW CROWN ENGLISH SERIES 3 New Edition 学習者用デジタルテキスト　Windows版 年間ライセンス</v>
      </c>
      <c r="AE1233" s="72" t="str">
        <f>+'学校用（完全版）'!AE1234</f>
        <v>３年</v>
      </c>
      <c r="AF1233" s="73">
        <f>+'学校用（完全版）'!AF1234</f>
        <v>3000</v>
      </c>
      <c r="AG1233" s="82">
        <f>+'学校用（完全版）'!AG1234</f>
        <v>3240</v>
      </c>
      <c r="AH1233" s="690"/>
      <c r="AI1233" s="355">
        <f t="shared" si="31"/>
        <v>0</v>
      </c>
      <c r="AL1233" s="6"/>
    </row>
    <row r="1234" spans="1:38" s="7" customFormat="1" ht="23.1" customHeight="1" x14ac:dyDescent="0.1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 t="s">
        <v>1136</v>
      </c>
      <c r="S1234" s="28"/>
      <c r="T1234" s="28"/>
      <c r="U1234" s="151" t="str">
        <f>+'学校用（完全版）'!U1235</f>
        <v>英語</v>
      </c>
      <c r="V1234" s="503" t="str">
        <f>+'学校用（完全版）'!V1235</f>
        <v>三省堂</v>
      </c>
      <c r="W1234" s="448" t="str">
        <f>+'学校用（完全版）'!W1235</f>
        <v>●</v>
      </c>
      <c r="X1234" s="81"/>
      <c r="Y1234" s="81" t="str">
        <f>+'学校用（完全版）'!Y1235</f>
        <v>●</v>
      </c>
      <c r="Z1234" s="66" t="str">
        <f>+'学校用（完全版）'!Z1235</f>
        <v>準拠</v>
      </c>
      <c r="AA1234" s="67" t="str">
        <f>+'学校用（完全版）'!AA1235</f>
        <v>新刊</v>
      </c>
      <c r="AB1234" s="258" t="str">
        <f>+'学校用（完全版）'!AB1235</f>
        <v>デジタル　　　　　　　　　　　　教科書</v>
      </c>
      <c r="AC1234" s="100" t="str">
        <f>+'学校用（完全版）'!AC1235</f>
        <v>※</v>
      </c>
      <c r="AD1234" s="236" t="str">
        <f>+'学校用（完全版）'!AD1235</f>
        <v>NEW CROWN ENGLISH SERIES 1 New Edition 学習者用デジタルテキスト iOS版 年間ライセンス</v>
      </c>
      <c r="AE1234" s="72" t="str">
        <f>+'学校用（完全版）'!AE1235</f>
        <v>１年</v>
      </c>
      <c r="AF1234" s="73">
        <f>+'学校用（完全版）'!AF1235</f>
        <v>3000</v>
      </c>
      <c r="AG1234" s="82">
        <f>+'学校用（完全版）'!AG1235</f>
        <v>3240</v>
      </c>
      <c r="AH1234" s="690"/>
      <c r="AI1234" s="355">
        <f t="shared" si="31"/>
        <v>0</v>
      </c>
      <c r="AL1234" s="6"/>
    </row>
    <row r="1235" spans="1:38" s="7" customFormat="1" ht="23.1" customHeight="1" x14ac:dyDescent="0.15">
      <c r="A1235" s="28"/>
      <c r="B1235" s="28"/>
      <c r="C1235" s="28"/>
      <c r="D1235" s="28"/>
      <c r="E1235" s="28"/>
      <c r="F1235" s="28"/>
      <c r="G1235" s="28" t="s">
        <v>1136</v>
      </c>
      <c r="H1235" s="28"/>
      <c r="I1235" s="28"/>
      <c r="J1235" s="28"/>
      <c r="K1235" s="28"/>
      <c r="L1235" s="28" t="s">
        <v>1136</v>
      </c>
      <c r="M1235" s="28"/>
      <c r="N1235" s="28"/>
      <c r="O1235" s="28"/>
      <c r="P1235" s="28"/>
      <c r="Q1235" s="28"/>
      <c r="R1235" s="28" t="s">
        <v>1136</v>
      </c>
      <c r="S1235" s="28"/>
      <c r="T1235" s="28"/>
      <c r="U1235" s="151" t="str">
        <f>+'学校用（完全版）'!U1236</f>
        <v>英語</v>
      </c>
      <c r="V1235" s="503" t="str">
        <f>+'学校用（完全版）'!V1236</f>
        <v>三省堂</v>
      </c>
      <c r="W1235" s="448" t="str">
        <f>+'学校用（完全版）'!W1236</f>
        <v>●</v>
      </c>
      <c r="X1235" s="81"/>
      <c r="Y1235" s="81" t="str">
        <f>+'学校用（完全版）'!Y1236</f>
        <v>●</v>
      </c>
      <c r="Z1235" s="66" t="str">
        <f>+'学校用（完全版）'!Z1236</f>
        <v>準拠</v>
      </c>
      <c r="AA1235" s="67" t="str">
        <f>+'学校用（完全版）'!AA1236</f>
        <v>新刊</v>
      </c>
      <c r="AB1235" s="258" t="str">
        <f>+'学校用（完全版）'!AB1236</f>
        <v>デジタル　　　　　　　　　　　　教科書</v>
      </c>
      <c r="AC1235" s="100" t="str">
        <f>+'学校用（完全版）'!AC1236</f>
        <v>※</v>
      </c>
      <c r="AD1235" s="236" t="str">
        <f>+'学校用（完全版）'!AD1236</f>
        <v>NEW CROWN ENGLISH SERIES 2 New Edition 学習者用デジタルテキスト iOS版 年間ライセンス</v>
      </c>
      <c r="AE1235" s="72" t="str">
        <f>+'学校用（完全版）'!AE1236</f>
        <v>２年</v>
      </c>
      <c r="AF1235" s="73">
        <f>+'学校用（完全版）'!AF1236</f>
        <v>3000</v>
      </c>
      <c r="AG1235" s="82">
        <f>+'学校用（完全版）'!AG1236</f>
        <v>3240</v>
      </c>
      <c r="AH1235" s="690"/>
      <c r="AI1235" s="355">
        <f t="shared" si="31"/>
        <v>0</v>
      </c>
      <c r="AL1235" s="6"/>
    </row>
    <row r="1236" spans="1:38" s="7" customFormat="1" ht="23.1" customHeight="1" x14ac:dyDescent="0.15">
      <c r="A1236" s="28"/>
      <c r="B1236" s="28"/>
      <c r="C1236" s="28"/>
      <c r="D1236" s="28"/>
      <c r="E1236" s="28"/>
      <c r="F1236" s="28"/>
      <c r="G1236" s="28" t="s">
        <v>1136</v>
      </c>
      <c r="H1236" s="28"/>
      <c r="I1236" s="28"/>
      <c r="J1236" s="28"/>
      <c r="K1236" s="28"/>
      <c r="L1236" s="28" t="s">
        <v>1136</v>
      </c>
      <c r="M1236" s="28"/>
      <c r="N1236" s="28"/>
      <c r="O1236" s="28"/>
      <c r="P1236" s="28"/>
      <c r="Q1236" s="28"/>
      <c r="R1236" s="28" t="s">
        <v>1136</v>
      </c>
      <c r="S1236" s="28"/>
      <c r="T1236" s="28"/>
      <c r="U1236" s="151" t="str">
        <f>+'学校用（完全版）'!U1237</f>
        <v>英語</v>
      </c>
      <c r="V1236" s="503" t="str">
        <f>+'学校用（完全版）'!V1237</f>
        <v>三省堂</v>
      </c>
      <c r="W1236" s="448" t="str">
        <f>+'学校用（完全版）'!W1237</f>
        <v>●</v>
      </c>
      <c r="X1236" s="81"/>
      <c r="Y1236" s="81" t="str">
        <f>+'学校用（完全版）'!Y1237</f>
        <v>●</v>
      </c>
      <c r="Z1236" s="66" t="str">
        <f>+'学校用（完全版）'!Z1237</f>
        <v>準拠</v>
      </c>
      <c r="AA1236" s="67" t="str">
        <f>+'学校用（完全版）'!AA1237</f>
        <v>新刊</v>
      </c>
      <c r="AB1236" s="258" t="str">
        <f>+'学校用（完全版）'!AB1237</f>
        <v>デジタル　　　　　　　　　　　　教科書</v>
      </c>
      <c r="AC1236" s="100" t="str">
        <f>+'学校用（完全版）'!AC1237</f>
        <v>※</v>
      </c>
      <c r="AD1236" s="236" t="str">
        <f>+'学校用（完全版）'!AD1237</f>
        <v>NEW CROWN ENGLISH SERIES 3 New Edition 学習者用デジタルテキスト iOS版 年間ライセンス</v>
      </c>
      <c r="AE1236" s="72" t="str">
        <f>+'学校用（完全版）'!AE1237</f>
        <v>３年</v>
      </c>
      <c r="AF1236" s="73">
        <f>+'学校用（完全版）'!AF1237</f>
        <v>3000</v>
      </c>
      <c r="AG1236" s="82">
        <f>+'学校用（完全版）'!AG1237</f>
        <v>3240</v>
      </c>
      <c r="AH1236" s="690"/>
      <c r="AI1236" s="355">
        <f t="shared" si="31"/>
        <v>0</v>
      </c>
      <c r="AL1236" s="6"/>
    </row>
    <row r="1237" spans="1:38" s="7" customFormat="1" ht="23.1" customHeight="1" x14ac:dyDescent="0.1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 t="s">
        <v>1136</v>
      </c>
      <c r="S1237" s="28"/>
      <c r="T1237" s="28"/>
      <c r="U1237" s="151" t="str">
        <f>+'学校用（完全版）'!U1238</f>
        <v>英語</v>
      </c>
      <c r="V1237" s="503" t="str">
        <f>+'学校用（完全版）'!V1238</f>
        <v>三省堂</v>
      </c>
      <c r="W1237" s="448" t="str">
        <f>+'学校用（完全版）'!W1238</f>
        <v>●</v>
      </c>
      <c r="X1237" s="81"/>
      <c r="Y1237" s="81" t="str">
        <f>+'学校用（完全版）'!Y1238</f>
        <v>●</v>
      </c>
      <c r="Z1237" s="66" t="str">
        <f>+'学校用（完全版）'!Z1238</f>
        <v>準拠</v>
      </c>
      <c r="AA1237" s="67" t="str">
        <f>+'学校用（完全版）'!AA1238</f>
        <v>新刊</v>
      </c>
      <c r="AB1237" s="258" t="str">
        <f>+'学校用（完全版）'!AB1238</f>
        <v>ＣＤ</v>
      </c>
      <c r="AC1237" s="100" t="str">
        <f>+'学校用（完全版）'!AC1238</f>
        <v>※</v>
      </c>
      <c r="AD1237" s="236" t="str">
        <f>+'学校用（完全版）'!AD1238</f>
        <v>NEW CROWN ENGLISH SERIES 1 New Edition  指導用CD</v>
      </c>
      <c r="AE1237" s="72" t="str">
        <f>+'学校用（完全版）'!AE1238</f>
        <v>１年</v>
      </c>
      <c r="AF1237" s="73">
        <f>+'学校用（完全版）'!AF1238</f>
        <v>35000</v>
      </c>
      <c r="AG1237" s="82">
        <f>+'学校用（完全版）'!AG1238</f>
        <v>37800</v>
      </c>
      <c r="AH1237" s="690"/>
      <c r="AI1237" s="355">
        <f t="shared" si="31"/>
        <v>0</v>
      </c>
      <c r="AL1237" s="6"/>
    </row>
    <row r="1238" spans="1:38" s="7" customFormat="1" ht="23.1" customHeight="1" x14ac:dyDescent="0.15">
      <c r="A1238" s="28"/>
      <c r="B1238" s="28"/>
      <c r="C1238" s="28"/>
      <c r="D1238" s="28"/>
      <c r="E1238" s="28"/>
      <c r="F1238" s="28"/>
      <c r="G1238" s="28" t="s">
        <v>1136</v>
      </c>
      <c r="H1238" s="28"/>
      <c r="I1238" s="28"/>
      <c r="J1238" s="28"/>
      <c r="K1238" s="28"/>
      <c r="L1238" s="28" t="s">
        <v>1136</v>
      </c>
      <c r="M1238" s="28"/>
      <c r="N1238" s="28"/>
      <c r="O1238" s="28"/>
      <c r="P1238" s="28"/>
      <c r="Q1238" s="28"/>
      <c r="R1238" s="28" t="s">
        <v>1136</v>
      </c>
      <c r="S1238" s="28"/>
      <c r="T1238" s="28"/>
      <c r="U1238" s="151" t="str">
        <f>+'学校用（完全版）'!U1239</f>
        <v>英語</v>
      </c>
      <c r="V1238" s="503" t="str">
        <f>+'学校用（完全版）'!V1239</f>
        <v>三省堂</v>
      </c>
      <c r="W1238" s="448" t="str">
        <f>+'学校用（完全版）'!W1239</f>
        <v>●</v>
      </c>
      <c r="X1238" s="81"/>
      <c r="Y1238" s="81" t="str">
        <f>+'学校用（完全版）'!Y1239</f>
        <v>●</v>
      </c>
      <c r="Z1238" s="66" t="str">
        <f>+'学校用（完全版）'!Z1239</f>
        <v>準拠</v>
      </c>
      <c r="AA1238" s="67" t="str">
        <f>+'学校用（完全版）'!AA1239</f>
        <v>新刊</v>
      </c>
      <c r="AB1238" s="258" t="str">
        <f>+'学校用（完全版）'!AB1239</f>
        <v>ＣＤ</v>
      </c>
      <c r="AC1238" s="100" t="str">
        <f>+'学校用（完全版）'!AC1239</f>
        <v>※</v>
      </c>
      <c r="AD1238" s="236" t="str">
        <f>+'学校用（完全版）'!AD1239</f>
        <v>NEW CROWN ENGLISH SERIES 2 New Edition  指導用CD</v>
      </c>
      <c r="AE1238" s="72" t="str">
        <f>+'学校用（完全版）'!AE1239</f>
        <v>２年</v>
      </c>
      <c r="AF1238" s="73">
        <f>+'学校用（完全版）'!AF1239</f>
        <v>35000</v>
      </c>
      <c r="AG1238" s="82">
        <f>+'学校用（完全版）'!AG1239</f>
        <v>37800</v>
      </c>
      <c r="AH1238" s="690"/>
      <c r="AI1238" s="355">
        <f t="shared" si="31"/>
        <v>0</v>
      </c>
      <c r="AL1238" s="6"/>
    </row>
    <row r="1239" spans="1:38" s="7" customFormat="1" ht="23.1" customHeight="1" x14ac:dyDescent="0.15">
      <c r="A1239" s="28"/>
      <c r="B1239" s="28"/>
      <c r="C1239" s="28"/>
      <c r="D1239" s="28"/>
      <c r="E1239" s="28"/>
      <c r="F1239" s="28"/>
      <c r="G1239" s="28" t="s">
        <v>1136</v>
      </c>
      <c r="H1239" s="28"/>
      <c r="I1239" s="28"/>
      <c r="J1239" s="28"/>
      <c r="K1239" s="28"/>
      <c r="L1239" s="28" t="s">
        <v>1136</v>
      </c>
      <c r="M1239" s="28"/>
      <c r="N1239" s="28"/>
      <c r="O1239" s="28"/>
      <c r="P1239" s="28"/>
      <c r="Q1239" s="28"/>
      <c r="R1239" s="28" t="s">
        <v>1136</v>
      </c>
      <c r="S1239" s="28"/>
      <c r="T1239" s="28"/>
      <c r="U1239" s="151" t="str">
        <f>+'学校用（完全版）'!U1240</f>
        <v>英語</v>
      </c>
      <c r="V1239" s="503" t="str">
        <f>+'学校用（完全版）'!V1240</f>
        <v>三省堂</v>
      </c>
      <c r="W1239" s="448" t="str">
        <f>+'学校用（完全版）'!W1240</f>
        <v>●</v>
      </c>
      <c r="X1239" s="81"/>
      <c r="Y1239" s="81" t="str">
        <f>+'学校用（完全版）'!Y1240</f>
        <v>●</v>
      </c>
      <c r="Z1239" s="66" t="str">
        <f>+'学校用（完全版）'!Z1240</f>
        <v>準拠</v>
      </c>
      <c r="AA1239" s="67" t="str">
        <f>+'学校用（完全版）'!AA1240</f>
        <v>新刊</v>
      </c>
      <c r="AB1239" s="258" t="str">
        <f>+'学校用（完全版）'!AB1240</f>
        <v>ＣＤ</v>
      </c>
      <c r="AC1239" s="100" t="str">
        <f>+'学校用（完全版）'!AC1240</f>
        <v>※</v>
      </c>
      <c r="AD1239" s="236" t="str">
        <f>+'学校用（完全版）'!AD1240</f>
        <v>NEW CROWN ENGLISH SERIES 3 New Edition  指導用CD</v>
      </c>
      <c r="AE1239" s="72" t="str">
        <f>+'学校用（完全版）'!AE1240</f>
        <v>３年</v>
      </c>
      <c r="AF1239" s="73">
        <f>+'学校用（完全版）'!AF1240</f>
        <v>35000</v>
      </c>
      <c r="AG1239" s="82">
        <f>+'学校用（完全版）'!AG1240</f>
        <v>37800</v>
      </c>
      <c r="AH1239" s="690"/>
      <c r="AI1239" s="355">
        <f t="shared" si="31"/>
        <v>0</v>
      </c>
      <c r="AL1239" s="6"/>
    </row>
    <row r="1240" spans="1:38" s="7" customFormat="1" ht="23.1" customHeight="1" x14ac:dyDescent="0.1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 t="s">
        <v>1136</v>
      </c>
      <c r="S1240" s="28"/>
      <c r="T1240" s="28"/>
      <c r="U1240" s="151" t="str">
        <f>+'学校用（完全版）'!U1241</f>
        <v>英語</v>
      </c>
      <c r="V1240" s="503" t="str">
        <f>+'学校用（完全版）'!V1241</f>
        <v>三省堂</v>
      </c>
      <c r="W1240" s="448" t="str">
        <f>+'学校用（完全版）'!W1241</f>
        <v>●</v>
      </c>
      <c r="X1240" s="81"/>
      <c r="Y1240" s="81" t="str">
        <f>+'学校用（完全版）'!Y1241</f>
        <v>●</v>
      </c>
      <c r="Z1240" s="66" t="str">
        <f>+'学校用（完全版）'!Z1241</f>
        <v>準拠</v>
      </c>
      <c r="AA1240" s="67" t="str">
        <f>+'学校用（完全版）'!AA1241</f>
        <v>新刊</v>
      </c>
      <c r="AB1240" s="258" t="str">
        <f>+'学校用（完全版）'!AB1241</f>
        <v>書籍</v>
      </c>
      <c r="AC1240" s="100" t="str">
        <f>+'学校用（完全版）'!AC1241</f>
        <v/>
      </c>
      <c r="AD1240" s="236" t="str">
        <f>+'学校用（完全版）'!AD1241</f>
        <v>NEW CROWN ENGLISH SERIES 1 New Edition アクティビティアイディア集</v>
      </c>
      <c r="AE1240" s="72" t="str">
        <f>+'学校用（完全版）'!AE1241</f>
        <v>１年</v>
      </c>
      <c r="AF1240" s="73">
        <f>+'学校用（完全版）'!AF1241</f>
        <v>2200</v>
      </c>
      <c r="AG1240" s="82">
        <f>+'学校用（完全版）'!AG1241</f>
        <v>2376</v>
      </c>
      <c r="AH1240" s="690"/>
      <c r="AI1240" s="355">
        <f t="shared" si="31"/>
        <v>0</v>
      </c>
      <c r="AL1240" s="6"/>
    </row>
    <row r="1241" spans="1:38" s="7" customFormat="1" ht="23.1" customHeight="1" x14ac:dyDescent="0.15">
      <c r="A1241" s="28"/>
      <c r="B1241" s="28"/>
      <c r="C1241" s="28"/>
      <c r="D1241" s="28"/>
      <c r="E1241" s="28"/>
      <c r="F1241" s="28"/>
      <c r="G1241" s="28" t="s">
        <v>1136</v>
      </c>
      <c r="H1241" s="28"/>
      <c r="I1241" s="28"/>
      <c r="J1241" s="28"/>
      <c r="K1241" s="28"/>
      <c r="L1241" s="28" t="s">
        <v>1136</v>
      </c>
      <c r="M1241" s="28"/>
      <c r="N1241" s="28"/>
      <c r="O1241" s="28"/>
      <c r="P1241" s="28"/>
      <c r="Q1241" s="28"/>
      <c r="R1241" s="28" t="s">
        <v>1136</v>
      </c>
      <c r="S1241" s="28"/>
      <c r="T1241" s="28"/>
      <c r="U1241" s="151" t="str">
        <f>+'学校用（完全版）'!U1242</f>
        <v>英語</v>
      </c>
      <c r="V1241" s="503" t="str">
        <f>+'学校用（完全版）'!V1242</f>
        <v>三省堂</v>
      </c>
      <c r="W1241" s="448" t="str">
        <f>+'学校用（完全版）'!W1242</f>
        <v>●</v>
      </c>
      <c r="X1241" s="81"/>
      <c r="Y1241" s="81" t="str">
        <f>+'学校用（完全版）'!Y1242</f>
        <v>●</v>
      </c>
      <c r="Z1241" s="66" t="str">
        <f>+'学校用（完全版）'!Z1242</f>
        <v>準拠</v>
      </c>
      <c r="AA1241" s="67" t="str">
        <f>+'学校用（完全版）'!AA1242</f>
        <v>新刊</v>
      </c>
      <c r="AB1241" s="258" t="str">
        <f>+'学校用（完全版）'!AB1242</f>
        <v>書籍</v>
      </c>
      <c r="AC1241" s="100" t="str">
        <f>+'学校用（完全版）'!AC1242</f>
        <v/>
      </c>
      <c r="AD1241" s="236" t="str">
        <f>+'学校用（完全版）'!AD1242</f>
        <v>NEW CROWN ENGLISH SERIES 2 New Edition アクティビティアイディア集</v>
      </c>
      <c r="AE1241" s="72" t="str">
        <f>+'学校用（完全版）'!AE1242</f>
        <v>２年</v>
      </c>
      <c r="AF1241" s="73">
        <f>+'学校用（完全版）'!AF1242</f>
        <v>2200</v>
      </c>
      <c r="AG1241" s="82">
        <f>+'学校用（完全版）'!AG1242</f>
        <v>2376</v>
      </c>
      <c r="AH1241" s="690"/>
      <c r="AI1241" s="355">
        <f t="shared" si="31"/>
        <v>0</v>
      </c>
      <c r="AL1241" s="6"/>
    </row>
    <row r="1242" spans="1:38" s="7" customFormat="1" ht="23.1" customHeight="1" thickBot="1" x14ac:dyDescent="0.2">
      <c r="A1242" s="28"/>
      <c r="B1242" s="28"/>
      <c r="C1242" s="28"/>
      <c r="D1242" s="28"/>
      <c r="E1242" s="28"/>
      <c r="F1242" s="28"/>
      <c r="G1242" s="28" t="s">
        <v>1136</v>
      </c>
      <c r="H1242" s="28"/>
      <c r="I1242" s="28"/>
      <c r="J1242" s="28"/>
      <c r="K1242" s="28"/>
      <c r="L1242" s="28" t="s">
        <v>1136</v>
      </c>
      <c r="M1242" s="28"/>
      <c r="N1242" s="28"/>
      <c r="O1242" s="28"/>
      <c r="P1242" s="28"/>
      <c r="Q1242" s="28"/>
      <c r="R1242" s="28" t="s">
        <v>1136</v>
      </c>
      <c r="S1242" s="28"/>
      <c r="T1242" s="28"/>
      <c r="U1242" s="151" t="str">
        <f>+'学校用（完全版）'!U1243</f>
        <v>英語</v>
      </c>
      <c r="V1242" s="503" t="str">
        <f>+'学校用（完全版）'!V1243</f>
        <v>三省堂</v>
      </c>
      <c r="W1242" s="448" t="str">
        <f>+'学校用（完全版）'!W1243</f>
        <v>●</v>
      </c>
      <c r="X1242" s="81"/>
      <c r="Y1242" s="81" t="str">
        <f>+'学校用（完全版）'!Y1243</f>
        <v>●</v>
      </c>
      <c r="Z1242" s="66" t="str">
        <f>+'学校用（完全版）'!Z1243</f>
        <v>準拠</v>
      </c>
      <c r="AA1242" s="67" t="str">
        <f>+'学校用（完全版）'!AA1243</f>
        <v>新刊</v>
      </c>
      <c r="AB1242" s="258" t="str">
        <f>+'学校用（完全版）'!AB1243</f>
        <v>書籍</v>
      </c>
      <c r="AC1242" s="100" t="str">
        <f>+'学校用（完全版）'!AC1243</f>
        <v/>
      </c>
      <c r="AD1242" s="236" t="str">
        <f>+'学校用（完全版）'!AD1243</f>
        <v>NEW CROWN ENGLISH SERIES 3 New Edition アクティビティアイディア集</v>
      </c>
      <c r="AE1242" s="72" t="str">
        <f>+'学校用（完全版）'!AE1243</f>
        <v>３年</v>
      </c>
      <c r="AF1242" s="73">
        <f>+'学校用（完全版）'!AF1243</f>
        <v>2200</v>
      </c>
      <c r="AG1242" s="82">
        <f>+'学校用（完全版）'!AG1243</f>
        <v>2376</v>
      </c>
      <c r="AH1242" s="690"/>
      <c r="AI1242" s="355">
        <f t="shared" si="31"/>
        <v>0</v>
      </c>
      <c r="AL1242" s="6"/>
    </row>
    <row r="1243" spans="1:38" s="6" customFormat="1" ht="23.1" customHeight="1" thickTop="1" thickBot="1" x14ac:dyDescent="0.2">
      <c r="A1243" s="28"/>
      <c r="B1243" s="28"/>
      <c r="C1243" s="28"/>
      <c r="D1243" s="28"/>
      <c r="E1243" s="28"/>
      <c r="F1243" s="28"/>
      <c r="G1243" s="28" t="s">
        <v>1136</v>
      </c>
      <c r="H1243" s="28"/>
      <c r="I1243" s="28"/>
      <c r="J1243" s="28"/>
      <c r="K1243" s="28"/>
      <c r="L1243" s="28" t="s">
        <v>1136</v>
      </c>
      <c r="M1243" s="28"/>
      <c r="N1243" s="28"/>
      <c r="O1243" s="28"/>
      <c r="P1243" s="28"/>
      <c r="Q1243" s="28"/>
      <c r="R1243" s="28" t="s">
        <v>1136</v>
      </c>
      <c r="S1243" s="28"/>
      <c r="T1243" s="28"/>
      <c r="U1243" s="293" t="str">
        <f>+'学校用（完全版）'!U1244</f>
        <v>英語</v>
      </c>
      <c r="V1243" s="492" t="str">
        <f>+'学校用（完全版）'!V1244</f>
        <v>三省堂</v>
      </c>
      <c r="W1243" s="700" t="str">
        <f>+'学校用（完全版）'!W1244</f>
        <v>●</v>
      </c>
      <c r="X1243" s="668"/>
      <c r="Y1243" s="668">
        <f>+'学校用（完全版）'!Y1244</f>
        <v>0</v>
      </c>
      <c r="Z1243" s="668">
        <f>+'学校用（完全版）'!Z1244</f>
        <v>0</v>
      </c>
      <c r="AA1243" s="663">
        <f>+'学校用（完全版）'!AA1244</f>
        <v>0</v>
      </c>
      <c r="AB1243" s="664">
        <f>+'学校用（完全版）'!AB1244</f>
        <v>0</v>
      </c>
      <c r="AC1243" s="665">
        <f>+'学校用（完全版）'!AC1244</f>
        <v>0</v>
      </c>
      <c r="AD1243" s="665">
        <f>+'学校用（完全版）'!AD1244</f>
        <v>0</v>
      </c>
      <c r="AE1243" s="665">
        <f>+'学校用（完全版）'!AE1244</f>
        <v>0</v>
      </c>
      <c r="AF1243" s="1503" t="str">
        <f>+'学校用（完全版）'!AF1244</f>
        <v>英語　三省堂　計</v>
      </c>
      <c r="AG1243" s="1504">
        <f>+'学校用（完全版）'!AG1244</f>
        <v>0</v>
      </c>
      <c r="AH1243" s="613">
        <f>SUM(AH1210:AH1242)</f>
        <v>0</v>
      </c>
      <c r="AI1243" s="673">
        <f>SUM(AI1210:AI1242)</f>
        <v>0</v>
      </c>
    </row>
    <row r="1244" spans="1:38" s="7" customFormat="1" ht="23.1" customHeight="1" x14ac:dyDescent="0.1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565" t="str">
        <f>+'学校用（完全版）'!U1245</f>
        <v>英語</v>
      </c>
      <c r="V1244" s="491" t="str">
        <f>+'学校用（完全版）'!V1245</f>
        <v>コロムビア</v>
      </c>
      <c r="W1244" s="446">
        <f>+'学校用（完全版）'!W1245</f>
        <v>0</v>
      </c>
      <c r="X1244" s="122"/>
      <c r="Y1244" s="423">
        <f>+'学校用（完全版）'!Y1245</f>
        <v>0</v>
      </c>
      <c r="Z1244" s="493" t="str">
        <f>+'学校用（完全版）'!Z1245</f>
        <v>標準</v>
      </c>
      <c r="AA1244" s="494">
        <f>+'学校用（完全版）'!AA1245</f>
        <v>0</v>
      </c>
      <c r="AB1244" s="495" t="str">
        <f>+'学校用（完全版）'!AB1245</f>
        <v>ＣＤ</v>
      </c>
      <c r="AC1244" s="496" t="str">
        <f>+'学校用（完全版）'!AC1245</f>
        <v/>
      </c>
      <c r="AD1244" s="567" t="str">
        <f>+'学校用（完全版）'!AD1245</f>
        <v>■歌う中学英語～カラオケでLet's sing！～</v>
      </c>
      <c r="AE1244" s="497" t="str">
        <f>+'学校用（完全版）'!AE1245</f>
        <v>1.2.3年</v>
      </c>
      <c r="AF1244" s="498">
        <f>+'学校用（完全版）'!AF1245</f>
        <v>14000</v>
      </c>
      <c r="AG1244" s="499">
        <f>+'学校用（完全版）'!AG1245</f>
        <v>15120.000000000002</v>
      </c>
      <c r="AH1244" s="772"/>
      <c r="AI1244" s="500">
        <f t="shared" si="31"/>
        <v>0</v>
      </c>
      <c r="AL1244" s="6"/>
    </row>
    <row r="1245" spans="1:38" s="7" customFormat="1" ht="23.1" customHeight="1" x14ac:dyDescent="0.1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564" t="str">
        <f>+'学校用（完全版）'!U1246</f>
        <v>英語</v>
      </c>
      <c r="V1245" s="502" t="str">
        <f>+'学校用（完全版）'!V1246</f>
        <v>コロムビア</v>
      </c>
      <c r="W1245" s="456">
        <f>+'学校用（完全版）'!W1246</f>
        <v>0</v>
      </c>
      <c r="X1245" s="132"/>
      <c r="Y1245" s="433">
        <f>+'学校用（完全版）'!Y1246</f>
        <v>0</v>
      </c>
      <c r="Z1245" s="529" t="str">
        <f>+'学校用（完全版）'!Z1246</f>
        <v>標準</v>
      </c>
      <c r="AA1245" s="104">
        <f>+'学校用（完全版）'!AA1246</f>
        <v>0</v>
      </c>
      <c r="AB1245" s="314" t="str">
        <f>+'学校用（完全版）'!AB1246</f>
        <v>ＣＤ</v>
      </c>
      <c r="AC1245" s="105" t="str">
        <f>+'学校用（完全版）'!AC1246</f>
        <v/>
      </c>
      <c r="AD1245" s="347" t="str">
        <f>+'学校用（完全版）'!AD1246</f>
        <v>■リスニングプログラム　全3巻</v>
      </c>
      <c r="AE1245" s="106" t="str">
        <f>+'学校用（完全版）'!AE1246</f>
        <v>1.2.3年</v>
      </c>
      <c r="AF1245" s="107">
        <f>+'学校用（完全版）'!AF1246</f>
        <v>27000</v>
      </c>
      <c r="AG1245" s="345">
        <f>+'学校用（完全版）'!AG1246</f>
        <v>29160.000000000004</v>
      </c>
      <c r="AH1245" s="689"/>
      <c r="AI1245" s="521">
        <f t="shared" si="31"/>
        <v>0</v>
      </c>
      <c r="AL1245" s="6"/>
    </row>
    <row r="1246" spans="1:38" s="7" customFormat="1" ht="23.1" customHeight="1" x14ac:dyDescent="0.1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151" t="str">
        <f>+'学校用（完全版）'!U1247</f>
        <v>英語</v>
      </c>
      <c r="V1246" s="503" t="str">
        <f>+'学校用（完全版）'!V1247</f>
        <v>コロムビア</v>
      </c>
      <c r="W1246" s="445">
        <f>+'学校用（完全版）'!W1247</f>
        <v>0</v>
      </c>
      <c r="X1246" s="66"/>
      <c r="Y1246" s="422">
        <f>+'学校用（完全版）'!Y1247</f>
        <v>0</v>
      </c>
      <c r="Z1246" s="532" t="str">
        <f>+'学校用（完全版）'!Z1247</f>
        <v>標準</v>
      </c>
      <c r="AA1246" s="67">
        <f>+'学校用（完全版）'!AA1247</f>
        <v>0</v>
      </c>
      <c r="AB1246" s="256" t="str">
        <f>+'学校用（完全版）'!AB1247</f>
        <v>ＣＤ</v>
      </c>
      <c r="AC1246" s="90" t="str">
        <f>+'学校用（完全版）'!AC1247</f>
        <v/>
      </c>
      <c r="AD1246" s="238" t="str">
        <f>+'学校用（完全版）'!AD1247</f>
        <v>中学1年生</v>
      </c>
      <c r="AE1246" s="21" t="str">
        <f>+'学校用（完全版）'!AE1247</f>
        <v>１年</v>
      </c>
      <c r="AF1246" s="69">
        <f>+'学校用（完全版）'!AF1247</f>
        <v>9000</v>
      </c>
      <c r="AG1246" s="70">
        <f>+'学校用（完全版）'!AG1247</f>
        <v>9720</v>
      </c>
      <c r="AH1246" s="690"/>
      <c r="AI1246" s="355">
        <f t="shared" si="31"/>
        <v>0</v>
      </c>
      <c r="AL1246" s="6"/>
    </row>
    <row r="1247" spans="1:38" s="7" customFormat="1" ht="23.1" customHeight="1" x14ac:dyDescent="0.1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151" t="str">
        <f>+'学校用（完全版）'!U1248</f>
        <v>英語</v>
      </c>
      <c r="V1247" s="503" t="str">
        <f>+'学校用（完全版）'!V1248</f>
        <v>コロムビア</v>
      </c>
      <c r="W1247" s="445">
        <f>+'学校用（完全版）'!W1248</f>
        <v>0</v>
      </c>
      <c r="X1247" s="66"/>
      <c r="Y1247" s="422">
        <f>+'学校用（完全版）'!Y1248</f>
        <v>0</v>
      </c>
      <c r="Z1247" s="532" t="str">
        <f>+'学校用（完全版）'!Z1248</f>
        <v>標準</v>
      </c>
      <c r="AA1247" s="67">
        <f>+'学校用（完全版）'!AA1248</f>
        <v>0</v>
      </c>
      <c r="AB1247" s="256" t="str">
        <f>+'学校用（完全版）'!AB1248</f>
        <v>ＣＤ</v>
      </c>
      <c r="AC1247" s="90" t="str">
        <f>+'学校用（完全版）'!AC1248</f>
        <v/>
      </c>
      <c r="AD1247" s="238" t="str">
        <f>+'学校用（完全版）'!AD1248</f>
        <v>中学2年生</v>
      </c>
      <c r="AE1247" s="21" t="str">
        <f>+'学校用（完全版）'!AE1248</f>
        <v>２年</v>
      </c>
      <c r="AF1247" s="69">
        <f>+'学校用（完全版）'!AF1248</f>
        <v>9000</v>
      </c>
      <c r="AG1247" s="70">
        <f>+'学校用（完全版）'!AG1248</f>
        <v>9720</v>
      </c>
      <c r="AH1247" s="690"/>
      <c r="AI1247" s="355">
        <f t="shared" si="31"/>
        <v>0</v>
      </c>
      <c r="AL1247" s="6"/>
    </row>
    <row r="1248" spans="1:38" s="7" customFormat="1" ht="23.1" customHeight="1" x14ac:dyDescent="0.1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152" t="str">
        <f>+'学校用（完全版）'!U1249</f>
        <v>英語</v>
      </c>
      <c r="V1248" s="504" t="str">
        <f>+'学校用（完全版）'!V1249</f>
        <v>コロムビア</v>
      </c>
      <c r="W1248" s="455">
        <f>+'学校用（完全版）'!W1249</f>
        <v>0</v>
      </c>
      <c r="X1248" s="76"/>
      <c r="Y1248" s="432">
        <f>+'学校用（完全版）'!Y1249</f>
        <v>0</v>
      </c>
      <c r="Z1248" s="530" t="str">
        <f>+'学校用（完全版）'!Z1249</f>
        <v>標準</v>
      </c>
      <c r="AA1248" s="77">
        <f>+'学校用（完全版）'!AA1249</f>
        <v>0</v>
      </c>
      <c r="AB1248" s="315" t="str">
        <f>+'学校用（完全版）'!AB1249</f>
        <v>ＣＤ</v>
      </c>
      <c r="AC1248" s="103" t="str">
        <f>+'学校用（完全版）'!AC1249</f>
        <v/>
      </c>
      <c r="AD1248" s="348" t="str">
        <f>+'学校用（完全版）'!AD1249</f>
        <v>中学3年生</v>
      </c>
      <c r="AE1248" s="25" t="str">
        <f>+'学校用（完全版）'!AE1249</f>
        <v>３年</v>
      </c>
      <c r="AF1248" s="78">
        <f>+'学校用（完全版）'!AF1249</f>
        <v>9000</v>
      </c>
      <c r="AG1248" s="79">
        <f>+'学校用（完全版）'!AG1249</f>
        <v>9720</v>
      </c>
      <c r="AH1248" s="691"/>
      <c r="AI1248" s="358">
        <f t="shared" si="31"/>
        <v>0</v>
      </c>
      <c r="AL1248" s="6"/>
    </row>
    <row r="1249" spans="1:38" s="7" customFormat="1" ht="23.1" customHeight="1" x14ac:dyDescent="0.1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150" t="str">
        <f>+'学校用（完全版）'!U1250</f>
        <v>英語</v>
      </c>
      <c r="V1249" s="473" t="str">
        <f>+'学校用（完全版）'!V1250</f>
        <v>コロムビア</v>
      </c>
      <c r="W1249" s="444">
        <f>+'学校用（完全版）'!W1250</f>
        <v>0</v>
      </c>
      <c r="X1249" s="61"/>
      <c r="Y1249" s="421">
        <f>+'学校用（完全版）'!Y1250</f>
        <v>0</v>
      </c>
      <c r="Z1249" s="484" t="str">
        <f>+'学校用（完全版）'!Z1250</f>
        <v>標準</v>
      </c>
      <c r="AA1249" s="62">
        <f>+'学校用（完全版）'!AA1250</f>
        <v>0</v>
      </c>
      <c r="AB1249" s="310" t="str">
        <f>+'学校用（完全版）'!AB1250</f>
        <v>ＤＶＤ</v>
      </c>
      <c r="AC1249" s="63" t="str">
        <f>+'学校用（完全版）'!AC1250</f>
        <v/>
      </c>
      <c r="AD1249" s="383" t="str">
        <f>+'学校用（完全版）'!AD1250</f>
        <v>■歌で音読DVD　全3巻</v>
      </c>
      <c r="AE1249" s="68" t="str">
        <f>+'学校用（完全版）'!AE1250</f>
        <v>1.2.3年</v>
      </c>
      <c r="AF1249" s="65">
        <f>+'学校用（完全版）'!AF1250</f>
        <v>28500</v>
      </c>
      <c r="AG1249" s="102">
        <f>+'学校用（完全版）'!AG1250</f>
        <v>30780.000000000004</v>
      </c>
      <c r="AH1249" s="692"/>
      <c r="AI1249" s="354">
        <f t="shared" si="31"/>
        <v>0</v>
      </c>
      <c r="AL1249" s="6"/>
    </row>
    <row r="1250" spans="1:38" s="7" customFormat="1" ht="23.1" customHeight="1" x14ac:dyDescent="0.1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151" t="str">
        <f>+'学校用（完全版）'!U1251</f>
        <v>英語</v>
      </c>
      <c r="V1250" s="503" t="str">
        <f>+'学校用（完全版）'!V1251</f>
        <v>コロムビア</v>
      </c>
      <c r="W1250" s="445">
        <f>+'学校用（完全版）'!W1251</f>
        <v>0</v>
      </c>
      <c r="X1250" s="66"/>
      <c r="Y1250" s="422">
        <f>+'学校用（完全版）'!Y1251</f>
        <v>0</v>
      </c>
      <c r="Z1250" s="532" t="str">
        <f>+'学校用（完全版）'!Z1251</f>
        <v>標準</v>
      </c>
      <c r="AA1250" s="67">
        <f>+'学校用（完全版）'!AA1251</f>
        <v>0</v>
      </c>
      <c r="AB1250" s="256" t="str">
        <f>+'学校用（完全版）'!AB1251</f>
        <v>ＤＶＤ</v>
      </c>
      <c r="AC1250" s="90" t="str">
        <f>+'学校用（完全版）'!AC1251</f>
        <v/>
      </c>
      <c r="AD1250" s="238" t="str">
        <f>+'学校用（完全版）'!AD1251</f>
        <v>Ｖｏｌ．1入門編</v>
      </c>
      <c r="AE1250" s="21" t="str">
        <f>+'学校用（完全版）'!AE1251</f>
        <v>1.2.3年</v>
      </c>
      <c r="AF1250" s="69">
        <f>+'学校用（完全版）'!AF1251</f>
        <v>9500</v>
      </c>
      <c r="AG1250" s="70">
        <f>+'学校用（完全版）'!AG1251</f>
        <v>10260</v>
      </c>
      <c r="AH1250" s="690"/>
      <c r="AI1250" s="355">
        <f t="shared" si="31"/>
        <v>0</v>
      </c>
      <c r="AL1250" s="6"/>
    </row>
    <row r="1251" spans="1:38" s="7" customFormat="1" ht="23.1" customHeight="1" x14ac:dyDescent="0.1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151" t="str">
        <f>+'学校用（完全版）'!U1252</f>
        <v>英語</v>
      </c>
      <c r="V1251" s="503" t="str">
        <f>+'学校用（完全版）'!V1252</f>
        <v>コロムビア</v>
      </c>
      <c r="W1251" s="445">
        <f>+'学校用（完全版）'!W1252</f>
        <v>0</v>
      </c>
      <c r="X1251" s="66"/>
      <c r="Y1251" s="422">
        <f>+'学校用（完全版）'!Y1252</f>
        <v>0</v>
      </c>
      <c r="Z1251" s="532" t="str">
        <f>+'学校用（完全版）'!Z1252</f>
        <v>標準</v>
      </c>
      <c r="AA1251" s="67">
        <f>+'学校用（完全版）'!AA1252</f>
        <v>0</v>
      </c>
      <c r="AB1251" s="256" t="str">
        <f>+'学校用（完全版）'!AB1252</f>
        <v>ＤＶＤ</v>
      </c>
      <c r="AC1251" s="90" t="str">
        <f>+'学校用（完全版）'!AC1252</f>
        <v/>
      </c>
      <c r="AD1251" s="238" t="str">
        <f>+'学校用（完全版）'!AD1252</f>
        <v>Ｖｏｌ．2初級編</v>
      </c>
      <c r="AE1251" s="21" t="str">
        <f>+'学校用（完全版）'!AE1252</f>
        <v>1.2.3年</v>
      </c>
      <c r="AF1251" s="69">
        <f>+'学校用（完全版）'!AF1252</f>
        <v>9500</v>
      </c>
      <c r="AG1251" s="70">
        <f>+'学校用（完全版）'!AG1252</f>
        <v>10260</v>
      </c>
      <c r="AH1251" s="690"/>
      <c r="AI1251" s="355">
        <f t="shared" si="31"/>
        <v>0</v>
      </c>
      <c r="AL1251" s="6"/>
    </row>
    <row r="1252" spans="1:38" s="7" customFormat="1" ht="23.1" customHeight="1" x14ac:dyDescent="0.1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403" t="str">
        <f>+'学校用（完全版）'!U1253</f>
        <v>英語</v>
      </c>
      <c r="V1252" s="505" t="str">
        <f>+'学校用（完全版）'!V1253</f>
        <v>コロムビア</v>
      </c>
      <c r="W1252" s="446">
        <f>+'学校用（完全版）'!W1253</f>
        <v>0</v>
      </c>
      <c r="X1252" s="122"/>
      <c r="Y1252" s="423">
        <f>+'学校用（完全版）'!Y1253</f>
        <v>0</v>
      </c>
      <c r="Z1252" s="528" t="str">
        <f>+'学校用（完全版）'!Z1253</f>
        <v>標準</v>
      </c>
      <c r="AA1252" s="123">
        <f>+'学校用（完全版）'!AA1253</f>
        <v>0</v>
      </c>
      <c r="AB1252" s="311" t="str">
        <f>+'学校用（完全版）'!AB1253</f>
        <v>ＤＶＤ</v>
      </c>
      <c r="AC1252" s="286" t="str">
        <f>+'学校用（完全版）'!AC1253</f>
        <v/>
      </c>
      <c r="AD1252" s="368" t="str">
        <f>+'学校用（完全版）'!AD1253</f>
        <v>Ｖｏｌ．3中級編</v>
      </c>
      <c r="AE1252" s="22" t="str">
        <f>+'学校用（完全版）'!AE1253</f>
        <v>1.2.3年</v>
      </c>
      <c r="AF1252" s="114">
        <f>+'学校用（完全版）'!AF1253</f>
        <v>9500</v>
      </c>
      <c r="AG1252" s="113">
        <f>+'学校用（完全版）'!AG1253</f>
        <v>10260</v>
      </c>
      <c r="AH1252" s="693"/>
      <c r="AI1252" s="356">
        <f t="shared" ref="AI1252:AI1319" si="32">+AG1252*AH1252</f>
        <v>0</v>
      </c>
      <c r="AL1252" s="6"/>
    </row>
    <row r="1253" spans="1:38" s="7" customFormat="1" ht="23.1" customHeight="1" x14ac:dyDescent="0.1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564" t="str">
        <f>+'学校用（完全版）'!U1254</f>
        <v>英語</v>
      </c>
      <c r="V1253" s="502" t="str">
        <f>+'学校用（完全版）'!V1254</f>
        <v>コロムビア</v>
      </c>
      <c r="W1253" s="456">
        <f>+'学校用（完全版）'!W1254</f>
        <v>0</v>
      </c>
      <c r="X1253" s="132"/>
      <c r="Y1253" s="433">
        <f>+'学校用（完全版）'!Y1254</f>
        <v>0</v>
      </c>
      <c r="Z1253" s="529" t="str">
        <f>+'学校用（完全版）'!Z1254</f>
        <v>標準</v>
      </c>
      <c r="AA1253" s="104">
        <f>+'学校用（完全版）'!AA1254</f>
        <v>0</v>
      </c>
      <c r="AB1253" s="314" t="str">
        <f>+'学校用（完全版）'!AB1254</f>
        <v>ＣＤ</v>
      </c>
      <c r="AC1253" s="105" t="str">
        <f>+'学校用（完全版）'!AC1254</f>
        <v/>
      </c>
      <c r="AD1253" s="347" t="str">
        <f>+'学校用（完全版）'!AD1254</f>
        <v>■声に出すリスニングトレーニングCD　全3巻</v>
      </c>
      <c r="AE1253" s="106" t="str">
        <f>+'学校用（完全版）'!AE1254</f>
        <v>1.2.3年</v>
      </c>
      <c r="AF1253" s="107">
        <f>+'学校用（完全版）'!AF1254</f>
        <v>28500</v>
      </c>
      <c r="AG1253" s="345">
        <f>+'学校用（完全版）'!AG1254</f>
        <v>30780.000000000004</v>
      </c>
      <c r="AH1253" s="689"/>
      <c r="AI1253" s="521">
        <f t="shared" si="32"/>
        <v>0</v>
      </c>
      <c r="AL1253" s="6"/>
    </row>
    <row r="1254" spans="1:38" s="7" customFormat="1" ht="23.1" customHeight="1" x14ac:dyDescent="0.1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151" t="str">
        <f>+'学校用（完全版）'!U1255</f>
        <v>英語</v>
      </c>
      <c r="V1254" s="503" t="str">
        <f>+'学校用（完全版）'!V1255</f>
        <v>コロムビア</v>
      </c>
      <c r="W1254" s="445">
        <f>+'学校用（完全版）'!W1255</f>
        <v>0</v>
      </c>
      <c r="X1254" s="66"/>
      <c r="Y1254" s="422">
        <f>+'学校用（完全版）'!Y1255</f>
        <v>0</v>
      </c>
      <c r="Z1254" s="532" t="str">
        <f>+'学校用（完全版）'!Z1255</f>
        <v>標準</v>
      </c>
      <c r="AA1254" s="67">
        <f>+'学校用（完全版）'!AA1255</f>
        <v>0</v>
      </c>
      <c r="AB1254" s="256" t="str">
        <f>+'学校用（完全版）'!AB1255</f>
        <v>ＣＤ</v>
      </c>
      <c r="AC1254" s="90" t="str">
        <f>+'学校用（完全版）'!AC1255</f>
        <v/>
      </c>
      <c r="AD1254" s="238" t="str">
        <f>+'学校用（完全版）'!AD1255</f>
        <v>中学1年生</v>
      </c>
      <c r="AE1254" s="21" t="str">
        <f>+'学校用（完全版）'!AE1255</f>
        <v>１年</v>
      </c>
      <c r="AF1254" s="69">
        <f>+'学校用（完全版）'!AF1255</f>
        <v>9500</v>
      </c>
      <c r="AG1254" s="70">
        <f>+'学校用（完全版）'!AG1255</f>
        <v>10260</v>
      </c>
      <c r="AH1254" s="690"/>
      <c r="AI1254" s="355">
        <f t="shared" si="32"/>
        <v>0</v>
      </c>
      <c r="AL1254" s="6"/>
    </row>
    <row r="1255" spans="1:38" s="7" customFormat="1" ht="23.1" customHeight="1" x14ac:dyDescent="0.1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151" t="str">
        <f>+'学校用（完全版）'!U1256</f>
        <v>英語</v>
      </c>
      <c r="V1255" s="503" t="str">
        <f>+'学校用（完全版）'!V1256</f>
        <v>コロムビア</v>
      </c>
      <c r="W1255" s="445">
        <f>+'学校用（完全版）'!W1256</f>
        <v>0</v>
      </c>
      <c r="X1255" s="66"/>
      <c r="Y1255" s="422">
        <f>+'学校用（完全版）'!Y1256</f>
        <v>0</v>
      </c>
      <c r="Z1255" s="532" t="str">
        <f>+'学校用（完全版）'!Z1256</f>
        <v>標準</v>
      </c>
      <c r="AA1255" s="67">
        <f>+'学校用（完全版）'!AA1256</f>
        <v>0</v>
      </c>
      <c r="AB1255" s="256" t="str">
        <f>+'学校用（完全版）'!AB1256</f>
        <v>ＣＤ</v>
      </c>
      <c r="AC1255" s="90" t="str">
        <f>+'学校用（完全版）'!AC1256</f>
        <v/>
      </c>
      <c r="AD1255" s="238" t="str">
        <f>+'学校用（完全版）'!AD1256</f>
        <v>中学2年生</v>
      </c>
      <c r="AE1255" s="21" t="str">
        <f>+'学校用（完全版）'!AE1256</f>
        <v>２年</v>
      </c>
      <c r="AF1255" s="69">
        <f>+'学校用（完全版）'!AF1256</f>
        <v>9500</v>
      </c>
      <c r="AG1255" s="70">
        <f>+'学校用（完全版）'!AG1256</f>
        <v>10260</v>
      </c>
      <c r="AH1255" s="690"/>
      <c r="AI1255" s="355">
        <f t="shared" si="32"/>
        <v>0</v>
      </c>
      <c r="AL1255" s="6"/>
    </row>
    <row r="1256" spans="1:38" s="7" customFormat="1" ht="23.1" customHeight="1" x14ac:dyDescent="0.1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152" t="str">
        <f>+'学校用（完全版）'!U1257</f>
        <v>英語</v>
      </c>
      <c r="V1256" s="504" t="str">
        <f>+'学校用（完全版）'!V1257</f>
        <v>コロムビア</v>
      </c>
      <c r="W1256" s="455">
        <f>+'学校用（完全版）'!W1257</f>
        <v>0</v>
      </c>
      <c r="X1256" s="76"/>
      <c r="Y1256" s="432">
        <f>+'学校用（完全版）'!Y1257</f>
        <v>0</v>
      </c>
      <c r="Z1256" s="530" t="str">
        <f>+'学校用（完全版）'!Z1257</f>
        <v>標準</v>
      </c>
      <c r="AA1256" s="77">
        <f>+'学校用（完全版）'!AA1257</f>
        <v>0</v>
      </c>
      <c r="AB1256" s="315" t="str">
        <f>+'学校用（完全版）'!AB1257</f>
        <v>ＣＤ</v>
      </c>
      <c r="AC1256" s="103" t="str">
        <f>+'学校用（完全版）'!AC1257</f>
        <v/>
      </c>
      <c r="AD1256" s="348" t="str">
        <f>+'学校用（完全版）'!AD1257</f>
        <v>中学3年生</v>
      </c>
      <c r="AE1256" s="25" t="str">
        <f>+'学校用（完全版）'!AE1257</f>
        <v>３年</v>
      </c>
      <c r="AF1256" s="78">
        <f>+'学校用（完全版）'!AF1257</f>
        <v>9500</v>
      </c>
      <c r="AG1256" s="79">
        <f>+'学校用（完全版）'!AG1257</f>
        <v>10260</v>
      </c>
      <c r="AH1256" s="691"/>
      <c r="AI1256" s="358">
        <f t="shared" si="32"/>
        <v>0</v>
      </c>
      <c r="AL1256" s="6"/>
    </row>
    <row r="1257" spans="1:38" s="7" customFormat="1" ht="23.1" customHeight="1" x14ac:dyDescent="0.1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150" t="str">
        <f>+'学校用（完全版）'!U1258</f>
        <v>英語</v>
      </c>
      <c r="V1257" s="473" t="str">
        <f>+'学校用（完全版）'!V1258</f>
        <v>アプリコット出版</v>
      </c>
      <c r="W1257" s="444">
        <f>+'学校用（完全版）'!W1258</f>
        <v>0</v>
      </c>
      <c r="X1257" s="61"/>
      <c r="Y1257" s="421">
        <f>+'学校用（完全版）'!Y1258</f>
        <v>0</v>
      </c>
      <c r="Z1257" s="484" t="str">
        <f>+'学校用（完全版）'!Z1258</f>
        <v>標準</v>
      </c>
      <c r="AA1257" s="62" t="str">
        <f>+'学校用（完全版）'!AA1258</f>
        <v>改訂</v>
      </c>
      <c r="AB1257" s="260" t="str">
        <f>+'学校用（完全版）'!AB1258</f>
        <v>パソコン　　　　　　　　ソフト</v>
      </c>
      <c r="AC1257" s="71" t="str">
        <f>+'学校用（完全版）'!AC1258</f>
        <v/>
      </c>
      <c r="AD1257" s="346" t="str">
        <f>+'学校用（完全版）'!AD1258</f>
        <v>4線に単語、文章が作れるソフト＋４線ボードシート</v>
      </c>
      <c r="AE1257" s="75" t="str">
        <f>+'学校用（完全版）'!AE1258</f>
        <v>1.2.3年</v>
      </c>
      <c r="AF1257" s="98">
        <f>+'学校用（完全版）'!AF1258</f>
        <v>12500</v>
      </c>
      <c r="AG1257" s="99">
        <f>+'学校用（完全版）'!AG1258</f>
        <v>13500</v>
      </c>
      <c r="AH1257" s="692"/>
      <c r="AI1257" s="354">
        <f t="shared" si="32"/>
        <v>0</v>
      </c>
      <c r="AL1257" s="6"/>
    </row>
    <row r="1258" spans="1:38" s="7" customFormat="1" ht="23.1" customHeight="1" x14ac:dyDescent="0.1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151" t="str">
        <f>+'学校用（完全版）'!U1259</f>
        <v>英語</v>
      </c>
      <c r="V1258" s="503" t="str">
        <f>+'学校用（完全版）'!V1259</f>
        <v>アプリコット出版</v>
      </c>
      <c r="W1258" s="445">
        <f>+'学校用（完全版）'!W1259</f>
        <v>0</v>
      </c>
      <c r="X1258" s="66"/>
      <c r="Y1258" s="422">
        <f>+'学校用（完全版）'!Y1259</f>
        <v>0</v>
      </c>
      <c r="Z1258" s="532" t="str">
        <f>+'学校用（完全版）'!Z1259</f>
        <v>標準</v>
      </c>
      <c r="AA1258" s="67" t="str">
        <f>+'学校用（完全版）'!AA1259</f>
        <v>改訂</v>
      </c>
      <c r="AB1258" s="258" t="str">
        <f>+'学校用（完全版）'!AB1259</f>
        <v>パソコン　　　　　　　　ソフト</v>
      </c>
      <c r="AC1258" s="100" t="str">
        <f>+'学校用（完全版）'!AC1259</f>
        <v/>
      </c>
      <c r="AD1258" s="239" t="str">
        <f>+'学校用（完全版）'!AD1259</f>
        <v>文字や絵、チェックシートを自由に作ろう!</v>
      </c>
      <c r="AE1258" s="72" t="str">
        <f>+'学校用（完全版）'!AE1259</f>
        <v>1.2.3年</v>
      </c>
      <c r="AF1258" s="73">
        <f>+'学校用（完全版）'!AF1259</f>
        <v>20000</v>
      </c>
      <c r="AG1258" s="74">
        <f>+'学校用（完全版）'!AG1259</f>
        <v>21600</v>
      </c>
      <c r="AH1258" s="690"/>
      <c r="AI1258" s="355">
        <f t="shared" si="32"/>
        <v>0</v>
      </c>
      <c r="AL1258" s="6"/>
    </row>
    <row r="1259" spans="1:38" s="7" customFormat="1" ht="23.1" customHeight="1" x14ac:dyDescent="0.1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151" t="str">
        <f>+'学校用（完全版）'!U1260</f>
        <v>英語</v>
      </c>
      <c r="V1259" s="503" t="str">
        <f>+'学校用（完全版）'!V1260</f>
        <v>アプリコット出版</v>
      </c>
      <c r="W1259" s="445">
        <f>+'学校用（完全版）'!W1260</f>
        <v>0</v>
      </c>
      <c r="X1259" s="66"/>
      <c r="Y1259" s="422">
        <f>+'学校用（完全版）'!Y1260</f>
        <v>0</v>
      </c>
      <c r="Z1259" s="532" t="str">
        <f>+'学校用（完全版）'!Z1260</f>
        <v>標準</v>
      </c>
      <c r="AA1259" s="67" t="str">
        <f>+'学校用（完全版）'!AA1260</f>
        <v>改訂</v>
      </c>
      <c r="AB1259" s="258" t="str">
        <f>+'学校用（完全版）'!AB1260</f>
        <v>教具</v>
      </c>
      <c r="AC1259" s="100" t="str">
        <f>+'学校用（完全版）'!AC1260</f>
        <v/>
      </c>
      <c r="AD1259" s="239" t="str">
        <f>+'学校用（完全版）'!AD1260</f>
        <v>34のチャンツと活動で文法を徹底攻略しよう!</v>
      </c>
      <c r="AE1259" s="72" t="str">
        <f>+'学校用（完全版）'!AE1260</f>
        <v>1.2.3年</v>
      </c>
      <c r="AF1259" s="73">
        <f>+'学校用（完全版）'!AF1260</f>
        <v>26000</v>
      </c>
      <c r="AG1259" s="74">
        <f>+'学校用（完全版）'!AG1260</f>
        <v>28080.000000000004</v>
      </c>
      <c r="AH1259" s="693"/>
      <c r="AI1259" s="356">
        <f t="shared" si="32"/>
        <v>0</v>
      </c>
      <c r="AL1259" s="6"/>
    </row>
    <row r="1260" spans="1:38" s="7" customFormat="1" ht="23.1" customHeight="1" x14ac:dyDescent="0.1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403" t="str">
        <f>+'学校用（完全版）'!U1261</f>
        <v>英語</v>
      </c>
      <c r="V1260" s="505" t="str">
        <f>+'学校用（完全版）'!V1261</f>
        <v>アプリコット出版</v>
      </c>
      <c r="W1260" s="446">
        <f>+'学校用（完全版）'!W1261</f>
        <v>0</v>
      </c>
      <c r="X1260" s="122"/>
      <c r="Y1260" s="423">
        <f>+'学校用（完全版）'!Y1261</f>
        <v>0</v>
      </c>
      <c r="Z1260" s="528" t="str">
        <f>+'学校用（完全版）'!Z1261</f>
        <v>標準</v>
      </c>
      <c r="AA1260" s="123" t="str">
        <f>+'学校用（完全版）'!AA1261</f>
        <v>新刊</v>
      </c>
      <c r="AB1260" s="261" t="str">
        <f>+'学校用（完全版）'!AB1261</f>
        <v>教具</v>
      </c>
      <c r="AC1260" s="204" t="str">
        <f>+'学校用（完全版）'!AC1261</f>
        <v/>
      </c>
      <c r="AD1260" s="349" t="str">
        <f>+'学校用（完全版）'!AD1261</f>
        <v>DVD付! フォニックス基本カード＆絵本＆ワークブックセット</v>
      </c>
      <c r="AE1260" s="226" t="str">
        <f>+'学校用（完全版）'!AE1261</f>
        <v>1.2.3年</v>
      </c>
      <c r="AF1260" s="227">
        <f>+'学校用（完全版）'!AF1261</f>
        <v>22000</v>
      </c>
      <c r="AG1260" s="228">
        <f>+'学校用（完全版）'!AG1261</f>
        <v>23760</v>
      </c>
      <c r="AH1260" s="693"/>
      <c r="AI1260" s="356">
        <f t="shared" si="32"/>
        <v>0</v>
      </c>
      <c r="AL1260" s="6"/>
    </row>
    <row r="1261" spans="1:38" s="7" customFormat="1" ht="23.1" customHeight="1" x14ac:dyDescent="0.15">
      <c r="A1261" s="28" t="s">
        <v>1136</v>
      </c>
      <c r="B1261" s="28" t="s">
        <v>1136</v>
      </c>
      <c r="C1261" s="28" t="s">
        <v>1136</v>
      </c>
      <c r="D1261" s="28" t="s">
        <v>1136</v>
      </c>
      <c r="E1261" s="28" t="s">
        <v>1136</v>
      </c>
      <c r="F1261" s="28" t="s">
        <v>1136</v>
      </c>
      <c r="G1261" s="28" t="s">
        <v>1136</v>
      </c>
      <c r="H1261" s="28" t="s">
        <v>1136</v>
      </c>
      <c r="I1261" s="28" t="s">
        <v>1136</v>
      </c>
      <c r="J1261" s="28" t="s">
        <v>1136</v>
      </c>
      <c r="K1261" s="28" t="s">
        <v>1136</v>
      </c>
      <c r="L1261" s="28" t="s">
        <v>1136</v>
      </c>
      <c r="M1261" s="28" t="s">
        <v>1136</v>
      </c>
      <c r="N1261" s="28" t="s">
        <v>1136</v>
      </c>
      <c r="O1261" s="28" t="s">
        <v>1136</v>
      </c>
      <c r="P1261" s="28" t="s">
        <v>1136</v>
      </c>
      <c r="Q1261" s="28" t="s">
        <v>1136</v>
      </c>
      <c r="R1261" s="28"/>
      <c r="S1261" s="28" t="s">
        <v>1136</v>
      </c>
      <c r="T1261" s="28" t="s">
        <v>1136</v>
      </c>
      <c r="U1261" s="564" t="str">
        <f>+'学校用（完全版）'!U1262</f>
        <v>英語</v>
      </c>
      <c r="V1261" s="502" t="str">
        <f>+'学校用（完全版）'!V1262</f>
        <v>内田洋行</v>
      </c>
      <c r="W1261" s="461" t="str">
        <f>+'学校用（完全版）'!W1262</f>
        <v>●</v>
      </c>
      <c r="X1261" s="106"/>
      <c r="Y1261" s="438">
        <f>+'学校用（完全版）'!Y1262</f>
        <v>0</v>
      </c>
      <c r="Z1261" s="529" t="str">
        <f>+'学校用（完全版）'!Z1262</f>
        <v>準拠</v>
      </c>
      <c r="AA1261" s="104" t="str">
        <f>+'学校用（完全版）'!AA1262</f>
        <v>改訂</v>
      </c>
      <c r="AB1261" s="257" t="str">
        <f>+'学校用（完全版）'!AB1262</f>
        <v>ＣＤ</v>
      </c>
      <c r="AC1261" s="211" t="str">
        <f>+'学校用（完全版）'!AC1262</f>
        <v/>
      </c>
      <c r="AD1261" s="384" t="str">
        <f>+'学校用（完全版）'!AD1262</f>
        <v>バーコドリピータ用ソフト　ニューホライズン（東京書籍）3学年組　平成28年改訂版</v>
      </c>
      <c r="AE1261" s="222" t="str">
        <f>+'学校用（完全版）'!AE1262</f>
        <v>1.2.3年</v>
      </c>
      <c r="AF1261" s="223">
        <f>+'学校用（完全版）'!AF1262</f>
        <v>150000</v>
      </c>
      <c r="AG1261" s="224">
        <f>+'学校用（完全版）'!AG1262</f>
        <v>162000</v>
      </c>
      <c r="AH1261" s="689"/>
      <c r="AI1261" s="521">
        <f t="shared" si="32"/>
        <v>0</v>
      </c>
      <c r="AL1261" s="6"/>
    </row>
    <row r="1262" spans="1:38" s="7" customFormat="1" ht="23.1" customHeight="1" x14ac:dyDescent="0.15">
      <c r="A1262" s="28" t="s">
        <v>1136</v>
      </c>
      <c r="B1262" s="28" t="s">
        <v>1136</v>
      </c>
      <c r="C1262" s="28" t="s">
        <v>1136</v>
      </c>
      <c r="D1262" s="28" t="s">
        <v>1136</v>
      </c>
      <c r="E1262" s="28" t="s">
        <v>1136</v>
      </c>
      <c r="F1262" s="28" t="s">
        <v>1136</v>
      </c>
      <c r="G1262" s="28" t="s">
        <v>1136</v>
      </c>
      <c r="H1262" s="28" t="s">
        <v>1136</v>
      </c>
      <c r="I1262" s="28" t="s">
        <v>1136</v>
      </c>
      <c r="J1262" s="28" t="s">
        <v>1136</v>
      </c>
      <c r="K1262" s="28" t="s">
        <v>1136</v>
      </c>
      <c r="L1262" s="28" t="s">
        <v>1136</v>
      </c>
      <c r="M1262" s="28" t="s">
        <v>1136</v>
      </c>
      <c r="N1262" s="28" t="s">
        <v>1136</v>
      </c>
      <c r="O1262" s="28" t="s">
        <v>1136</v>
      </c>
      <c r="P1262" s="28" t="s">
        <v>1136</v>
      </c>
      <c r="Q1262" s="28" t="s">
        <v>1136</v>
      </c>
      <c r="R1262" s="28"/>
      <c r="S1262" s="28" t="s">
        <v>1136</v>
      </c>
      <c r="T1262" s="28" t="s">
        <v>1136</v>
      </c>
      <c r="U1262" s="151" t="str">
        <f>+'学校用（完全版）'!U1263</f>
        <v>英語</v>
      </c>
      <c r="V1262" s="503" t="str">
        <f>+'学校用（完全版）'!V1263</f>
        <v>内田洋行</v>
      </c>
      <c r="W1262" s="459" t="str">
        <f>+'学校用（完全版）'!W1263</f>
        <v>●</v>
      </c>
      <c r="X1262" s="21"/>
      <c r="Y1262" s="436">
        <f>+'学校用（完全版）'!Y1263</f>
        <v>0</v>
      </c>
      <c r="Z1262" s="532" t="str">
        <f>+'学校用（完全版）'!Z1263</f>
        <v>準拠</v>
      </c>
      <c r="AA1262" s="67" t="str">
        <f>+'学校用（完全版）'!AA1263</f>
        <v>改訂</v>
      </c>
      <c r="AB1262" s="258" t="str">
        <f>+'学校用（完全版）'!AB1263</f>
        <v>ＣＤ</v>
      </c>
      <c r="AC1262" s="100" t="str">
        <f>+'学校用（完全版）'!AC1263</f>
        <v/>
      </c>
      <c r="AD1262" s="239" t="str">
        <f>+'学校用（完全版）'!AD1263</f>
        <v>バーコドリピータ用ソフト　ニューホライズン（東京書籍）1年用　平成28年改訂版</v>
      </c>
      <c r="AE1262" s="72" t="str">
        <f>+'学校用（完全版）'!AE1263</f>
        <v>１年</v>
      </c>
      <c r="AF1262" s="73">
        <f>+'学校用（完全版）'!AF1263</f>
        <v>50000</v>
      </c>
      <c r="AG1262" s="74">
        <f>+'学校用（完全版）'!AG1263</f>
        <v>54000</v>
      </c>
      <c r="AH1262" s="690"/>
      <c r="AI1262" s="355">
        <f t="shared" si="32"/>
        <v>0</v>
      </c>
      <c r="AL1262" s="6"/>
    </row>
    <row r="1263" spans="1:38" s="7" customFormat="1" ht="23.1" customHeight="1" x14ac:dyDescent="0.15">
      <c r="A1263" s="28" t="s">
        <v>1136</v>
      </c>
      <c r="B1263" s="28" t="s">
        <v>1136</v>
      </c>
      <c r="C1263" s="28" t="s">
        <v>1136</v>
      </c>
      <c r="D1263" s="28" t="s">
        <v>1136</v>
      </c>
      <c r="E1263" s="28" t="s">
        <v>1136</v>
      </c>
      <c r="F1263" s="28" t="s">
        <v>1136</v>
      </c>
      <c r="G1263" s="28" t="s">
        <v>1136</v>
      </c>
      <c r="H1263" s="28" t="s">
        <v>1136</v>
      </c>
      <c r="I1263" s="28" t="s">
        <v>1136</v>
      </c>
      <c r="J1263" s="28" t="s">
        <v>1136</v>
      </c>
      <c r="K1263" s="28" t="s">
        <v>1136</v>
      </c>
      <c r="L1263" s="28" t="s">
        <v>1136</v>
      </c>
      <c r="M1263" s="28" t="s">
        <v>1136</v>
      </c>
      <c r="N1263" s="28" t="s">
        <v>1136</v>
      </c>
      <c r="O1263" s="28" t="s">
        <v>1136</v>
      </c>
      <c r="P1263" s="28" t="s">
        <v>1136</v>
      </c>
      <c r="Q1263" s="28" t="s">
        <v>1136</v>
      </c>
      <c r="R1263" s="28"/>
      <c r="S1263" s="28" t="s">
        <v>1136</v>
      </c>
      <c r="T1263" s="28" t="s">
        <v>1136</v>
      </c>
      <c r="U1263" s="151" t="str">
        <f>+'学校用（完全版）'!U1264</f>
        <v>英語</v>
      </c>
      <c r="V1263" s="503" t="str">
        <f>+'学校用（完全版）'!V1264</f>
        <v>内田洋行</v>
      </c>
      <c r="W1263" s="459" t="str">
        <f>+'学校用（完全版）'!W1264</f>
        <v>●</v>
      </c>
      <c r="X1263" s="21"/>
      <c r="Y1263" s="436">
        <f>+'学校用（完全版）'!Y1264</f>
        <v>0</v>
      </c>
      <c r="Z1263" s="532" t="str">
        <f>+'学校用（完全版）'!Z1264</f>
        <v>準拠</v>
      </c>
      <c r="AA1263" s="67" t="str">
        <f>+'学校用（完全版）'!AA1264</f>
        <v>改訂</v>
      </c>
      <c r="AB1263" s="258" t="str">
        <f>+'学校用（完全版）'!AB1264</f>
        <v>ＣＤ</v>
      </c>
      <c r="AC1263" s="100" t="str">
        <f>+'学校用（完全版）'!AC1264</f>
        <v/>
      </c>
      <c r="AD1263" s="239" t="str">
        <f>+'学校用（完全版）'!AD1264</f>
        <v>バーコドリピータ用ソフト　ニューホライズン（東京書籍）2年用　平成28年改訂版</v>
      </c>
      <c r="AE1263" s="72" t="str">
        <f>+'学校用（完全版）'!AE1264</f>
        <v>２年</v>
      </c>
      <c r="AF1263" s="73">
        <f>+'学校用（完全版）'!AF1264</f>
        <v>50000</v>
      </c>
      <c r="AG1263" s="74">
        <f>+'学校用（完全版）'!AG1264</f>
        <v>54000</v>
      </c>
      <c r="AH1263" s="690"/>
      <c r="AI1263" s="355">
        <f t="shared" si="32"/>
        <v>0</v>
      </c>
      <c r="AL1263" s="6"/>
    </row>
    <row r="1264" spans="1:38" s="7" customFormat="1" ht="23.1" customHeight="1" thickBot="1" x14ac:dyDescent="0.2">
      <c r="A1264" s="28" t="s">
        <v>1136</v>
      </c>
      <c r="B1264" s="28" t="s">
        <v>1136</v>
      </c>
      <c r="C1264" s="28" t="s">
        <v>1136</v>
      </c>
      <c r="D1264" s="28" t="s">
        <v>1136</v>
      </c>
      <c r="E1264" s="28" t="s">
        <v>1136</v>
      </c>
      <c r="F1264" s="28" t="s">
        <v>1136</v>
      </c>
      <c r="G1264" s="28" t="s">
        <v>1136</v>
      </c>
      <c r="H1264" s="28" t="s">
        <v>1136</v>
      </c>
      <c r="I1264" s="28" t="s">
        <v>1136</v>
      </c>
      <c r="J1264" s="28" t="s">
        <v>1136</v>
      </c>
      <c r="K1264" s="28" t="s">
        <v>1136</v>
      </c>
      <c r="L1264" s="28" t="s">
        <v>1136</v>
      </c>
      <c r="M1264" s="28" t="s">
        <v>1136</v>
      </c>
      <c r="N1264" s="28" t="s">
        <v>1136</v>
      </c>
      <c r="O1264" s="28" t="s">
        <v>1136</v>
      </c>
      <c r="P1264" s="28" t="s">
        <v>1136</v>
      </c>
      <c r="Q1264" s="28" t="s">
        <v>1136</v>
      </c>
      <c r="R1264" s="28"/>
      <c r="S1264" s="28" t="s">
        <v>1136</v>
      </c>
      <c r="T1264" s="28" t="s">
        <v>1136</v>
      </c>
      <c r="U1264" s="566" t="str">
        <f>+'学校用（完全版）'!U1265</f>
        <v>英語</v>
      </c>
      <c r="V1264" s="474" t="str">
        <f>+'学校用（完全版）'!V1265</f>
        <v>内田洋行</v>
      </c>
      <c r="W1264" s="462" t="str">
        <f>+'学校用（完全版）'!W1265</f>
        <v>●</v>
      </c>
      <c r="X1264" s="25"/>
      <c r="Y1264" s="439">
        <f>+'学校用（完全版）'!Y1265</f>
        <v>0</v>
      </c>
      <c r="Z1264" s="485" t="str">
        <f>+'学校用（完全版）'!Z1265</f>
        <v>準拠</v>
      </c>
      <c r="AA1264" s="157" t="str">
        <f>+'学校用（完全版）'!AA1265</f>
        <v>改訂</v>
      </c>
      <c r="AB1264" s="533" t="str">
        <f>+'学校用（完全版）'!AB1265</f>
        <v>ＣＤ</v>
      </c>
      <c r="AC1264" s="534" t="str">
        <f>+'学校用（完全版）'!AC1265</f>
        <v/>
      </c>
      <c r="AD1264" s="568" t="str">
        <f>+'学校用（完全版）'!AD1265</f>
        <v>バーコドリピータ用ソフト　ニューホライズン（東京書籍）3年用　平成28年改訂版</v>
      </c>
      <c r="AE1264" s="535" t="str">
        <f>+'学校用（完全版）'!AE1265</f>
        <v>３年</v>
      </c>
      <c r="AF1264" s="536">
        <f>+'学校用（完全版）'!AF1265</f>
        <v>50000</v>
      </c>
      <c r="AG1264" s="569">
        <f>+'学校用（完全版）'!AG1265</f>
        <v>54000</v>
      </c>
      <c r="AH1264" s="698"/>
      <c r="AI1264" s="489">
        <f t="shared" si="32"/>
        <v>0</v>
      </c>
      <c r="AL1264" s="6"/>
    </row>
    <row r="1265" spans="1:38" s="7" customFormat="1" ht="23.1" customHeight="1" x14ac:dyDescent="0.15">
      <c r="A1265" s="28"/>
      <c r="B1265" s="28"/>
      <c r="C1265" s="28"/>
      <c r="D1265" s="28"/>
      <c r="E1265" s="28"/>
      <c r="F1265" s="28"/>
      <c r="G1265" s="28" t="s">
        <v>1136</v>
      </c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 t="s">
        <v>1136</v>
      </c>
      <c r="S1265" s="28"/>
      <c r="T1265" s="28"/>
      <c r="U1265" s="150" t="str">
        <f>+'学校用（完全版）'!U1266</f>
        <v>英語</v>
      </c>
      <c r="V1265" s="473" t="str">
        <f>+'学校用（完全版）'!V1266</f>
        <v>内田洋行</v>
      </c>
      <c r="W1265" s="458" t="str">
        <f>+'学校用（完全版）'!W1266</f>
        <v>●</v>
      </c>
      <c r="X1265" s="68"/>
      <c r="Y1265" s="64">
        <f>+'学校用（完全版）'!Y1266</f>
        <v>0</v>
      </c>
      <c r="Z1265" s="61" t="str">
        <f>+'学校用（完全版）'!Z1266</f>
        <v>準拠</v>
      </c>
      <c r="AA1265" s="62" t="str">
        <f>+'学校用（完全版）'!AA1266</f>
        <v>改訂</v>
      </c>
      <c r="AB1265" s="260" t="str">
        <f>+'学校用（完全版）'!AB1266</f>
        <v>ＣＤ</v>
      </c>
      <c r="AC1265" s="71" t="str">
        <f>+'学校用（完全版）'!AC1266</f>
        <v/>
      </c>
      <c r="AD1265" s="346" t="str">
        <f>+'学校用（完全版）'!AD1266</f>
        <v>バーコドリピータ用ソフト　ニュークラウン（三省堂）3学年組　平成28年改訂版</v>
      </c>
      <c r="AE1265" s="75" t="str">
        <f>+'学校用（完全版）'!AE1266</f>
        <v>1.2.3年</v>
      </c>
      <c r="AF1265" s="98">
        <f>+'学校用（完全版）'!AF1266</f>
        <v>150000</v>
      </c>
      <c r="AG1265" s="99">
        <f>+'学校用（完全版）'!AG1266</f>
        <v>162000</v>
      </c>
      <c r="AH1265" s="692"/>
      <c r="AI1265" s="354">
        <f t="shared" si="32"/>
        <v>0</v>
      </c>
      <c r="AL1265" s="6"/>
    </row>
    <row r="1266" spans="1:38" s="7" customFormat="1" ht="23.1" customHeight="1" x14ac:dyDescent="0.15">
      <c r="A1266" s="28"/>
      <c r="B1266" s="28"/>
      <c r="C1266" s="28"/>
      <c r="D1266" s="28"/>
      <c r="E1266" s="28"/>
      <c r="F1266" s="28"/>
      <c r="G1266" s="28" t="s">
        <v>1136</v>
      </c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 t="s">
        <v>1136</v>
      </c>
      <c r="S1266" s="28"/>
      <c r="T1266" s="28"/>
      <c r="U1266" s="151" t="str">
        <f>+'学校用（完全版）'!U1267</f>
        <v>英語</v>
      </c>
      <c r="V1266" s="503" t="str">
        <f>+'学校用（完全版）'!V1267</f>
        <v>内田洋行</v>
      </c>
      <c r="W1266" s="459" t="str">
        <f>+'学校用（完全版）'!W1267</f>
        <v>●</v>
      </c>
      <c r="X1266" s="21"/>
      <c r="Y1266" s="14">
        <f>+'学校用（完全版）'!Y1267</f>
        <v>0</v>
      </c>
      <c r="Z1266" s="66" t="str">
        <f>+'学校用（完全版）'!Z1267</f>
        <v>準拠</v>
      </c>
      <c r="AA1266" s="67" t="str">
        <f>+'学校用（完全版）'!AA1267</f>
        <v>改訂</v>
      </c>
      <c r="AB1266" s="258" t="str">
        <f>+'学校用（完全版）'!AB1267</f>
        <v>ＣＤ</v>
      </c>
      <c r="AC1266" s="100" t="str">
        <f>+'学校用（完全版）'!AC1267</f>
        <v/>
      </c>
      <c r="AD1266" s="239" t="str">
        <f>+'学校用（完全版）'!AD1267</f>
        <v>バーコドリピータ用ソフト　ニュークラウン（三省堂）1年用　平成28年改訂版</v>
      </c>
      <c r="AE1266" s="72" t="str">
        <f>+'学校用（完全版）'!AE1267</f>
        <v>１年</v>
      </c>
      <c r="AF1266" s="73">
        <f>+'学校用（完全版）'!AF1267</f>
        <v>50000</v>
      </c>
      <c r="AG1266" s="74">
        <f>+'学校用（完全版）'!AG1267</f>
        <v>54000</v>
      </c>
      <c r="AH1266" s="690"/>
      <c r="AI1266" s="355">
        <f t="shared" si="32"/>
        <v>0</v>
      </c>
      <c r="AL1266" s="6"/>
    </row>
    <row r="1267" spans="1:38" s="7" customFormat="1" ht="23.1" customHeight="1" x14ac:dyDescent="0.15">
      <c r="A1267" s="28"/>
      <c r="B1267" s="28"/>
      <c r="C1267" s="28"/>
      <c r="D1267" s="28"/>
      <c r="E1267" s="28"/>
      <c r="F1267" s="28"/>
      <c r="G1267" s="28" t="s">
        <v>1136</v>
      </c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 t="s">
        <v>1136</v>
      </c>
      <c r="S1267" s="28"/>
      <c r="T1267" s="28"/>
      <c r="U1267" s="151" t="str">
        <f>+'学校用（完全版）'!U1268</f>
        <v>英語</v>
      </c>
      <c r="V1267" s="503" t="str">
        <f>+'学校用（完全版）'!V1268</f>
        <v>内田洋行</v>
      </c>
      <c r="W1267" s="459" t="str">
        <f>+'学校用（完全版）'!W1268</f>
        <v>●</v>
      </c>
      <c r="X1267" s="21"/>
      <c r="Y1267" s="14">
        <f>+'学校用（完全版）'!Y1268</f>
        <v>0</v>
      </c>
      <c r="Z1267" s="66" t="str">
        <f>+'学校用（完全版）'!Z1268</f>
        <v>準拠</v>
      </c>
      <c r="AA1267" s="67" t="str">
        <f>+'学校用（完全版）'!AA1268</f>
        <v>改訂</v>
      </c>
      <c r="AB1267" s="258" t="str">
        <f>+'学校用（完全版）'!AB1268</f>
        <v>ＣＤ</v>
      </c>
      <c r="AC1267" s="100" t="str">
        <f>+'学校用（完全版）'!AC1268</f>
        <v/>
      </c>
      <c r="AD1267" s="239" t="str">
        <f>+'学校用（完全版）'!AD1268</f>
        <v>バーコドリピータ用ソフト　ニュークラウン（三省堂）2年用　平成28年改訂版</v>
      </c>
      <c r="AE1267" s="72" t="str">
        <f>+'学校用（完全版）'!AE1268</f>
        <v>２年</v>
      </c>
      <c r="AF1267" s="73">
        <f>+'学校用（完全版）'!AF1268</f>
        <v>50000</v>
      </c>
      <c r="AG1267" s="74">
        <f>+'学校用（完全版）'!AG1268</f>
        <v>54000</v>
      </c>
      <c r="AH1267" s="690"/>
      <c r="AI1267" s="355">
        <f t="shared" si="32"/>
        <v>0</v>
      </c>
      <c r="AL1267" s="6"/>
    </row>
    <row r="1268" spans="1:38" s="7" customFormat="1" ht="23.1" customHeight="1" thickBot="1" x14ac:dyDescent="0.2">
      <c r="A1268" s="28"/>
      <c r="B1268" s="28"/>
      <c r="C1268" s="28"/>
      <c r="D1268" s="28"/>
      <c r="E1268" s="28"/>
      <c r="F1268" s="28"/>
      <c r="G1268" s="28" t="s">
        <v>1136</v>
      </c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 t="s">
        <v>1136</v>
      </c>
      <c r="S1268" s="28"/>
      <c r="T1268" s="28"/>
      <c r="U1268" s="151" t="str">
        <f>+'学校用（完全版）'!U1269</f>
        <v>英語</v>
      </c>
      <c r="V1268" s="503" t="str">
        <f>+'学校用（完全版）'!V1269</f>
        <v>内田洋行</v>
      </c>
      <c r="W1268" s="459" t="str">
        <f>+'学校用（完全版）'!W1269</f>
        <v>●</v>
      </c>
      <c r="X1268" s="21"/>
      <c r="Y1268" s="14">
        <f>+'学校用（完全版）'!Y1269</f>
        <v>0</v>
      </c>
      <c r="Z1268" s="66" t="str">
        <f>+'学校用（完全版）'!Z1269</f>
        <v>準拠</v>
      </c>
      <c r="AA1268" s="67" t="str">
        <f>+'学校用（完全版）'!AA1269</f>
        <v>改訂</v>
      </c>
      <c r="AB1268" s="258" t="str">
        <f>+'学校用（完全版）'!AB1269</f>
        <v>ＣＤ</v>
      </c>
      <c r="AC1268" s="100" t="str">
        <f>+'学校用（完全版）'!AC1269</f>
        <v/>
      </c>
      <c r="AD1268" s="239" t="str">
        <f>+'学校用（完全版）'!AD1269</f>
        <v>バーコドリピータ用ソフト　ニュークラウン（三省堂）3年用　平成28年改訂版</v>
      </c>
      <c r="AE1268" s="72" t="str">
        <f>+'学校用（完全版）'!AE1269</f>
        <v>３年</v>
      </c>
      <c r="AF1268" s="73">
        <f>+'学校用（完全版）'!AF1269</f>
        <v>50000</v>
      </c>
      <c r="AG1268" s="74">
        <f>+'学校用（完全版）'!AG1269</f>
        <v>54000</v>
      </c>
      <c r="AH1268" s="690"/>
      <c r="AI1268" s="355">
        <f t="shared" si="32"/>
        <v>0</v>
      </c>
      <c r="AL1268" s="6"/>
    </row>
    <row r="1269" spans="1:38" s="6" customFormat="1" ht="23.1" customHeight="1" thickTop="1" thickBot="1" x14ac:dyDescent="0.2">
      <c r="A1269" s="28" t="s">
        <v>1136</v>
      </c>
      <c r="B1269" s="28" t="s">
        <v>1136</v>
      </c>
      <c r="C1269" s="28" t="s">
        <v>1136</v>
      </c>
      <c r="D1269" s="28" t="s">
        <v>1136</v>
      </c>
      <c r="E1269" s="28" t="s">
        <v>1136</v>
      </c>
      <c r="F1269" s="28" t="s">
        <v>1136</v>
      </c>
      <c r="G1269" s="28" t="s">
        <v>1136</v>
      </c>
      <c r="H1269" s="28" t="s">
        <v>1136</v>
      </c>
      <c r="I1269" s="28" t="s">
        <v>1136</v>
      </c>
      <c r="J1269" s="28" t="s">
        <v>1136</v>
      </c>
      <c r="K1269" s="28" t="s">
        <v>1136</v>
      </c>
      <c r="L1269" s="28" t="s">
        <v>1136</v>
      </c>
      <c r="M1269" s="28" t="s">
        <v>1136</v>
      </c>
      <c r="N1269" s="28" t="s">
        <v>1136</v>
      </c>
      <c r="O1269" s="28" t="s">
        <v>1136</v>
      </c>
      <c r="P1269" s="28" t="s">
        <v>1136</v>
      </c>
      <c r="Q1269" s="28" t="s">
        <v>1136</v>
      </c>
      <c r="R1269" s="28" t="s">
        <v>1136</v>
      </c>
      <c r="S1269" s="28" t="s">
        <v>1136</v>
      </c>
      <c r="T1269" s="28" t="s">
        <v>1136</v>
      </c>
      <c r="U1269" s="561" t="str">
        <f>+'学校用（完全版）'!U1270</f>
        <v>英語</v>
      </c>
      <c r="V1269" s="563" t="str">
        <f>+'学校用（完全版）'!V1270</f>
        <v>その他</v>
      </c>
      <c r="W1269" s="447" t="str">
        <f>+'学校用（完全版）'!W1270</f>
        <v>●</v>
      </c>
      <c r="X1269" s="294"/>
      <c r="Y1269" s="424">
        <f>+'学校用（完全版）'!Y1270</f>
        <v>0</v>
      </c>
      <c r="Z1269" s="675">
        <f>+'学校用（完全版）'!Z1270</f>
        <v>0</v>
      </c>
      <c r="AA1269" s="676">
        <f>+'学校用（完全版）'!AA1270</f>
        <v>0</v>
      </c>
      <c r="AB1269" s="677">
        <f>+'学校用（完全版）'!AB1270</f>
        <v>0</v>
      </c>
      <c r="AC1269" s="678">
        <f>+'学校用（完全版）'!AC1270</f>
        <v>0</v>
      </c>
      <c r="AD1269" s="678">
        <f>+'学校用（完全版）'!AD1270</f>
        <v>0</v>
      </c>
      <c r="AE1269" s="678">
        <f>+'学校用（完全版）'!AE1270</f>
        <v>0</v>
      </c>
      <c r="AF1269" s="1507" t="str">
        <f>+'学校用（完全版）'!AF1270</f>
        <v>英語　その他　計</v>
      </c>
      <c r="AG1269" s="1508">
        <f>+'学校用（完全版）'!AG1270</f>
        <v>0</v>
      </c>
      <c r="AH1269" s="769">
        <f>SUM(AH1244:AH1268)</f>
        <v>0</v>
      </c>
      <c r="AI1269" s="699">
        <f>SUM(AI1244:AI1268)</f>
        <v>0</v>
      </c>
    </row>
    <row r="1270" spans="1:38" s="6" customFormat="1" ht="23.1" customHeight="1" thickTop="1" thickBot="1" x14ac:dyDescent="0.2">
      <c r="A1270" s="28" t="s">
        <v>1136</v>
      </c>
      <c r="B1270" s="28" t="s">
        <v>1136</v>
      </c>
      <c r="C1270" s="28" t="s">
        <v>1136</v>
      </c>
      <c r="D1270" s="28" t="s">
        <v>1136</v>
      </c>
      <c r="E1270" s="28" t="s">
        <v>1136</v>
      </c>
      <c r="F1270" s="28" t="s">
        <v>1136</v>
      </c>
      <c r="G1270" s="28" t="s">
        <v>1136</v>
      </c>
      <c r="H1270" s="28" t="s">
        <v>1136</v>
      </c>
      <c r="I1270" s="28" t="s">
        <v>1136</v>
      </c>
      <c r="J1270" s="28" t="s">
        <v>1136</v>
      </c>
      <c r="K1270" s="28" t="s">
        <v>1136</v>
      </c>
      <c r="L1270" s="28" t="s">
        <v>1136</v>
      </c>
      <c r="M1270" s="28" t="s">
        <v>1136</v>
      </c>
      <c r="N1270" s="28" t="s">
        <v>1136</v>
      </c>
      <c r="O1270" s="28" t="s">
        <v>1136</v>
      </c>
      <c r="P1270" s="28" t="s">
        <v>1136</v>
      </c>
      <c r="Q1270" s="28" t="s">
        <v>1136</v>
      </c>
      <c r="R1270" s="28" t="s">
        <v>1136</v>
      </c>
      <c r="S1270" s="28" t="s">
        <v>1136</v>
      </c>
      <c r="T1270" s="28" t="s">
        <v>1136</v>
      </c>
      <c r="U1270" s="293" t="str">
        <f>+'学校用（完全版）'!U1271</f>
        <v>英語</v>
      </c>
      <c r="V1270" s="492">
        <f>+'学校用（完全版）'!V1271</f>
        <v>0</v>
      </c>
      <c r="W1270" s="700" t="str">
        <f>+'学校用（完全版）'!W1271</f>
        <v>●</v>
      </c>
      <c r="X1270" s="668"/>
      <c r="Y1270" s="701">
        <f>+'学校用（完全版）'!Y1271</f>
        <v>0</v>
      </c>
      <c r="Z1270" s="662">
        <f>+'学校用（完全版）'!Z1271</f>
        <v>0</v>
      </c>
      <c r="AA1270" s="663">
        <f>+'学校用（完全版）'!AA1271</f>
        <v>0</v>
      </c>
      <c r="AB1270" s="664">
        <f>+'学校用（完全版）'!AB1271</f>
        <v>0</v>
      </c>
      <c r="AC1270" s="665">
        <f>+'学校用（完全版）'!AC1271</f>
        <v>0</v>
      </c>
      <c r="AD1270" s="665">
        <f>+'学校用（完全版）'!AD1271</f>
        <v>0</v>
      </c>
      <c r="AE1270" s="665">
        <f>+'学校用（完全版）'!AE1271</f>
        <v>0</v>
      </c>
      <c r="AF1270" s="1503" t="str">
        <f>+'学校用（完全版）'!AF1271</f>
        <v>英語　計</v>
      </c>
      <c r="AG1270" s="1504">
        <f>+'学校用（完全版）'!AG1271</f>
        <v>0</v>
      </c>
      <c r="AH1270" s="613">
        <f>+AH1269+AH1209+AH1243</f>
        <v>0</v>
      </c>
      <c r="AI1270" s="673">
        <f>+AI1269+AI1209+AI1243</f>
        <v>0</v>
      </c>
    </row>
    <row r="1271" spans="1:38" s="7" customFormat="1" ht="23.1" customHeight="1" x14ac:dyDescent="0.1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151" t="str">
        <f>+'学校用（完全版）'!U1272</f>
        <v>道徳</v>
      </c>
      <c r="V1271" s="503" t="str">
        <f>+'学校用（完全版）'!V1272</f>
        <v>東京書籍</v>
      </c>
      <c r="W1271" s="448" t="str">
        <f>+'学校用（完全版）'!W1272</f>
        <v>●</v>
      </c>
      <c r="X1271" s="81"/>
      <c r="Y1271" s="425">
        <f>+'学校用（完全版）'!Y1272</f>
        <v>0</v>
      </c>
      <c r="Z1271" s="532" t="str">
        <f>+'学校用（完全版）'!Z1272</f>
        <v>標準</v>
      </c>
      <c r="AA1271" s="67">
        <f>+'学校用（完全版）'!AA1272</f>
        <v>0</v>
      </c>
      <c r="AB1271" s="256" t="str">
        <f>+'学校用（完全版）'!AB1272</f>
        <v>ＤＶＤ</v>
      </c>
      <c r="AC1271" s="90" t="str">
        <f>+'学校用（完全版）'!AC1272</f>
        <v/>
      </c>
      <c r="AD1271" s="237" t="str">
        <f>+'学校用（完全版）'!AD1272</f>
        <v>NEW VS　中学校道徳　①二度と通らない旅人</v>
      </c>
      <c r="AE1271" s="21" t="str">
        <f>+'学校用（完全版）'!AE1272</f>
        <v>1.2.3年</v>
      </c>
      <c r="AF1271" s="69">
        <f>+'学校用（完全版）'!AF1272</f>
        <v>18000</v>
      </c>
      <c r="AG1271" s="89">
        <f>+'学校用（完全版）'!AG1272</f>
        <v>19440</v>
      </c>
      <c r="AH1271" s="690"/>
      <c r="AI1271" s="355">
        <f t="shared" si="32"/>
        <v>0</v>
      </c>
      <c r="AL1271" s="6"/>
    </row>
    <row r="1272" spans="1:38" s="7" customFormat="1" ht="23.1" customHeight="1" x14ac:dyDescent="0.1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170" t="str">
        <f>+'学校用（完全版）'!U1273</f>
        <v>道徳</v>
      </c>
      <c r="V1272" s="503" t="str">
        <f>+'学校用（完全版）'!V1273</f>
        <v>東京書籍</v>
      </c>
      <c r="W1272" s="448" t="str">
        <f>+'学校用（完全版）'!W1273</f>
        <v>●</v>
      </c>
      <c r="X1272" s="81"/>
      <c r="Y1272" s="425">
        <f>+'学校用（完全版）'!Y1273</f>
        <v>0</v>
      </c>
      <c r="Z1272" s="532" t="str">
        <f>+'学校用（完全版）'!Z1273</f>
        <v>標準</v>
      </c>
      <c r="AA1272" s="67">
        <f>+'学校用（完全版）'!AA1273</f>
        <v>0</v>
      </c>
      <c r="AB1272" s="256" t="str">
        <f>+'学校用（完全版）'!AB1273</f>
        <v>ＤＶＤ</v>
      </c>
      <c r="AC1272" s="90" t="str">
        <f>+'学校用（完全版）'!AC1273</f>
        <v/>
      </c>
      <c r="AD1272" s="237" t="str">
        <f>+'学校用（完全版）'!AD1273</f>
        <v>NEW VS　中学校道徳　②足袋の季節　　　　　　　　</v>
      </c>
      <c r="AE1272" s="21" t="str">
        <f>+'学校用（完全版）'!AE1273</f>
        <v>1.2.3年</v>
      </c>
      <c r="AF1272" s="69">
        <f>+'学校用（完全版）'!AF1273</f>
        <v>18000</v>
      </c>
      <c r="AG1272" s="89">
        <f>+'学校用（完全版）'!AG1273</f>
        <v>19440</v>
      </c>
      <c r="AH1272" s="690"/>
      <c r="AI1272" s="355">
        <f t="shared" si="32"/>
        <v>0</v>
      </c>
      <c r="AL1272" s="6"/>
    </row>
    <row r="1273" spans="1:38" s="7" customFormat="1" ht="23.1" customHeight="1" x14ac:dyDescent="0.1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170" t="str">
        <f>+'学校用（完全版）'!U1274</f>
        <v>道徳</v>
      </c>
      <c r="V1273" s="503" t="str">
        <f>+'学校用（完全版）'!V1274</f>
        <v>東京書籍</v>
      </c>
      <c r="W1273" s="448" t="str">
        <f>+'学校用（完全版）'!W1274</f>
        <v>●</v>
      </c>
      <c r="X1273" s="81"/>
      <c r="Y1273" s="425">
        <f>+'学校用（完全版）'!Y1274</f>
        <v>0</v>
      </c>
      <c r="Z1273" s="532" t="str">
        <f>+'学校用（完全版）'!Z1274</f>
        <v>標準</v>
      </c>
      <c r="AA1273" s="67">
        <f>+'学校用（完全版）'!AA1274</f>
        <v>0</v>
      </c>
      <c r="AB1273" s="256" t="str">
        <f>+'学校用（完全版）'!AB1274</f>
        <v>ＤＶＤ</v>
      </c>
      <c r="AC1273" s="90" t="str">
        <f>+'学校用（完全版）'!AC1274</f>
        <v/>
      </c>
      <c r="AD1273" s="237" t="str">
        <f>+'学校用（完全版）'!AD1274</f>
        <v>NEW VS　中学校道徳　③僕は生きる　　　　　　　　</v>
      </c>
      <c r="AE1273" s="21" t="str">
        <f>+'学校用（完全版）'!AE1274</f>
        <v>1.2.3年</v>
      </c>
      <c r="AF1273" s="69">
        <f>+'学校用（完全版）'!AF1274</f>
        <v>18000</v>
      </c>
      <c r="AG1273" s="89">
        <f>+'学校用（完全版）'!AG1274</f>
        <v>19440</v>
      </c>
      <c r="AH1273" s="690"/>
      <c r="AI1273" s="355">
        <f t="shared" si="32"/>
        <v>0</v>
      </c>
      <c r="AL1273" s="6"/>
    </row>
    <row r="1274" spans="1:38" s="7" customFormat="1" ht="23.1" customHeight="1" x14ac:dyDescent="0.1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170" t="str">
        <f>+'学校用（完全版）'!U1275</f>
        <v>道徳</v>
      </c>
      <c r="V1274" s="503" t="str">
        <f>+'学校用（完全版）'!V1275</f>
        <v>東京書籍</v>
      </c>
      <c r="W1274" s="448" t="str">
        <f>+'学校用（完全版）'!W1275</f>
        <v>●</v>
      </c>
      <c r="X1274" s="81"/>
      <c r="Y1274" s="425">
        <f>+'学校用（完全版）'!Y1275</f>
        <v>0</v>
      </c>
      <c r="Z1274" s="532" t="str">
        <f>+'学校用（完全版）'!Z1275</f>
        <v>標準</v>
      </c>
      <c r="AA1274" s="67">
        <f>+'学校用（完全版）'!AA1275</f>
        <v>0</v>
      </c>
      <c r="AB1274" s="256" t="str">
        <f>+'学校用（完全版）'!AB1275</f>
        <v>ＤＶＤ</v>
      </c>
      <c r="AC1274" s="90" t="str">
        <f>+'学校用（完全版）'!AC1275</f>
        <v/>
      </c>
      <c r="AD1274" s="237" t="str">
        <f>+'学校用（完全版）'!AD1275</f>
        <v>NEW VS　中学校道徳　④吾一と京造　　　　　　　　</v>
      </c>
      <c r="AE1274" s="21" t="str">
        <f>+'学校用（完全版）'!AE1275</f>
        <v>1.2.3年</v>
      </c>
      <c r="AF1274" s="69">
        <f>+'学校用（完全版）'!AF1275</f>
        <v>18000</v>
      </c>
      <c r="AG1274" s="89">
        <f>+'学校用（完全版）'!AG1275</f>
        <v>19440</v>
      </c>
      <c r="AH1274" s="690"/>
      <c r="AI1274" s="355">
        <f t="shared" si="32"/>
        <v>0</v>
      </c>
      <c r="AL1274" s="6"/>
    </row>
    <row r="1275" spans="1:38" s="7" customFormat="1" ht="23.1" customHeight="1" x14ac:dyDescent="0.1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170" t="str">
        <f>+'学校用（完全版）'!U1276</f>
        <v>道徳</v>
      </c>
      <c r="V1275" s="503" t="str">
        <f>+'学校用（完全版）'!V1276</f>
        <v>東京書籍</v>
      </c>
      <c r="W1275" s="448" t="str">
        <f>+'学校用（完全版）'!W1276</f>
        <v>●</v>
      </c>
      <c r="X1275" s="81"/>
      <c r="Y1275" s="425">
        <f>+'学校用（完全版）'!Y1276</f>
        <v>0</v>
      </c>
      <c r="Z1275" s="532" t="str">
        <f>+'学校用（完全版）'!Z1276</f>
        <v>標準</v>
      </c>
      <c r="AA1275" s="67">
        <f>+'学校用（完全版）'!AA1276</f>
        <v>0</v>
      </c>
      <c r="AB1275" s="256" t="str">
        <f>+'学校用（完全版）'!AB1276</f>
        <v>ＤＶＤ</v>
      </c>
      <c r="AC1275" s="90" t="str">
        <f>+'学校用（完全版）'!AC1276</f>
        <v/>
      </c>
      <c r="AD1275" s="237" t="str">
        <f>+'学校用（完全版）'!AD1276</f>
        <v>NEW VS　中学校道徳　⑤六千人の命のビザ　　</v>
      </c>
      <c r="AE1275" s="21" t="str">
        <f>+'学校用（完全版）'!AE1276</f>
        <v>1.2.3年</v>
      </c>
      <c r="AF1275" s="69">
        <f>+'学校用（完全版）'!AF1276</f>
        <v>18000</v>
      </c>
      <c r="AG1275" s="89">
        <f>+'学校用（完全版）'!AG1276</f>
        <v>19440</v>
      </c>
      <c r="AH1275" s="690"/>
      <c r="AI1275" s="355">
        <f t="shared" si="32"/>
        <v>0</v>
      </c>
      <c r="AL1275" s="6"/>
    </row>
    <row r="1276" spans="1:38" s="7" customFormat="1" ht="23.1" customHeight="1" x14ac:dyDescent="0.1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170" t="str">
        <f>+'学校用（完全版）'!U1277</f>
        <v>道徳</v>
      </c>
      <c r="V1276" s="503" t="str">
        <f>+'学校用（完全版）'!V1277</f>
        <v>東京書籍</v>
      </c>
      <c r="W1276" s="448" t="str">
        <f>+'学校用（完全版）'!W1277</f>
        <v>●</v>
      </c>
      <c r="X1276" s="81"/>
      <c r="Y1276" s="425">
        <f>+'学校用（完全版）'!Y1277</f>
        <v>0</v>
      </c>
      <c r="Z1276" s="532" t="str">
        <f>+'学校用（完全版）'!Z1277</f>
        <v>標準</v>
      </c>
      <c r="AA1276" s="67">
        <f>+'学校用（完全版）'!AA1277</f>
        <v>0</v>
      </c>
      <c r="AB1276" s="256" t="str">
        <f>+'学校用（完全版）'!AB1277</f>
        <v>ＤＶＤ</v>
      </c>
      <c r="AC1276" s="90" t="str">
        <f>+'学校用（完全版）'!AC1277</f>
        <v/>
      </c>
      <c r="AD1276" s="237" t="str">
        <f>+'学校用（完全版）'!AD1277</f>
        <v>NEW VS　中学校道徳　⑥改心　　　　　　　　　　　　　　</v>
      </c>
      <c r="AE1276" s="21" t="str">
        <f>+'学校用（完全版）'!AE1277</f>
        <v>1.2.3年</v>
      </c>
      <c r="AF1276" s="69">
        <f>+'学校用（完全版）'!AF1277</f>
        <v>18000</v>
      </c>
      <c r="AG1276" s="89">
        <f>+'学校用（完全版）'!AG1277</f>
        <v>19440</v>
      </c>
      <c r="AH1276" s="690"/>
      <c r="AI1276" s="355">
        <f t="shared" si="32"/>
        <v>0</v>
      </c>
      <c r="AL1276" s="6"/>
    </row>
    <row r="1277" spans="1:38" s="7" customFormat="1" ht="23.1" customHeight="1" x14ac:dyDescent="0.1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170" t="str">
        <f>+'学校用（完全版）'!U1278</f>
        <v>道徳</v>
      </c>
      <c r="V1277" s="503" t="str">
        <f>+'学校用（完全版）'!V1278</f>
        <v>東京書籍</v>
      </c>
      <c r="W1277" s="448" t="str">
        <f>+'学校用（完全版）'!W1278</f>
        <v>●</v>
      </c>
      <c r="X1277" s="81"/>
      <c r="Y1277" s="425">
        <f>+'学校用（完全版）'!Y1278</f>
        <v>0</v>
      </c>
      <c r="Z1277" s="532" t="str">
        <f>+'学校用（完全版）'!Z1278</f>
        <v>標準</v>
      </c>
      <c r="AA1277" s="67">
        <f>+'学校用（完全版）'!AA1278</f>
        <v>0</v>
      </c>
      <c r="AB1277" s="256" t="str">
        <f>+'学校用（完全版）'!AB1278</f>
        <v>ＤＶＤ</v>
      </c>
      <c r="AC1277" s="90" t="str">
        <f>+'学校用（完全版）'!AC1278</f>
        <v/>
      </c>
      <c r="AD1277" s="237" t="str">
        <f>+'学校用（完全版）'!AD1278</f>
        <v>NEW VS　中学校道徳　⑦青の洞門　　　　　　　　　　</v>
      </c>
      <c r="AE1277" s="21" t="str">
        <f>+'学校用（完全版）'!AE1278</f>
        <v>1.2.3年</v>
      </c>
      <c r="AF1277" s="69">
        <f>+'学校用（完全版）'!AF1278</f>
        <v>18000</v>
      </c>
      <c r="AG1277" s="89">
        <f>+'学校用（完全版）'!AG1278</f>
        <v>19440</v>
      </c>
      <c r="AH1277" s="690"/>
      <c r="AI1277" s="355">
        <f t="shared" si="32"/>
        <v>0</v>
      </c>
      <c r="AL1277" s="6"/>
    </row>
    <row r="1278" spans="1:38" s="7" customFormat="1" ht="23.1" customHeight="1" x14ac:dyDescent="0.1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170" t="str">
        <f>+'学校用（完全版）'!U1279</f>
        <v>道徳</v>
      </c>
      <c r="V1278" s="503" t="str">
        <f>+'学校用（完全版）'!V1279</f>
        <v>東京書籍</v>
      </c>
      <c r="W1278" s="448" t="str">
        <f>+'学校用（完全版）'!W1279</f>
        <v>●</v>
      </c>
      <c r="X1278" s="81"/>
      <c r="Y1278" s="425">
        <f>+'学校用（完全版）'!Y1279</f>
        <v>0</v>
      </c>
      <c r="Z1278" s="532" t="str">
        <f>+'学校用（完全版）'!Z1279</f>
        <v>標準</v>
      </c>
      <c r="AA1278" s="67">
        <f>+'学校用（完全版）'!AA1279</f>
        <v>0</v>
      </c>
      <c r="AB1278" s="256" t="str">
        <f>+'学校用（完全版）'!AB1279</f>
        <v>ＤＶＤ</v>
      </c>
      <c r="AC1278" s="90" t="str">
        <f>+'学校用（完全版）'!AC1279</f>
        <v/>
      </c>
      <c r="AD1278" s="237" t="str">
        <f>+'学校用（完全版）'!AD1279</f>
        <v>NEW VS　中学校道徳　⑧走れメロス　　　　　　　　</v>
      </c>
      <c r="AE1278" s="21" t="str">
        <f>+'学校用（完全版）'!AE1279</f>
        <v>1.2.3年</v>
      </c>
      <c r="AF1278" s="69">
        <f>+'学校用（完全版）'!AF1279</f>
        <v>18000</v>
      </c>
      <c r="AG1278" s="89">
        <f>+'学校用（完全版）'!AG1279</f>
        <v>19440</v>
      </c>
      <c r="AH1278" s="690"/>
      <c r="AI1278" s="355">
        <f t="shared" si="32"/>
        <v>0</v>
      </c>
      <c r="AL1278" s="6"/>
    </row>
    <row r="1279" spans="1:38" s="7" customFormat="1" ht="23.1" customHeight="1" x14ac:dyDescent="0.1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170" t="str">
        <f>+'学校用（完全版）'!U1280</f>
        <v>道徳</v>
      </c>
      <c r="V1279" s="503" t="str">
        <f>+'学校用（完全版）'!V1280</f>
        <v>東京書籍</v>
      </c>
      <c r="W1279" s="448" t="str">
        <f>+'学校用（完全版）'!W1280</f>
        <v>●</v>
      </c>
      <c r="X1279" s="81"/>
      <c r="Y1279" s="425">
        <f>+'学校用（完全版）'!Y1280</f>
        <v>0</v>
      </c>
      <c r="Z1279" s="532" t="str">
        <f>+'学校用（完全版）'!Z1280</f>
        <v>標準</v>
      </c>
      <c r="AA1279" s="67">
        <f>+'学校用（完全版）'!AA1280</f>
        <v>0</v>
      </c>
      <c r="AB1279" s="256" t="str">
        <f>+'学校用（完全版）'!AB1280</f>
        <v>ＤＶＤ</v>
      </c>
      <c r="AC1279" s="90" t="str">
        <f>+'学校用（完全版）'!AC1280</f>
        <v/>
      </c>
      <c r="AD1279" s="237" t="str">
        <f>+'学校用（完全版）'!AD1280</f>
        <v>NEW VS　中学校道徳　⑨くもの糸　　　　　　　　　　</v>
      </c>
      <c r="AE1279" s="21" t="str">
        <f>+'学校用（完全版）'!AE1280</f>
        <v>1.2.3年</v>
      </c>
      <c r="AF1279" s="69">
        <f>+'学校用（完全版）'!AF1280</f>
        <v>18000</v>
      </c>
      <c r="AG1279" s="89">
        <f>+'学校用（完全版）'!AG1280</f>
        <v>19440</v>
      </c>
      <c r="AH1279" s="690"/>
      <c r="AI1279" s="355">
        <f t="shared" si="32"/>
        <v>0</v>
      </c>
      <c r="AL1279" s="6"/>
    </row>
    <row r="1280" spans="1:38" s="7" customFormat="1" ht="23.1" customHeight="1" x14ac:dyDescent="0.1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170" t="str">
        <f>+'学校用（完全版）'!U1281</f>
        <v>道徳</v>
      </c>
      <c r="V1280" s="503" t="str">
        <f>+'学校用（完全版）'!V1281</f>
        <v>東京書籍</v>
      </c>
      <c r="W1280" s="448" t="str">
        <f>+'学校用（完全版）'!W1281</f>
        <v>●</v>
      </c>
      <c r="X1280" s="81"/>
      <c r="Y1280" s="425">
        <f>+'学校用（完全版）'!Y1281</f>
        <v>0</v>
      </c>
      <c r="Z1280" s="532" t="str">
        <f>+'学校用（完全版）'!Z1281</f>
        <v>標準</v>
      </c>
      <c r="AA1280" s="67">
        <f>+'学校用（完全版）'!AA1281</f>
        <v>0</v>
      </c>
      <c r="AB1280" s="256" t="str">
        <f>+'学校用（完全版）'!AB1281</f>
        <v>ＤＶＤ</v>
      </c>
      <c r="AC1280" s="90" t="str">
        <f>+'学校用（完全版）'!AC1281</f>
        <v/>
      </c>
      <c r="AD1280" s="237" t="str">
        <f>+'学校用（完全版）'!AD1281</f>
        <v>NEW VS　中学校道徳　⑩最後のひと葉　　　　　　</v>
      </c>
      <c r="AE1280" s="21" t="str">
        <f>+'学校用（完全版）'!AE1281</f>
        <v>1.2.3年</v>
      </c>
      <c r="AF1280" s="69">
        <f>+'学校用（完全版）'!AF1281</f>
        <v>18000</v>
      </c>
      <c r="AG1280" s="89">
        <f>+'学校用（完全版）'!AG1281</f>
        <v>19440</v>
      </c>
      <c r="AH1280" s="690"/>
      <c r="AI1280" s="355">
        <f t="shared" si="32"/>
        <v>0</v>
      </c>
      <c r="AL1280" s="6"/>
    </row>
    <row r="1281" spans="1:38" s="7" customFormat="1" ht="23.1" customHeight="1" x14ac:dyDescent="0.1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170" t="str">
        <f>+'学校用（完全版）'!U1282</f>
        <v>道徳</v>
      </c>
      <c r="V1281" s="503" t="str">
        <f>+'学校用（完全版）'!V1282</f>
        <v>東京書籍</v>
      </c>
      <c r="W1281" s="448" t="str">
        <f>+'学校用（完全版）'!W1282</f>
        <v>●</v>
      </c>
      <c r="X1281" s="81"/>
      <c r="Y1281" s="425">
        <f>+'学校用（完全版）'!Y1282</f>
        <v>0</v>
      </c>
      <c r="Z1281" s="532" t="str">
        <f>+'学校用（完全版）'!Z1282</f>
        <v>標準</v>
      </c>
      <c r="AA1281" s="67">
        <f>+'学校用（完全版）'!AA1282</f>
        <v>0</v>
      </c>
      <c r="AB1281" s="256" t="str">
        <f>+'学校用（完全版）'!AB1282</f>
        <v>ＤＶＤ</v>
      </c>
      <c r="AC1281" s="90" t="str">
        <f>+'学校用（完全版）'!AC1282</f>
        <v/>
      </c>
      <c r="AD1281" s="237" t="str">
        <f>+'学校用（完全版）'!AD1282</f>
        <v>NEW VS　中学校道徳　⑪杜子春　　　　　　　　　　　　</v>
      </c>
      <c r="AE1281" s="21" t="str">
        <f>+'学校用（完全版）'!AE1282</f>
        <v>1.2.3年</v>
      </c>
      <c r="AF1281" s="69">
        <f>+'学校用（完全版）'!AF1282</f>
        <v>18000</v>
      </c>
      <c r="AG1281" s="89">
        <f>+'学校用（完全版）'!AG1282</f>
        <v>19440</v>
      </c>
      <c r="AH1281" s="690"/>
      <c r="AI1281" s="355">
        <f t="shared" si="32"/>
        <v>0</v>
      </c>
      <c r="AL1281" s="6"/>
    </row>
    <row r="1282" spans="1:38" s="7" customFormat="1" ht="23.1" customHeight="1" x14ac:dyDescent="0.1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170" t="str">
        <f>+'学校用（完全版）'!U1283</f>
        <v>道徳</v>
      </c>
      <c r="V1282" s="503" t="str">
        <f>+'学校用（完全版）'!V1283</f>
        <v>東京書籍</v>
      </c>
      <c r="W1282" s="448" t="str">
        <f>+'学校用（完全版）'!W1283</f>
        <v>●</v>
      </c>
      <c r="X1282" s="81"/>
      <c r="Y1282" s="425">
        <f>+'学校用（完全版）'!Y1283</f>
        <v>0</v>
      </c>
      <c r="Z1282" s="532" t="str">
        <f>+'学校用（完全版）'!Z1283</f>
        <v>標準</v>
      </c>
      <c r="AA1282" s="67">
        <f>+'学校用（完全版）'!AA1283</f>
        <v>0</v>
      </c>
      <c r="AB1282" s="256" t="str">
        <f>+'学校用（完全版）'!AB1283</f>
        <v>ＤＶＤ</v>
      </c>
      <c r="AC1282" s="90" t="str">
        <f>+'学校用（完全版）'!AC1283</f>
        <v/>
      </c>
      <c r="AD1282" s="237" t="str">
        <f>+'学校用（完全版）'!AD1283</f>
        <v>NEW VS　中学校道徳　⑫たんぽぽの金メダル</v>
      </c>
      <c r="AE1282" s="21" t="str">
        <f>+'学校用（完全版）'!AE1283</f>
        <v>1.2.3年</v>
      </c>
      <c r="AF1282" s="69">
        <f>+'学校用（完全版）'!AF1283</f>
        <v>18000</v>
      </c>
      <c r="AG1282" s="89">
        <f>+'学校用（完全版）'!AG1283</f>
        <v>19440</v>
      </c>
      <c r="AH1282" s="690"/>
      <c r="AI1282" s="355">
        <f t="shared" si="32"/>
        <v>0</v>
      </c>
      <c r="AL1282" s="6"/>
    </row>
    <row r="1283" spans="1:38" s="7" customFormat="1" ht="23.1" customHeight="1" x14ac:dyDescent="0.1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170" t="str">
        <f>+'学校用（完全版）'!U1284</f>
        <v>道徳</v>
      </c>
      <c r="V1283" s="503" t="str">
        <f>+'学校用（完全版）'!V1284</f>
        <v>東京書籍</v>
      </c>
      <c r="W1283" s="448" t="str">
        <f>+'学校用（完全版）'!W1284</f>
        <v>●</v>
      </c>
      <c r="X1283" s="81"/>
      <c r="Y1283" s="425">
        <f>+'学校用（完全版）'!Y1284</f>
        <v>0</v>
      </c>
      <c r="Z1283" s="532" t="str">
        <f>+'学校用（完全版）'!Z1284</f>
        <v>標準</v>
      </c>
      <c r="AA1283" s="67">
        <f>+'学校用（完全版）'!AA1284</f>
        <v>0</v>
      </c>
      <c r="AB1283" s="256" t="str">
        <f>+'学校用（完全版）'!AB1284</f>
        <v>ＤＶＤ</v>
      </c>
      <c r="AC1283" s="90" t="str">
        <f>+'学校用（完全版）'!AC1284</f>
        <v/>
      </c>
      <c r="AD1283" s="237" t="str">
        <f>+'学校用（完全版）'!AD1284</f>
        <v>NEW VS　中学校道徳　⑬にんげんってなんだろう</v>
      </c>
      <c r="AE1283" s="21" t="str">
        <f>+'学校用（完全版）'!AE1284</f>
        <v>1.2.3年</v>
      </c>
      <c r="AF1283" s="69">
        <f>+'学校用（完全版）'!AF1284</f>
        <v>18000</v>
      </c>
      <c r="AG1283" s="89">
        <f>+'学校用（完全版）'!AG1284</f>
        <v>19440</v>
      </c>
      <c r="AH1283" s="690"/>
      <c r="AI1283" s="355">
        <f t="shared" si="32"/>
        <v>0</v>
      </c>
      <c r="AL1283" s="6"/>
    </row>
    <row r="1284" spans="1:38" s="7" customFormat="1" ht="23.1" customHeight="1" x14ac:dyDescent="0.1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170" t="str">
        <f>+'学校用（完全版）'!U1285</f>
        <v>道徳</v>
      </c>
      <c r="V1284" s="503" t="str">
        <f>+'学校用（完全版）'!V1285</f>
        <v>東京書籍</v>
      </c>
      <c r="W1284" s="448" t="str">
        <f>+'学校用（完全版）'!W1285</f>
        <v>●</v>
      </c>
      <c r="X1284" s="81"/>
      <c r="Y1284" s="425">
        <f>+'学校用（完全版）'!Y1285</f>
        <v>0</v>
      </c>
      <c r="Z1284" s="532" t="str">
        <f>+'学校用（完全版）'!Z1285</f>
        <v>標準</v>
      </c>
      <c r="AA1284" s="67">
        <f>+'学校用（完全版）'!AA1285</f>
        <v>0</v>
      </c>
      <c r="AB1284" s="256" t="str">
        <f>+'学校用（完全版）'!AB1285</f>
        <v>ＤＶＤ</v>
      </c>
      <c r="AC1284" s="90" t="str">
        <f>+'学校用（完全版）'!AC1285</f>
        <v/>
      </c>
      <c r="AD1284" s="237" t="str">
        <f>+'学校用（完全版）'!AD1285</f>
        <v>NEW VS　中学校道徳　⑭どろんこサブウ</v>
      </c>
      <c r="AE1284" s="21" t="str">
        <f>+'学校用（完全版）'!AE1285</f>
        <v>1.2.3年</v>
      </c>
      <c r="AF1284" s="69">
        <f>+'学校用（完全版）'!AF1285</f>
        <v>18000</v>
      </c>
      <c r="AG1284" s="89">
        <f>+'学校用（完全版）'!AG1285</f>
        <v>19440</v>
      </c>
      <c r="AH1284" s="690"/>
      <c r="AI1284" s="355">
        <f t="shared" si="32"/>
        <v>0</v>
      </c>
      <c r="AL1284" s="6"/>
    </row>
    <row r="1285" spans="1:38" s="7" customFormat="1" ht="23.1" customHeight="1" x14ac:dyDescent="0.1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170" t="str">
        <f>+'学校用（完全版）'!U1286</f>
        <v>道徳</v>
      </c>
      <c r="V1285" s="503" t="str">
        <f>+'学校用（完全版）'!V1286</f>
        <v>東京書籍</v>
      </c>
      <c r="W1285" s="448" t="str">
        <f>+'学校用（完全版）'!W1286</f>
        <v>●</v>
      </c>
      <c r="X1285" s="81"/>
      <c r="Y1285" s="425">
        <f>+'学校用（完全版）'!Y1286</f>
        <v>0</v>
      </c>
      <c r="Z1285" s="532" t="str">
        <f>+'学校用（完全版）'!Z1286</f>
        <v>標準</v>
      </c>
      <c r="AA1285" s="67">
        <f>+'学校用（完全版）'!AA1286</f>
        <v>0</v>
      </c>
      <c r="AB1285" s="256" t="str">
        <f>+'学校用（完全版）'!AB1286</f>
        <v>ＤＶＤ</v>
      </c>
      <c r="AC1285" s="90" t="str">
        <f>+'学校用（完全版）'!AC1286</f>
        <v/>
      </c>
      <c r="AD1285" s="237" t="str">
        <f>+'学校用（完全版）'!AD1286</f>
        <v>NEW VS　中学校道徳　⑮良心とのたたかい</v>
      </c>
      <c r="AE1285" s="21" t="str">
        <f>+'学校用（完全版）'!AE1286</f>
        <v>1.2.3年</v>
      </c>
      <c r="AF1285" s="69">
        <f>+'学校用（完全版）'!AF1286</f>
        <v>18000</v>
      </c>
      <c r="AG1285" s="89">
        <f>+'学校用（完全版）'!AG1286</f>
        <v>19440</v>
      </c>
      <c r="AH1285" s="690"/>
      <c r="AI1285" s="355">
        <f t="shared" si="32"/>
        <v>0</v>
      </c>
      <c r="AL1285" s="6"/>
    </row>
    <row r="1286" spans="1:38" s="7" customFormat="1" ht="23.1" customHeight="1" x14ac:dyDescent="0.1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170" t="str">
        <f>+'学校用（完全版）'!U1287</f>
        <v>道徳</v>
      </c>
      <c r="V1286" s="503" t="str">
        <f>+'学校用（完全版）'!V1287</f>
        <v>東京書籍</v>
      </c>
      <c r="W1286" s="448" t="str">
        <f>+'学校用（完全版）'!W1287</f>
        <v>●</v>
      </c>
      <c r="X1286" s="81"/>
      <c r="Y1286" s="425">
        <f>+'学校用（完全版）'!Y1287</f>
        <v>0</v>
      </c>
      <c r="Z1286" s="532" t="str">
        <f>+'学校用（完全版）'!Z1287</f>
        <v>標準</v>
      </c>
      <c r="AA1286" s="67">
        <f>+'学校用（完全版）'!AA1287</f>
        <v>0</v>
      </c>
      <c r="AB1286" s="256" t="str">
        <f>+'学校用（完全版）'!AB1287</f>
        <v>ＤＶＤ</v>
      </c>
      <c r="AC1286" s="90" t="str">
        <f>+'学校用（完全版）'!AC1287</f>
        <v/>
      </c>
      <c r="AD1286" s="237" t="str">
        <f>+'学校用（完全版）'!AD1287</f>
        <v>NEW VS　中学校道徳　⑯渡良瀬川の鉱毒</v>
      </c>
      <c r="AE1286" s="21" t="str">
        <f>+'学校用（完全版）'!AE1287</f>
        <v>1.2.3年</v>
      </c>
      <c r="AF1286" s="69">
        <f>+'学校用（完全版）'!AF1287</f>
        <v>18000</v>
      </c>
      <c r="AG1286" s="89">
        <f>+'学校用（完全版）'!AG1287</f>
        <v>19440</v>
      </c>
      <c r="AH1286" s="690"/>
      <c r="AI1286" s="355">
        <f t="shared" si="32"/>
        <v>0</v>
      </c>
      <c r="AL1286" s="6"/>
    </row>
    <row r="1287" spans="1:38" s="7" customFormat="1" ht="23.1" customHeight="1" x14ac:dyDescent="0.1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170" t="str">
        <f>+'学校用（完全版）'!U1288</f>
        <v>道徳</v>
      </c>
      <c r="V1287" s="503" t="str">
        <f>+'学校用（完全版）'!V1288</f>
        <v>東京書籍</v>
      </c>
      <c r="W1287" s="448" t="str">
        <f>+'学校用（完全版）'!W1288</f>
        <v>●</v>
      </c>
      <c r="X1287" s="81"/>
      <c r="Y1287" s="425">
        <f>+'学校用（完全版）'!Y1288</f>
        <v>0</v>
      </c>
      <c r="Z1287" s="532" t="str">
        <f>+'学校用（完全版）'!Z1288</f>
        <v>標準</v>
      </c>
      <c r="AA1287" s="67">
        <f>+'学校用（完全版）'!AA1288</f>
        <v>0</v>
      </c>
      <c r="AB1287" s="256" t="str">
        <f>+'学校用（完全版）'!AB1288</f>
        <v>ＤＶＤ</v>
      </c>
      <c r="AC1287" s="90" t="str">
        <f>+'学校用（完全版）'!AC1288</f>
        <v/>
      </c>
      <c r="AD1287" s="237" t="str">
        <f>+'学校用（完全版）'!AD1288</f>
        <v>NEW VS　中学校道徳　⑰マザー・テレサ</v>
      </c>
      <c r="AE1287" s="21" t="str">
        <f>+'学校用（完全版）'!AE1288</f>
        <v>1.2.3年</v>
      </c>
      <c r="AF1287" s="69">
        <f>+'学校用（完全版）'!AF1288</f>
        <v>18000</v>
      </c>
      <c r="AG1287" s="89">
        <f>+'学校用（完全版）'!AG1288</f>
        <v>19440</v>
      </c>
      <c r="AH1287" s="690"/>
      <c r="AI1287" s="355">
        <f t="shared" si="32"/>
        <v>0</v>
      </c>
      <c r="AL1287" s="6"/>
    </row>
    <row r="1288" spans="1:38" s="7" customFormat="1" ht="23.1" customHeight="1" x14ac:dyDescent="0.1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170" t="str">
        <f>+'学校用（完全版）'!U1289</f>
        <v>道徳</v>
      </c>
      <c r="V1288" s="503" t="str">
        <f>+'学校用（完全版）'!V1289</f>
        <v>東京書籍</v>
      </c>
      <c r="W1288" s="448" t="str">
        <f>+'学校用（完全版）'!W1289</f>
        <v>●</v>
      </c>
      <c r="X1288" s="81"/>
      <c r="Y1288" s="425">
        <f>+'学校用（完全版）'!Y1289</f>
        <v>0</v>
      </c>
      <c r="Z1288" s="532" t="str">
        <f>+'学校用（完全版）'!Z1289</f>
        <v>標準</v>
      </c>
      <c r="AA1288" s="67">
        <f>+'学校用（完全版）'!AA1289</f>
        <v>0</v>
      </c>
      <c r="AB1288" s="256" t="str">
        <f>+'学校用（完全版）'!AB1289</f>
        <v>ＤＶＤ</v>
      </c>
      <c r="AC1288" s="90" t="str">
        <f>+'学校用（完全版）'!AC1289</f>
        <v/>
      </c>
      <c r="AD1288" s="237" t="str">
        <f>+'学校用（完全版）'!AD1289</f>
        <v xml:space="preserve">NEW VS　中学校道徳　⑱手品師 </v>
      </c>
      <c r="AE1288" s="21" t="str">
        <f>+'学校用（完全版）'!AE1289</f>
        <v>1.2.3年</v>
      </c>
      <c r="AF1288" s="69">
        <f>+'学校用（完全版）'!AF1289</f>
        <v>18000</v>
      </c>
      <c r="AG1288" s="89">
        <f>+'学校用（完全版）'!AG1289</f>
        <v>19440</v>
      </c>
      <c r="AH1288" s="690"/>
      <c r="AI1288" s="355">
        <f t="shared" si="32"/>
        <v>0</v>
      </c>
      <c r="AL1288" s="6"/>
    </row>
    <row r="1289" spans="1:38" s="7" customFormat="1" ht="23.1" customHeight="1" x14ac:dyDescent="0.1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170" t="str">
        <f>+'学校用（完全版）'!U1290</f>
        <v>道徳</v>
      </c>
      <c r="V1289" s="503" t="str">
        <f>+'学校用（完全版）'!V1290</f>
        <v>東京書籍</v>
      </c>
      <c r="W1289" s="448" t="str">
        <f>+'学校用（完全版）'!W1290</f>
        <v>●</v>
      </c>
      <c r="X1289" s="81"/>
      <c r="Y1289" s="425">
        <f>+'学校用（完全版）'!Y1290</f>
        <v>0</v>
      </c>
      <c r="Z1289" s="532" t="str">
        <f>+'学校用（完全版）'!Z1290</f>
        <v>標準</v>
      </c>
      <c r="AA1289" s="67">
        <f>+'学校用（完全版）'!AA1290</f>
        <v>0</v>
      </c>
      <c r="AB1289" s="256" t="str">
        <f>+'学校用（完全版）'!AB1290</f>
        <v>ＤＶＤ</v>
      </c>
      <c r="AC1289" s="90" t="str">
        <f>+'学校用（完全版）'!AC1290</f>
        <v/>
      </c>
      <c r="AD1289" s="237" t="str">
        <f>+'学校用（完全版）'!AD1290</f>
        <v xml:space="preserve">NEW VS　中学校道徳　⑲星野君の二るい打 </v>
      </c>
      <c r="AE1289" s="21" t="str">
        <f>+'学校用（完全版）'!AE1290</f>
        <v>1.2.3年</v>
      </c>
      <c r="AF1289" s="69">
        <f>+'学校用（完全版）'!AF1290</f>
        <v>18000</v>
      </c>
      <c r="AG1289" s="89">
        <f>+'学校用（完全版）'!AG1290</f>
        <v>19440</v>
      </c>
      <c r="AH1289" s="690"/>
      <c r="AI1289" s="355">
        <f t="shared" si="32"/>
        <v>0</v>
      </c>
      <c r="AL1289" s="6"/>
    </row>
    <row r="1290" spans="1:38" s="7" customFormat="1" ht="23.1" customHeight="1" x14ac:dyDescent="0.1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170" t="str">
        <f>+'学校用（完全版）'!U1291</f>
        <v>道徳</v>
      </c>
      <c r="V1290" s="503" t="str">
        <f>+'学校用（完全版）'!V1291</f>
        <v>東京書籍</v>
      </c>
      <c r="W1290" s="448" t="str">
        <f>+'学校用（完全版）'!W1291</f>
        <v>●</v>
      </c>
      <c r="X1290" s="81"/>
      <c r="Y1290" s="425">
        <f>+'学校用（完全版）'!Y1291</f>
        <v>0</v>
      </c>
      <c r="Z1290" s="532" t="str">
        <f>+'学校用（完全版）'!Z1291</f>
        <v>標準</v>
      </c>
      <c r="AA1290" s="67">
        <f>+'学校用（完全版）'!AA1291</f>
        <v>0</v>
      </c>
      <c r="AB1290" s="256" t="str">
        <f>+'学校用（完全版）'!AB1291</f>
        <v>ＤＶＤ</v>
      </c>
      <c r="AC1290" s="90" t="str">
        <f>+'学校用（完全版）'!AC1291</f>
        <v/>
      </c>
      <c r="AD1290" s="237" t="str">
        <f>+'学校用（完全版）'!AD1291</f>
        <v xml:space="preserve">NEW VS　中学校道徳　⑳みんなでとんだ！ </v>
      </c>
      <c r="AE1290" s="21" t="str">
        <f>+'学校用（完全版）'!AE1291</f>
        <v>1.2.3年</v>
      </c>
      <c r="AF1290" s="69">
        <f>+'学校用（完全版）'!AF1291</f>
        <v>18000</v>
      </c>
      <c r="AG1290" s="89">
        <f>+'学校用（完全版）'!AG1291</f>
        <v>19440</v>
      </c>
      <c r="AH1290" s="690"/>
      <c r="AI1290" s="355">
        <f t="shared" si="32"/>
        <v>0</v>
      </c>
      <c r="AL1290" s="6"/>
    </row>
    <row r="1291" spans="1:38" s="7" customFormat="1" ht="23.1" customHeight="1" x14ac:dyDescent="0.1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170" t="str">
        <f>+'学校用（完全版）'!U1292</f>
        <v>道徳</v>
      </c>
      <c r="V1291" s="503" t="str">
        <f>+'学校用（完全版）'!V1292</f>
        <v>東京書籍</v>
      </c>
      <c r="W1291" s="448" t="str">
        <f>+'学校用（完全版）'!W1292</f>
        <v>●</v>
      </c>
      <c r="X1291" s="81"/>
      <c r="Y1291" s="425">
        <f>+'学校用（完全版）'!Y1292</f>
        <v>0</v>
      </c>
      <c r="Z1291" s="532" t="str">
        <f>+'学校用（完全版）'!Z1292</f>
        <v>標準</v>
      </c>
      <c r="AA1291" s="67">
        <f>+'学校用（完全版）'!AA1292</f>
        <v>0</v>
      </c>
      <c r="AB1291" s="256" t="str">
        <f>+'学校用（完全版）'!AB1292</f>
        <v>ＤＶＤ</v>
      </c>
      <c r="AC1291" s="90" t="str">
        <f>+'学校用（完全版）'!AC1292</f>
        <v/>
      </c>
      <c r="AD1291" s="237" t="str">
        <f>+'学校用（完全版）'!AD1292</f>
        <v>NEW VS　中学校道徳　㉑一人しかいない自分</v>
      </c>
      <c r="AE1291" s="21" t="str">
        <f>+'学校用（完全版）'!AE1292</f>
        <v>1.2.3年</v>
      </c>
      <c r="AF1291" s="69">
        <f>+'学校用（完全版）'!AF1292</f>
        <v>18000</v>
      </c>
      <c r="AG1291" s="89">
        <f>+'学校用（完全版）'!AG1292</f>
        <v>19440</v>
      </c>
      <c r="AH1291" s="690"/>
      <c r="AI1291" s="355">
        <f t="shared" si="32"/>
        <v>0</v>
      </c>
      <c r="AL1291" s="6"/>
    </row>
    <row r="1292" spans="1:38" s="7" customFormat="1" ht="23.1" customHeight="1" x14ac:dyDescent="0.1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170" t="str">
        <f>+'学校用（完全版）'!U1293</f>
        <v>道徳</v>
      </c>
      <c r="V1292" s="503" t="str">
        <f>+'学校用（完全版）'!V1293</f>
        <v>東京書籍</v>
      </c>
      <c r="W1292" s="448" t="str">
        <f>+'学校用（完全版）'!W1293</f>
        <v>●</v>
      </c>
      <c r="X1292" s="81"/>
      <c r="Y1292" s="425">
        <f>+'学校用（完全版）'!Y1293</f>
        <v>0</v>
      </c>
      <c r="Z1292" s="532" t="str">
        <f>+'学校用（完全版）'!Z1293</f>
        <v>標準</v>
      </c>
      <c r="AA1292" s="67" t="str">
        <f>+'学校用（完全版）'!AA1293</f>
        <v>新刊</v>
      </c>
      <c r="AB1292" s="258" t="str">
        <f>+'学校用（完全版）'!AB1293</f>
        <v>ＤＶＤ</v>
      </c>
      <c r="AC1292" s="100" t="str">
        <f>+'学校用（完全版）'!AC1293</f>
        <v/>
      </c>
      <c r="AD1292" s="236" t="str">
        <f>+'学校用（完全版）'!AD1293</f>
        <v>NEW VS　中学校道徳　㉒ひろしまのエノキ</v>
      </c>
      <c r="AE1292" s="72" t="str">
        <f>+'学校用（完全版）'!AE1293</f>
        <v>1.2.3年</v>
      </c>
      <c r="AF1292" s="73">
        <f>+'学校用（完全版）'!AF1293</f>
        <v>18000</v>
      </c>
      <c r="AG1292" s="82">
        <f>+'学校用（完全版）'!AG1293</f>
        <v>19440</v>
      </c>
      <c r="AH1292" s="690"/>
      <c r="AI1292" s="355">
        <f t="shared" si="32"/>
        <v>0</v>
      </c>
      <c r="AL1292" s="6"/>
    </row>
    <row r="1293" spans="1:38" s="7" customFormat="1" ht="23.1" customHeight="1" x14ac:dyDescent="0.1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170" t="str">
        <f>+'学校用（完全版）'!U1294</f>
        <v>道徳</v>
      </c>
      <c r="V1293" s="503" t="str">
        <f>+'学校用（完全版）'!V1294</f>
        <v>東京書籍</v>
      </c>
      <c r="W1293" s="448" t="str">
        <f>+'学校用（完全版）'!W1294</f>
        <v>●</v>
      </c>
      <c r="X1293" s="81"/>
      <c r="Y1293" s="425">
        <f>+'学校用（完全版）'!Y1294</f>
        <v>0</v>
      </c>
      <c r="Z1293" s="532" t="str">
        <f>+'学校用（完全版）'!Z1294</f>
        <v>標準</v>
      </c>
      <c r="AA1293" s="67" t="str">
        <f>+'学校用（完全版）'!AA1294</f>
        <v>新刊</v>
      </c>
      <c r="AB1293" s="258" t="str">
        <f>+'学校用（完全版）'!AB1294</f>
        <v>ＤＶＤ</v>
      </c>
      <c r="AC1293" s="100" t="str">
        <f>+'学校用（完全版）'!AC1294</f>
        <v/>
      </c>
      <c r="AD1293" s="236" t="str">
        <f>+'学校用（完全版）'!AD1294</f>
        <v>NEW VS　中学校道徳　㉓お父さん　起きろ</v>
      </c>
      <c r="AE1293" s="72" t="str">
        <f>+'学校用（完全版）'!AE1294</f>
        <v>1.2.3年</v>
      </c>
      <c r="AF1293" s="73">
        <f>+'学校用（完全版）'!AF1294</f>
        <v>18000</v>
      </c>
      <c r="AG1293" s="82">
        <f>+'学校用（完全版）'!AG1294</f>
        <v>19440</v>
      </c>
      <c r="AH1293" s="690"/>
      <c r="AI1293" s="355">
        <f t="shared" si="32"/>
        <v>0</v>
      </c>
      <c r="AL1293" s="6"/>
    </row>
    <row r="1294" spans="1:38" s="7" customFormat="1" ht="23.1" customHeight="1" x14ac:dyDescent="0.1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64" t="str">
        <f>+'学校用（完全版）'!U1295</f>
        <v>道徳</v>
      </c>
      <c r="V1294" s="505" t="str">
        <f>+'学校用（完全版）'!V1295</f>
        <v>東京書籍</v>
      </c>
      <c r="W1294" s="449" t="str">
        <f>+'学校用（完全版）'!W1295</f>
        <v>●</v>
      </c>
      <c r="X1294" s="265"/>
      <c r="Y1294" s="426">
        <f>+'学校用（完全版）'!Y1295</f>
        <v>0</v>
      </c>
      <c r="Z1294" s="528" t="str">
        <f>+'学校用（完全版）'!Z1295</f>
        <v>標準</v>
      </c>
      <c r="AA1294" s="123" t="str">
        <f>+'学校用（完全版）'!AA1295</f>
        <v>新刊</v>
      </c>
      <c r="AB1294" s="261" t="str">
        <f>+'学校用（完全版）'!AB1295</f>
        <v>ＤＶＤ</v>
      </c>
      <c r="AC1294" s="204" t="str">
        <f>+'学校用（完全版）'!AC1295</f>
        <v/>
      </c>
      <c r="AD1294" s="249" t="str">
        <f>+'学校用（完全版）'!AD1295</f>
        <v>NEW VS　中学校道徳　㉔われ、ここに生きる</v>
      </c>
      <c r="AE1294" s="226" t="str">
        <f>+'学校用（完全版）'!AE1295</f>
        <v>1.2.3年</v>
      </c>
      <c r="AF1294" s="227">
        <f>+'学校用（完全版）'!AF1295</f>
        <v>18000</v>
      </c>
      <c r="AG1294" s="266">
        <f>+'学校用（完全版）'!AG1295</f>
        <v>19440</v>
      </c>
      <c r="AH1294" s="693"/>
      <c r="AI1294" s="356">
        <f t="shared" si="32"/>
        <v>0</v>
      </c>
      <c r="AL1294" s="6"/>
    </row>
    <row r="1295" spans="1:38" s="7" customFormat="1" ht="23.1" customHeight="1" x14ac:dyDescent="0.1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554" t="str">
        <f>+'学校用（完全版）'!U1296</f>
        <v>道徳</v>
      </c>
      <c r="V1295" s="547" t="str">
        <f>+'学校用（完全版）'!V1296</f>
        <v>東京書籍</v>
      </c>
      <c r="W1295" s="450" t="str">
        <f>+'学校用（完全版）'!W1296</f>
        <v>●</v>
      </c>
      <c r="X1295" s="93"/>
      <c r="Y1295" s="427">
        <f>+'学校用（完全版）'!Y1296</f>
        <v>0</v>
      </c>
      <c r="Z1295" s="550" t="str">
        <f>+'学校用（完全版）'!Z1296</f>
        <v>標準</v>
      </c>
      <c r="AA1295" s="95">
        <f>+'学校用（完全版）'!AA1296</f>
        <v>0</v>
      </c>
      <c r="AB1295" s="289" t="str">
        <f>+'学校用（完全版）'!AB1296</f>
        <v>ＤＶＤ</v>
      </c>
      <c r="AC1295" s="96" t="str">
        <f>+'学校用（完全版）'!AC1296</f>
        <v/>
      </c>
      <c r="AD1295" s="290" t="str">
        <f>+'学校用（完全版）'!AD1296</f>
        <v>日本画家　平山郁夫　－私の歩んだ道ー</v>
      </c>
      <c r="AE1295" s="94" t="str">
        <f>+'学校用（完全版）'!AE1296</f>
        <v>1.2.3年</v>
      </c>
      <c r="AF1295" s="97">
        <f>+'学校用（完全版）'!AF1296</f>
        <v>18000</v>
      </c>
      <c r="AG1295" s="335">
        <f>+'学校用（完全版）'!AG1296</f>
        <v>19440</v>
      </c>
      <c r="AH1295" s="696"/>
      <c r="AI1295" s="551">
        <f t="shared" si="32"/>
        <v>0</v>
      </c>
      <c r="AL1295" s="6"/>
    </row>
    <row r="1296" spans="1:38" s="7" customFormat="1" ht="23.1" customHeight="1" x14ac:dyDescent="0.1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63" t="str">
        <f>+'学校用（完全版）'!U1297</f>
        <v>道徳</v>
      </c>
      <c r="V1296" s="473" t="str">
        <f>+'学校用（完全版）'!V1297</f>
        <v>東京書籍</v>
      </c>
      <c r="W1296" s="451" t="str">
        <f>+'学校用（完全版）'!W1297</f>
        <v>●</v>
      </c>
      <c r="X1296" s="88"/>
      <c r="Y1296" s="428">
        <f>+'学校用（完全版）'!Y1297</f>
        <v>0</v>
      </c>
      <c r="Z1296" s="484" t="str">
        <f>+'学校用（完全版）'!Z1297</f>
        <v>標準</v>
      </c>
      <c r="AA1296" s="62">
        <f>+'学校用（完全版）'!AA1297</f>
        <v>0</v>
      </c>
      <c r="AB1296" s="310" t="str">
        <f>+'学校用（完全版）'!AB1297</f>
        <v>パソコン　　　　　　　　ソフト</v>
      </c>
      <c r="AC1296" s="63" t="str">
        <f>+'学校用（完全版）'!AC1297</f>
        <v/>
      </c>
      <c r="AD1296" s="251" t="str">
        <f>+'学校用（完全版）'!AD1297</f>
        <v>情報モラルとコンピュータ　中学校・高校版</v>
      </c>
      <c r="AE1296" s="68" t="str">
        <f>+'学校用（完全版）'!AE1297</f>
        <v>1.2.3年</v>
      </c>
      <c r="AF1296" s="65">
        <f>+'学校用（完全版）'!AF1297</f>
        <v>200000</v>
      </c>
      <c r="AG1296" s="149">
        <f>+'学校用（完全版）'!AG1297</f>
        <v>216000</v>
      </c>
      <c r="AH1296" s="692"/>
      <c r="AI1296" s="354">
        <f t="shared" si="32"/>
        <v>0</v>
      </c>
      <c r="AL1296" s="6"/>
    </row>
    <row r="1297" spans="1:38" s="7" customFormat="1" ht="23.1" customHeight="1" x14ac:dyDescent="0.1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64" t="str">
        <f>+'学校用（完全版）'!U1298</f>
        <v>道徳</v>
      </c>
      <c r="V1297" s="505" t="str">
        <f>+'学校用（完全版）'!V1298</f>
        <v>東京書籍</v>
      </c>
      <c r="W1297" s="449" t="str">
        <f>+'学校用（完全版）'!W1298</f>
        <v>●</v>
      </c>
      <c r="X1297" s="265"/>
      <c r="Y1297" s="426">
        <f>+'学校用（完全版）'!Y1298</f>
        <v>0</v>
      </c>
      <c r="Z1297" s="528" t="str">
        <f>+'学校用（完全版）'!Z1298</f>
        <v>標準</v>
      </c>
      <c r="AA1297" s="123">
        <f>+'学校用（完全版）'!AA1298</f>
        <v>0</v>
      </c>
      <c r="AB1297" s="311" t="str">
        <f>+'学校用（完全版）'!AB1298</f>
        <v>パソコン　　　　　　　　ソフト</v>
      </c>
      <c r="AC1297" s="286" t="str">
        <f>+'学校用（完全版）'!AC1298</f>
        <v/>
      </c>
      <c r="AD1297" s="287" t="str">
        <f>+'学校用（完全版）'!AD1298</f>
        <v>情報モラルとコンピュータ　中学校・高校版　Web配信（１年間）</v>
      </c>
      <c r="AE1297" s="22" t="str">
        <f>+'学校用（完全版）'!AE1298</f>
        <v>1.2.3年</v>
      </c>
      <c r="AF1297" s="114">
        <f>+'学校用（完全版）'!AF1298</f>
        <v>50000</v>
      </c>
      <c r="AG1297" s="288">
        <f>+'学校用（完全版）'!AG1298</f>
        <v>54000</v>
      </c>
      <c r="AH1297" s="693"/>
      <c r="AI1297" s="356">
        <f t="shared" si="32"/>
        <v>0</v>
      </c>
      <c r="AL1297" s="6"/>
    </row>
    <row r="1298" spans="1:38" s="7" customFormat="1" ht="23.1" customHeight="1" x14ac:dyDescent="0.1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554" t="str">
        <f>+'学校用（完全版）'!U1299</f>
        <v>道徳</v>
      </c>
      <c r="V1298" s="547" t="str">
        <f>+'学校用（完全版）'!V1299</f>
        <v>東京書籍</v>
      </c>
      <c r="W1298" s="450" t="str">
        <f>+'学校用（完全版）'!W1299</f>
        <v>●</v>
      </c>
      <c r="X1298" s="93"/>
      <c r="Y1298" s="427">
        <f>+'学校用（完全版）'!Y1299</f>
        <v>0</v>
      </c>
      <c r="Z1298" s="550" t="str">
        <f>+'学校用（完全版）'!Z1299</f>
        <v>標準</v>
      </c>
      <c r="AA1298" s="95" t="str">
        <f>+'学校用（完全版）'!AA1299</f>
        <v>改訂</v>
      </c>
      <c r="AB1298" s="309" t="str">
        <f>+'学校用（完全版）'!AB1299</f>
        <v>パソコン　　　　　　　　ソフト</v>
      </c>
      <c r="AC1298" s="229" t="str">
        <f>+'学校用（完全版）'!AC1299</f>
        <v/>
      </c>
      <c r="AD1298" s="250" t="str">
        <f>+'学校用（完全版）'!AD1299</f>
        <v>映像データベースＰＣ版中学校道徳</v>
      </c>
      <c r="AE1298" s="230" t="str">
        <f>+'学校用（完全版）'!AE1299</f>
        <v>1.2.3年</v>
      </c>
      <c r="AF1298" s="231">
        <f>+'学校用（完全版）'!AF1299</f>
        <v>200000</v>
      </c>
      <c r="AG1298" s="404">
        <f>+'学校用（完全版）'!AG1299</f>
        <v>216000</v>
      </c>
      <c r="AH1298" s="696"/>
      <c r="AI1298" s="551">
        <f t="shared" si="32"/>
        <v>0</v>
      </c>
      <c r="AL1298" s="6"/>
    </row>
    <row r="1299" spans="1:38" s="7" customFormat="1" ht="23.1" customHeight="1" x14ac:dyDescent="0.1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63" t="str">
        <f>+'学校用（完全版）'!U1300</f>
        <v>道徳</v>
      </c>
      <c r="V1299" s="473" t="str">
        <f>+'学校用（完全版）'!V1300</f>
        <v>コロムビア</v>
      </c>
      <c r="W1299" s="444">
        <f>+'学校用（完全版）'!W1300</f>
        <v>0</v>
      </c>
      <c r="X1299" s="61"/>
      <c r="Y1299" s="421">
        <f>+'学校用（完全版）'!Y1300</f>
        <v>0</v>
      </c>
      <c r="Z1299" s="484" t="str">
        <f>+'学校用（完全版）'!Z1300</f>
        <v>標準</v>
      </c>
      <c r="AA1299" s="62" t="str">
        <f>+'学校用（完全版）'!AA1300</f>
        <v>新刊</v>
      </c>
      <c r="AB1299" s="260" t="str">
        <f>+'学校用（完全版）'!AB1300</f>
        <v>ＤＶＤ</v>
      </c>
      <c r="AC1299" s="71" t="str">
        <f>+'学校用（完全版）'!AC1300</f>
        <v/>
      </c>
      <c r="AD1299" s="346" t="str">
        <f>+'学校用（完全版）'!AD1300</f>
        <v>■新時代のネットのつきあい方　～スマホ・SNSの対応力をみがく～全2巻</v>
      </c>
      <c r="AE1299" s="75" t="str">
        <f>+'学校用（完全版）'!AE1300</f>
        <v>1.2.3年</v>
      </c>
      <c r="AF1299" s="98">
        <f>+'学校用（完全版）'!AF1300</f>
        <v>30000</v>
      </c>
      <c r="AG1299" s="99">
        <f>+'学校用（完全版）'!AG1300</f>
        <v>32400.000000000004</v>
      </c>
      <c r="AH1299" s="692"/>
      <c r="AI1299" s="354">
        <f t="shared" si="32"/>
        <v>0</v>
      </c>
      <c r="AL1299" s="6"/>
    </row>
    <row r="1300" spans="1:38" s="7" customFormat="1" ht="23.1" customHeight="1" x14ac:dyDescent="0.1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170" t="str">
        <f>+'学校用（完全版）'!U1301</f>
        <v>道徳</v>
      </c>
      <c r="V1300" s="503" t="str">
        <f>+'学校用（完全版）'!V1301</f>
        <v>コロムビア</v>
      </c>
      <c r="W1300" s="445">
        <f>+'学校用（完全版）'!W1301</f>
        <v>0</v>
      </c>
      <c r="X1300" s="66"/>
      <c r="Y1300" s="422">
        <f>+'学校用（完全版）'!Y1301</f>
        <v>0</v>
      </c>
      <c r="Z1300" s="532" t="str">
        <f>+'学校用（完全版）'!Z1301</f>
        <v>標準</v>
      </c>
      <c r="AA1300" s="67" t="str">
        <f>+'学校用（完全版）'!AA1301</f>
        <v>新刊</v>
      </c>
      <c r="AB1300" s="258" t="str">
        <f>+'学校用（完全版）'!AB1301</f>
        <v>ＤＶＤ</v>
      </c>
      <c r="AC1300" s="100" t="str">
        <f>+'学校用（完全版）'!AC1301</f>
        <v/>
      </c>
      <c r="AD1300" s="239" t="str">
        <f>+'学校用（完全版）'!AD1301</f>
        <v>1.依存やネットトラブル</v>
      </c>
      <c r="AE1300" s="72" t="str">
        <f>+'学校用（完全版）'!AE1301</f>
        <v>1.2.3年</v>
      </c>
      <c r="AF1300" s="73">
        <f>+'学校用（完全版）'!AF1301</f>
        <v>15000</v>
      </c>
      <c r="AG1300" s="74">
        <f>+'学校用（完全版）'!AG1301</f>
        <v>16200.000000000002</v>
      </c>
      <c r="AH1300" s="690"/>
      <c r="AI1300" s="355">
        <f t="shared" si="32"/>
        <v>0</v>
      </c>
      <c r="AL1300" s="6"/>
    </row>
    <row r="1301" spans="1:38" s="7" customFormat="1" ht="23.1" customHeight="1" x14ac:dyDescent="0.1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64" t="str">
        <f>+'学校用（完全版）'!U1302</f>
        <v>道徳</v>
      </c>
      <c r="V1301" s="505" t="str">
        <f>+'学校用（完全版）'!V1302</f>
        <v>コロムビア</v>
      </c>
      <c r="W1301" s="446">
        <f>+'学校用（完全版）'!W1302</f>
        <v>0</v>
      </c>
      <c r="X1301" s="122"/>
      <c r="Y1301" s="423">
        <f>+'学校用（完全版）'!Y1302</f>
        <v>0</v>
      </c>
      <c r="Z1301" s="528" t="str">
        <f>+'学校用（完全版）'!Z1302</f>
        <v>標準</v>
      </c>
      <c r="AA1301" s="123" t="str">
        <f>+'学校用（完全版）'!AA1302</f>
        <v>新刊</v>
      </c>
      <c r="AB1301" s="261" t="str">
        <f>+'学校用（完全版）'!AB1302</f>
        <v>ＤＶＤ</v>
      </c>
      <c r="AC1301" s="204" t="str">
        <f>+'学校用（完全版）'!AC1302</f>
        <v/>
      </c>
      <c r="AD1301" s="349" t="str">
        <f>+'学校用（完全版）'!AD1302</f>
        <v>2.ネット社会の危険をのがれる</v>
      </c>
      <c r="AE1301" s="226" t="str">
        <f>+'学校用（完全版）'!AE1302</f>
        <v>1.2.3年</v>
      </c>
      <c r="AF1301" s="227">
        <f>+'学校用（完全版）'!AF1302</f>
        <v>15000</v>
      </c>
      <c r="AG1301" s="228">
        <f>+'学校用（完全版）'!AG1302</f>
        <v>16200.000000000002</v>
      </c>
      <c r="AH1301" s="693"/>
      <c r="AI1301" s="356">
        <f t="shared" si="32"/>
        <v>0</v>
      </c>
      <c r="AL1301" s="6"/>
    </row>
    <row r="1302" spans="1:38" s="7" customFormat="1" ht="23.1" customHeight="1" x14ac:dyDescent="0.1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501" t="str">
        <f>+'学校用（完全版）'!U1303</f>
        <v>道徳</v>
      </c>
      <c r="V1302" s="502" t="str">
        <f>+'学校用（完全版）'!V1303</f>
        <v>コロムビア</v>
      </c>
      <c r="W1302" s="456">
        <f>+'学校用（完全版）'!W1303</f>
        <v>0</v>
      </c>
      <c r="X1302" s="132"/>
      <c r="Y1302" s="433">
        <f>+'学校用（完全版）'!Y1303</f>
        <v>0</v>
      </c>
      <c r="Z1302" s="529" t="str">
        <f>+'学校用（完全版）'!Z1303</f>
        <v>標準</v>
      </c>
      <c r="AA1302" s="104">
        <f>+'学校用（完全版）'!AA1303</f>
        <v>0</v>
      </c>
      <c r="AB1302" s="314" t="str">
        <f>+'学校用（完全版）'!AB1303</f>
        <v>ＤＶＤ</v>
      </c>
      <c r="AC1302" s="105" t="str">
        <f>+'学校用（完全版）'!AC1303</f>
        <v/>
      </c>
      <c r="AD1302" s="347" t="str">
        <f>+'学校用（完全版）'!AD1303</f>
        <v>「これからの社会に生きるための視点」　～ルール・マナー・モラルと伝統・文化～　DVD全3巻</v>
      </c>
      <c r="AE1302" s="106" t="str">
        <f>+'学校用（完全版）'!AE1303</f>
        <v>1.2.3年</v>
      </c>
      <c r="AF1302" s="107">
        <f>+'学校用（完全版）'!AF1303</f>
        <v>45000</v>
      </c>
      <c r="AG1302" s="345">
        <f>+'学校用（完全版）'!AG1303</f>
        <v>48600</v>
      </c>
      <c r="AH1302" s="689"/>
      <c r="AI1302" s="521">
        <f t="shared" si="32"/>
        <v>0</v>
      </c>
      <c r="AL1302" s="6"/>
    </row>
    <row r="1303" spans="1:38" s="7" customFormat="1" ht="23.1" customHeight="1" x14ac:dyDescent="0.1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63" t="str">
        <f>+'学校用（完全版）'!U1304</f>
        <v>道徳</v>
      </c>
      <c r="V1303" s="473" t="str">
        <f>+'学校用（完全版）'!V1304</f>
        <v>コロムビア</v>
      </c>
      <c r="W1303" s="444">
        <f>+'学校用（完全版）'!W1304</f>
        <v>0</v>
      </c>
      <c r="X1303" s="61"/>
      <c r="Y1303" s="421">
        <f>+'学校用（完全版）'!Y1304</f>
        <v>0</v>
      </c>
      <c r="Z1303" s="484" t="str">
        <f>+'学校用（完全版）'!Z1304</f>
        <v>標準</v>
      </c>
      <c r="AA1303" s="62">
        <f>+'学校用（完全版）'!AA1304</f>
        <v>0</v>
      </c>
      <c r="AB1303" s="310" t="str">
        <f>+'学校用（完全版）'!AB1304</f>
        <v>ＤＶＤ</v>
      </c>
      <c r="AC1303" s="63" t="str">
        <f>+'学校用（完全版）'!AC1304</f>
        <v/>
      </c>
      <c r="AD1303" s="383" t="str">
        <f>+'学校用（完全版）'!AD1304</f>
        <v>第1巻 心を形に表してみる　～対人マナーについて～</v>
      </c>
      <c r="AE1303" s="68" t="str">
        <f>+'学校用（完全版）'!AE1304</f>
        <v>1.2.3年</v>
      </c>
      <c r="AF1303" s="65">
        <f>+'学校用（完全版）'!AF1304</f>
        <v>15000</v>
      </c>
      <c r="AG1303" s="102">
        <f>+'学校用（完全版）'!AG1304</f>
        <v>16200.000000000002</v>
      </c>
      <c r="AH1303" s="692"/>
      <c r="AI1303" s="354">
        <f t="shared" si="32"/>
        <v>0</v>
      </c>
      <c r="AL1303" s="6"/>
    </row>
    <row r="1304" spans="1:38" s="7" customFormat="1" ht="23.1" customHeight="1" x14ac:dyDescent="0.1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170" t="str">
        <f>+'学校用（完全版）'!U1305</f>
        <v>道徳</v>
      </c>
      <c r="V1304" s="503" t="str">
        <f>+'学校用（完全版）'!V1305</f>
        <v>コロムビア</v>
      </c>
      <c r="W1304" s="445">
        <f>+'学校用（完全版）'!W1305</f>
        <v>0</v>
      </c>
      <c r="X1304" s="66"/>
      <c r="Y1304" s="422">
        <f>+'学校用（完全版）'!Y1305</f>
        <v>0</v>
      </c>
      <c r="Z1304" s="532" t="str">
        <f>+'学校用（完全版）'!Z1305</f>
        <v>標準</v>
      </c>
      <c r="AA1304" s="67">
        <f>+'学校用（完全版）'!AA1305</f>
        <v>0</v>
      </c>
      <c r="AB1304" s="256" t="str">
        <f>+'学校用（完全版）'!AB1305</f>
        <v>ＤＶＤ</v>
      </c>
      <c r="AC1304" s="90" t="str">
        <f>+'学校用（完全版）'!AC1305</f>
        <v/>
      </c>
      <c r="AD1304" s="238" t="str">
        <f>+'学校用（完全版）'!AD1305</f>
        <v>第2巻 一人一人のつながり合う社会　～公共マナーについて～</v>
      </c>
      <c r="AE1304" s="21" t="str">
        <f>+'学校用（完全版）'!AE1305</f>
        <v>1.2.3年</v>
      </c>
      <c r="AF1304" s="69">
        <f>+'学校用（完全版）'!AF1305</f>
        <v>15000</v>
      </c>
      <c r="AG1304" s="70">
        <f>+'学校用（完全版）'!AG1305</f>
        <v>16200.000000000002</v>
      </c>
      <c r="AH1304" s="690"/>
      <c r="AI1304" s="355">
        <f t="shared" si="32"/>
        <v>0</v>
      </c>
      <c r="AL1304" s="6"/>
    </row>
    <row r="1305" spans="1:38" s="7" customFormat="1" ht="23.1" customHeight="1" x14ac:dyDescent="0.1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64" t="str">
        <f>+'学校用（完全版）'!U1306</f>
        <v>道徳</v>
      </c>
      <c r="V1305" s="505" t="str">
        <f>+'学校用（完全版）'!V1306</f>
        <v>コロムビア</v>
      </c>
      <c r="W1305" s="446">
        <f>+'学校用（完全版）'!W1306</f>
        <v>0</v>
      </c>
      <c r="X1305" s="122"/>
      <c r="Y1305" s="423">
        <f>+'学校用（完全版）'!Y1306</f>
        <v>0</v>
      </c>
      <c r="Z1305" s="528" t="str">
        <f>+'学校用（完全版）'!Z1306</f>
        <v>標準</v>
      </c>
      <c r="AA1305" s="123">
        <f>+'学校用（完全版）'!AA1306</f>
        <v>0</v>
      </c>
      <c r="AB1305" s="311" t="str">
        <f>+'学校用（完全版）'!AB1306</f>
        <v>ＤＶＤ</v>
      </c>
      <c r="AC1305" s="286" t="str">
        <f>+'学校用（完全版）'!AC1306</f>
        <v/>
      </c>
      <c r="AD1305" s="368" t="str">
        <f>+'学校用（完全版）'!AD1306</f>
        <v>第3巻　 現代に生きる伝統と文化</v>
      </c>
      <c r="AE1305" s="22" t="str">
        <f>+'学校用（完全版）'!AE1306</f>
        <v>1.2.3年</v>
      </c>
      <c r="AF1305" s="114">
        <f>+'学校用（完全版）'!AF1306</f>
        <v>15000</v>
      </c>
      <c r="AG1305" s="113">
        <f>+'学校用（完全版）'!AG1306</f>
        <v>16200.000000000002</v>
      </c>
      <c r="AH1305" s="693"/>
      <c r="AI1305" s="356">
        <f t="shared" si="32"/>
        <v>0</v>
      </c>
      <c r="AL1305" s="6"/>
    </row>
    <row r="1306" spans="1:38" s="7" customFormat="1" ht="23.1" customHeight="1" x14ac:dyDescent="0.1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501" t="str">
        <f>+'学校用（完全版）'!U1307</f>
        <v>道徳</v>
      </c>
      <c r="V1306" s="555" t="str">
        <f>+'学校用（完全版）'!V1307</f>
        <v>ＮＨＫエンター  プライズ</v>
      </c>
      <c r="W1306" s="456">
        <f>+'学校用（完全版）'!W1307</f>
        <v>0</v>
      </c>
      <c r="X1306" s="132"/>
      <c r="Y1306" s="433">
        <f>+'学校用（完全版）'!Y1307</f>
        <v>0</v>
      </c>
      <c r="Z1306" s="529" t="str">
        <f>+'学校用（完全版）'!Z1307</f>
        <v>標準</v>
      </c>
      <c r="AA1306" s="104">
        <f>+'学校用（完全版）'!AA1307</f>
        <v>0</v>
      </c>
      <c r="AB1306" s="314" t="str">
        <f>+'学校用（完全版）'!AB1307</f>
        <v>ＤＶＤ</v>
      </c>
      <c r="AC1306" s="105" t="str">
        <f>+'学校用（完全版）'!AC1307</f>
        <v/>
      </c>
      <c r="AD1306" s="283" t="str">
        <f>+'学校用（完全版）'!AD1307</f>
        <v>道徳ドキュメント　第2期 (全3巻）</v>
      </c>
      <c r="AE1306" s="106" t="str">
        <f>+'学校用（完全版）'!AE1307</f>
        <v>1.2.3年</v>
      </c>
      <c r="AF1306" s="107">
        <f>+'学校用（完全版）'!AF1307</f>
        <v>27000</v>
      </c>
      <c r="AG1306" s="345">
        <f>+'学校用（完全版）'!AG1307</f>
        <v>29160.000000000004</v>
      </c>
      <c r="AH1306" s="689"/>
      <c r="AI1306" s="521">
        <f t="shared" si="32"/>
        <v>0</v>
      </c>
      <c r="AL1306" s="6"/>
    </row>
    <row r="1307" spans="1:38" s="7" customFormat="1" ht="23.1" customHeight="1" x14ac:dyDescent="0.1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170" t="str">
        <f>+'学校用（完全版）'!U1308</f>
        <v>道徳</v>
      </c>
      <c r="V1307" s="508" t="str">
        <f>+'学校用（完全版）'!V1308</f>
        <v>ＮＨＫエンター  プライズ</v>
      </c>
      <c r="W1307" s="445">
        <f>+'学校用（完全版）'!W1308</f>
        <v>0</v>
      </c>
      <c r="X1307" s="66"/>
      <c r="Y1307" s="422">
        <f>+'学校用（完全版）'!Y1308</f>
        <v>0</v>
      </c>
      <c r="Z1307" s="532" t="str">
        <f>+'学校用（完全版）'!Z1308</f>
        <v>標準</v>
      </c>
      <c r="AA1307" s="67">
        <f>+'学校用（完全版）'!AA1308</f>
        <v>0</v>
      </c>
      <c r="AB1307" s="256" t="str">
        <f>+'学校用（完全版）'!AB1308</f>
        <v>ＤＶＤ</v>
      </c>
      <c r="AC1307" s="90" t="str">
        <f>+'学校用（完全版）'!AC1308</f>
        <v/>
      </c>
      <c r="AD1307" s="237" t="str">
        <f>+'学校用（完全版）'!AD1308</f>
        <v>道徳ドキュメント　第2期 －①キミならどうする？</v>
      </c>
      <c r="AE1307" s="21" t="str">
        <f>+'学校用（完全版）'!AE1308</f>
        <v>1.2.3年</v>
      </c>
      <c r="AF1307" s="69">
        <f>+'学校用（完全版）'!AF1308</f>
        <v>9000</v>
      </c>
      <c r="AG1307" s="70">
        <f>+'学校用（完全版）'!AG1308</f>
        <v>9720</v>
      </c>
      <c r="AH1307" s="690"/>
      <c r="AI1307" s="355">
        <f t="shared" si="32"/>
        <v>0</v>
      </c>
      <c r="AL1307" s="6"/>
    </row>
    <row r="1308" spans="1:38" s="7" customFormat="1" ht="23.1" customHeight="1" x14ac:dyDescent="0.1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170" t="str">
        <f>+'学校用（完全版）'!U1309</f>
        <v>道徳</v>
      </c>
      <c r="V1308" s="508" t="str">
        <f>+'学校用（完全版）'!V1309</f>
        <v>ＮＨＫエンター  プライズ</v>
      </c>
      <c r="W1308" s="445">
        <f>+'学校用（完全版）'!W1309</f>
        <v>0</v>
      </c>
      <c r="X1308" s="66"/>
      <c r="Y1308" s="422">
        <f>+'学校用（完全版）'!Y1309</f>
        <v>0</v>
      </c>
      <c r="Z1308" s="532" t="str">
        <f>+'学校用（完全版）'!Z1309</f>
        <v>標準</v>
      </c>
      <c r="AA1308" s="67">
        <f>+'学校用（完全版）'!AA1309</f>
        <v>0</v>
      </c>
      <c r="AB1308" s="256" t="str">
        <f>+'学校用（完全版）'!AB1309</f>
        <v>ＤＶＤ</v>
      </c>
      <c r="AC1308" s="90" t="str">
        <f>+'学校用（完全版）'!AC1309</f>
        <v/>
      </c>
      <c r="AD1308" s="237" t="str">
        <f>+'学校用（完全版）'!AD1309</f>
        <v>道徳ドキュメント　第2期－②人生はチャレンジだ　</v>
      </c>
      <c r="AE1308" s="21" t="str">
        <f>+'学校用（完全版）'!AE1309</f>
        <v>1.2.3年</v>
      </c>
      <c r="AF1308" s="69">
        <f>+'学校用（完全版）'!AF1309</f>
        <v>9000</v>
      </c>
      <c r="AG1308" s="70">
        <f>+'学校用（完全版）'!AG1309</f>
        <v>9720</v>
      </c>
      <c r="AH1308" s="690"/>
      <c r="AI1308" s="355">
        <f t="shared" si="32"/>
        <v>0</v>
      </c>
      <c r="AL1308" s="6"/>
    </row>
    <row r="1309" spans="1:38" s="7" customFormat="1" ht="23.1" customHeight="1" x14ac:dyDescent="0.1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170" t="str">
        <f>+'学校用（完全版）'!U1310</f>
        <v>道徳</v>
      </c>
      <c r="V1309" s="508" t="str">
        <f>+'学校用（完全版）'!V1310</f>
        <v>ＮＨＫエンター  プライズ</v>
      </c>
      <c r="W1309" s="445">
        <f>+'学校用（完全版）'!W1310</f>
        <v>0</v>
      </c>
      <c r="X1309" s="66"/>
      <c r="Y1309" s="422">
        <f>+'学校用（完全版）'!Y1310</f>
        <v>0</v>
      </c>
      <c r="Z1309" s="532" t="str">
        <f>+'学校用（完全版）'!Z1310</f>
        <v>標準</v>
      </c>
      <c r="AA1309" s="67">
        <f>+'学校用（完全版）'!AA1310</f>
        <v>0</v>
      </c>
      <c r="AB1309" s="256" t="str">
        <f>+'学校用（完全版）'!AB1310</f>
        <v>ＤＶＤ</v>
      </c>
      <c r="AC1309" s="90" t="str">
        <f>+'学校用（完全版）'!AC1310</f>
        <v/>
      </c>
      <c r="AD1309" s="237" t="str">
        <f>+'学校用（完全版）'!AD1310</f>
        <v>道徳ドキュメント　第2期－③人とつながる　</v>
      </c>
      <c r="AE1309" s="21" t="str">
        <f>+'学校用（完全版）'!AE1310</f>
        <v>1.2.3年</v>
      </c>
      <c r="AF1309" s="69">
        <f>+'学校用（完全版）'!AF1310</f>
        <v>9000</v>
      </c>
      <c r="AG1309" s="70">
        <f>+'学校用（完全版）'!AG1310</f>
        <v>9720</v>
      </c>
      <c r="AH1309" s="690"/>
      <c r="AI1309" s="355">
        <f t="shared" si="32"/>
        <v>0</v>
      </c>
      <c r="AL1309" s="6"/>
    </row>
    <row r="1310" spans="1:38" s="7" customFormat="1" ht="23.1" customHeight="1" x14ac:dyDescent="0.1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170" t="str">
        <f>+'学校用（完全版）'!U1311</f>
        <v>道徳</v>
      </c>
      <c r="V1310" s="508" t="str">
        <f>+'学校用（完全版）'!V1311</f>
        <v>ＮＨＫエンター  プライズ</v>
      </c>
      <c r="W1310" s="445">
        <f>+'学校用（完全版）'!W1311</f>
        <v>0</v>
      </c>
      <c r="X1310" s="66"/>
      <c r="Y1310" s="422">
        <f>+'学校用（完全版）'!Y1311</f>
        <v>0</v>
      </c>
      <c r="Z1310" s="532" t="str">
        <f>+'学校用（完全版）'!Z1311</f>
        <v>標準</v>
      </c>
      <c r="AA1310" s="67">
        <f>+'学校用（完全版）'!AA1311</f>
        <v>0</v>
      </c>
      <c r="AB1310" s="256" t="str">
        <f>+'学校用（完全版）'!AB1311</f>
        <v>ＤＶＤ</v>
      </c>
      <c r="AC1310" s="90" t="str">
        <f>+'学校用（完全版）'!AC1311</f>
        <v/>
      </c>
      <c r="AD1310" s="237" t="str">
        <f>+'学校用（完全版）'!AD1311</f>
        <v>道徳ドキュメント　第3期　全3巻</v>
      </c>
      <c r="AE1310" s="21" t="str">
        <f>+'学校用（完全版）'!AE1311</f>
        <v>1.2.3年</v>
      </c>
      <c r="AF1310" s="69">
        <f>+'学校用（完全版）'!AF1311</f>
        <v>27000</v>
      </c>
      <c r="AG1310" s="70">
        <f>+'学校用（完全版）'!AG1311</f>
        <v>29160.000000000004</v>
      </c>
      <c r="AH1310" s="690"/>
      <c r="AI1310" s="355">
        <f t="shared" si="32"/>
        <v>0</v>
      </c>
      <c r="AL1310" s="6"/>
    </row>
    <row r="1311" spans="1:38" s="7" customFormat="1" ht="23.1" customHeight="1" x14ac:dyDescent="0.1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170" t="str">
        <f>+'学校用（完全版）'!U1312</f>
        <v>道徳</v>
      </c>
      <c r="V1311" s="508" t="str">
        <f>+'学校用（完全版）'!V1312</f>
        <v>ＮＨＫエンター  プライズ</v>
      </c>
      <c r="W1311" s="445">
        <f>+'学校用（完全版）'!W1312</f>
        <v>0</v>
      </c>
      <c r="X1311" s="66"/>
      <c r="Y1311" s="422">
        <f>+'学校用（完全版）'!Y1312</f>
        <v>0</v>
      </c>
      <c r="Z1311" s="532" t="str">
        <f>+'学校用（完全版）'!Z1312</f>
        <v>標準</v>
      </c>
      <c r="AA1311" s="67">
        <f>+'学校用（完全版）'!AA1312</f>
        <v>0</v>
      </c>
      <c r="AB1311" s="256" t="str">
        <f>+'学校用（完全版）'!AB1312</f>
        <v>ＤＶＤ</v>
      </c>
      <c r="AC1311" s="90" t="str">
        <f>+'学校用（完全版）'!AC1312</f>
        <v/>
      </c>
      <c r="AD1311" s="237" t="str">
        <f>+'学校用（完全版）'!AD1312</f>
        <v>道徳ドキュメント　第3期－①キミならどうする？</v>
      </c>
      <c r="AE1311" s="21" t="str">
        <f>+'学校用（完全版）'!AE1312</f>
        <v>1.2.3年</v>
      </c>
      <c r="AF1311" s="69">
        <f>+'学校用（完全版）'!AF1312</f>
        <v>9000</v>
      </c>
      <c r="AG1311" s="70">
        <f>+'学校用（完全版）'!AG1312</f>
        <v>9720</v>
      </c>
      <c r="AH1311" s="690"/>
      <c r="AI1311" s="355">
        <f t="shared" si="32"/>
        <v>0</v>
      </c>
      <c r="AL1311" s="6"/>
    </row>
    <row r="1312" spans="1:38" s="7" customFormat="1" ht="23.1" customHeight="1" x14ac:dyDescent="0.1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170" t="str">
        <f>+'学校用（完全版）'!U1313</f>
        <v>道徳</v>
      </c>
      <c r="V1312" s="508" t="str">
        <f>+'学校用（完全版）'!V1313</f>
        <v>ＮＨＫエンター  プライズ</v>
      </c>
      <c r="W1312" s="445">
        <f>+'学校用（完全版）'!W1313</f>
        <v>0</v>
      </c>
      <c r="X1312" s="66"/>
      <c r="Y1312" s="422">
        <f>+'学校用（完全版）'!Y1313</f>
        <v>0</v>
      </c>
      <c r="Z1312" s="532" t="str">
        <f>+'学校用（完全版）'!Z1313</f>
        <v>標準</v>
      </c>
      <c r="AA1312" s="67">
        <f>+'学校用（完全版）'!AA1313</f>
        <v>0</v>
      </c>
      <c r="AB1312" s="256" t="str">
        <f>+'学校用（完全版）'!AB1313</f>
        <v>ＤＶＤ</v>
      </c>
      <c r="AC1312" s="90" t="str">
        <f>+'学校用（完全版）'!AC1313</f>
        <v/>
      </c>
      <c r="AD1312" s="237" t="str">
        <f>+'学校用（完全版）'!AD1313</f>
        <v>道徳ドキュメント　第3期－②人生はチャレンジだ</v>
      </c>
      <c r="AE1312" s="21" t="str">
        <f>+'学校用（完全版）'!AE1313</f>
        <v>1.2.3年</v>
      </c>
      <c r="AF1312" s="69">
        <f>+'学校用（完全版）'!AF1313</f>
        <v>9000</v>
      </c>
      <c r="AG1312" s="70">
        <f>+'学校用（完全版）'!AG1313</f>
        <v>9720</v>
      </c>
      <c r="AH1312" s="690"/>
      <c r="AI1312" s="355">
        <f t="shared" si="32"/>
        <v>0</v>
      </c>
      <c r="AL1312" s="6"/>
    </row>
    <row r="1313" spans="1:38" s="7" customFormat="1" ht="23.1" customHeight="1" thickBot="1" x14ac:dyDescent="0.2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388" t="str">
        <f>+'学校用（完全版）'!U1314</f>
        <v>道徳</v>
      </c>
      <c r="V1313" s="509" t="str">
        <f>+'学校用（完全版）'!V1314</f>
        <v>ＮＨＫエンター  プライズ</v>
      </c>
      <c r="W1313" s="455">
        <f>+'学校用（完全版）'!W1314</f>
        <v>0</v>
      </c>
      <c r="X1313" s="76">
        <f>+'学校用（完全版）'!X1314</f>
        <v>0</v>
      </c>
      <c r="Y1313" s="432">
        <f>+'学校用（完全版）'!Y1314</f>
        <v>0</v>
      </c>
      <c r="Z1313" s="530" t="str">
        <f>+'学校用（完全版）'!Z1314</f>
        <v>標準</v>
      </c>
      <c r="AA1313" s="77">
        <f>+'学校用（完全版）'!AA1314</f>
        <v>0</v>
      </c>
      <c r="AB1313" s="315" t="str">
        <f>+'学校用（完全版）'!AB1314</f>
        <v>ＤＶＤ</v>
      </c>
      <c r="AC1313" s="103" t="str">
        <f>+'学校用（完全版）'!AC1314</f>
        <v/>
      </c>
      <c r="AD1313" s="285" t="str">
        <f>+'学校用（完全版）'!AD1314</f>
        <v>道徳ドキュメント　第3期－③人とつながる</v>
      </c>
      <c r="AE1313" s="25" t="str">
        <f>+'学校用（完全版）'!AE1314</f>
        <v>1.2.3年</v>
      </c>
      <c r="AF1313" s="78">
        <f>+'学校用（完全版）'!AF1314</f>
        <v>9000</v>
      </c>
      <c r="AG1313" s="79">
        <f>+'学校用（完全版）'!AG1314</f>
        <v>9720</v>
      </c>
      <c r="AH1313" s="691"/>
      <c r="AI1313" s="358">
        <f t="shared" si="32"/>
        <v>0</v>
      </c>
      <c r="AL1313" s="6"/>
    </row>
    <row r="1314" spans="1:38" s="6" customFormat="1" ht="23.1" customHeight="1" thickTop="1" thickBot="1" x14ac:dyDescent="0.2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93" t="str">
        <f>+'学校用（完全版）'!U1315</f>
        <v>道徳</v>
      </c>
      <c r="V1314" s="492">
        <f>+'学校用（完全版）'!V1315</f>
        <v>0</v>
      </c>
      <c r="W1314" s="700" t="str">
        <f>+'学校用（完全版）'!W1315</f>
        <v>●</v>
      </c>
      <c r="X1314" s="668" t="str">
        <f>+'学校用（完全版）'!X1315</f>
        <v>●</v>
      </c>
      <c r="Y1314" s="701">
        <f>+'学校用（完全版）'!Y1315</f>
        <v>0</v>
      </c>
      <c r="Z1314" s="662">
        <f>+'学校用（完全版）'!Z1315</f>
        <v>0</v>
      </c>
      <c r="AA1314" s="663">
        <f>+'学校用（完全版）'!AA1315</f>
        <v>0</v>
      </c>
      <c r="AB1314" s="664">
        <f>+'学校用（完全版）'!AB1315</f>
        <v>0</v>
      </c>
      <c r="AC1314" s="665">
        <f>+'学校用（完全版）'!AC1315</f>
        <v>0</v>
      </c>
      <c r="AD1314" s="665">
        <f>+'学校用（完全版）'!AD1315</f>
        <v>0</v>
      </c>
      <c r="AE1314" s="665">
        <f>+'学校用（完全版）'!AE1315</f>
        <v>0</v>
      </c>
      <c r="AF1314" s="1503" t="str">
        <f>+'学校用（完全版）'!AF1315</f>
        <v>道徳　計</v>
      </c>
      <c r="AG1314" s="1504">
        <f>+'学校用（完全版）'!AG1315</f>
        <v>0</v>
      </c>
      <c r="AH1314" s="613">
        <f>SUM(AH1271:AH1313)</f>
        <v>0</v>
      </c>
      <c r="AI1314" s="673">
        <f>SUM(AI1271:AI1313)</f>
        <v>0</v>
      </c>
    </row>
    <row r="1315" spans="1:38" s="7" customFormat="1" ht="23.1" customHeight="1" x14ac:dyDescent="0.1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576" t="str">
        <f>+'学校用（完全版）'!U1316</f>
        <v>特別　　活動</v>
      </c>
      <c r="V1315" s="473" t="str">
        <f>+'学校用（完全版）'!V1316</f>
        <v>東京書籍</v>
      </c>
      <c r="W1315" s="451" t="str">
        <f>+'学校用（完全版）'!W1316</f>
        <v>●</v>
      </c>
      <c r="X1315" s="88" t="str">
        <f>+'学校用（完全版）'!X1316</f>
        <v>●</v>
      </c>
      <c r="Y1315" s="428">
        <f>+'学校用（完全版）'!Y1316</f>
        <v>0</v>
      </c>
      <c r="Z1315" s="484" t="str">
        <f>+'学校用（完全版）'!Z1316</f>
        <v>標準</v>
      </c>
      <c r="AA1315" s="62">
        <f>+'学校用（完全版）'!AA1316</f>
        <v>0</v>
      </c>
      <c r="AB1315" s="310" t="str">
        <f>+'学校用（完全版）'!AB1316</f>
        <v>ＤＶＤ</v>
      </c>
      <c r="AC1315" s="63" t="str">
        <f>+'学校用（完全版）'!AC1316</f>
        <v/>
      </c>
      <c r="AD1315" s="251" t="str">
        <f>+'学校用（完全版）'!AD1316</f>
        <v>ＮＨＫ ＤＶＤ 地震防災DVD 大地震と津波に備える</v>
      </c>
      <c r="AE1315" s="68" t="str">
        <f>+'学校用（完全版）'!AE1316</f>
        <v>1.2.3年</v>
      </c>
      <c r="AF1315" s="65">
        <f>+'学校用（完全版）'!AF1316</f>
        <v>18000</v>
      </c>
      <c r="AG1315" s="149">
        <f>+'学校用（完全版）'!AG1316</f>
        <v>19440</v>
      </c>
      <c r="AH1315" s="692"/>
      <c r="AI1315" s="354">
        <f t="shared" si="32"/>
        <v>0</v>
      </c>
      <c r="AL1315" s="6"/>
    </row>
    <row r="1316" spans="1:38" s="7" customFormat="1" ht="23.1" customHeight="1" x14ac:dyDescent="0.1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577" t="str">
        <f>+'学校用（完全版）'!U1317</f>
        <v>特別　　活動</v>
      </c>
      <c r="V1316" s="503" t="str">
        <f>+'学校用（完全版）'!V1317</f>
        <v>東京書籍</v>
      </c>
      <c r="W1316" s="448" t="str">
        <f>+'学校用（完全版）'!W1317</f>
        <v>●</v>
      </c>
      <c r="X1316" s="81" t="str">
        <f>+'学校用（完全版）'!X1317</f>
        <v>●</v>
      </c>
      <c r="Y1316" s="425">
        <f>+'学校用（完全版）'!Y1317</f>
        <v>0</v>
      </c>
      <c r="Z1316" s="532" t="str">
        <f>+'学校用（完全版）'!Z1317</f>
        <v>標準</v>
      </c>
      <c r="AA1316" s="67">
        <f>+'学校用（完全版）'!AA1317</f>
        <v>0</v>
      </c>
      <c r="AB1316" s="256" t="str">
        <f>+'学校用（完全版）'!AB1317</f>
        <v>ＤＶＤ</v>
      </c>
      <c r="AC1316" s="90" t="str">
        <f>+'学校用（完全版）'!AC1317</f>
        <v/>
      </c>
      <c r="AD1316" s="237" t="str">
        <f>+'学校用（完全版）'!AD1317</f>
        <v>ＮＨＫ ＤＶＤ エネルギーと環境　 ①エネルギーと資源/節電</v>
      </c>
      <c r="AE1316" s="21" t="str">
        <f>+'学校用（完全版）'!AE1317</f>
        <v>1.2.3年</v>
      </c>
      <c r="AF1316" s="69">
        <f>+'学校用（完全版）'!AF1317</f>
        <v>18000</v>
      </c>
      <c r="AG1316" s="89">
        <f>+'学校用（完全版）'!AG1317</f>
        <v>19440</v>
      </c>
      <c r="AH1316" s="690"/>
      <c r="AI1316" s="355">
        <f t="shared" si="32"/>
        <v>0</v>
      </c>
      <c r="AL1316" s="6"/>
    </row>
    <row r="1317" spans="1:38" s="7" customFormat="1" ht="23.1" customHeight="1" x14ac:dyDescent="0.1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577" t="str">
        <f>+'学校用（完全版）'!U1318</f>
        <v>特別　　活動</v>
      </c>
      <c r="V1317" s="503" t="str">
        <f>+'学校用（完全版）'!V1318</f>
        <v>東京書籍</v>
      </c>
      <c r="W1317" s="448" t="str">
        <f>+'学校用（完全版）'!W1318</f>
        <v>●</v>
      </c>
      <c r="X1317" s="81" t="str">
        <f>+'学校用（完全版）'!X1318</f>
        <v>●</v>
      </c>
      <c r="Y1317" s="425">
        <f>+'学校用（完全版）'!Y1318</f>
        <v>0</v>
      </c>
      <c r="Z1317" s="532" t="str">
        <f>+'学校用（完全版）'!Z1318</f>
        <v>標準</v>
      </c>
      <c r="AA1317" s="67">
        <f>+'学校用（完全版）'!AA1318</f>
        <v>0</v>
      </c>
      <c r="AB1317" s="256" t="str">
        <f>+'学校用（完全版）'!AB1318</f>
        <v>ＤＶＤ</v>
      </c>
      <c r="AC1317" s="90" t="str">
        <f>+'学校用（完全版）'!AC1318</f>
        <v/>
      </c>
      <c r="AD1317" s="237" t="str">
        <f>+'学校用（完全版）'!AD1318</f>
        <v>ＮＨＫ ＤＶＤ エネルギーと環境　 ②エネルギーと環境問題</v>
      </c>
      <c r="AE1317" s="21" t="str">
        <f>+'学校用（完全版）'!AE1318</f>
        <v>1.2.3年</v>
      </c>
      <c r="AF1317" s="69">
        <f>+'学校用（完全版）'!AF1318</f>
        <v>18000</v>
      </c>
      <c r="AG1317" s="89">
        <f>+'学校用（完全版）'!AG1318</f>
        <v>19440</v>
      </c>
      <c r="AH1317" s="690"/>
      <c r="AI1317" s="355">
        <f t="shared" si="32"/>
        <v>0</v>
      </c>
      <c r="AL1317" s="6"/>
    </row>
    <row r="1318" spans="1:38" s="7" customFormat="1" ht="23.1" customHeight="1" x14ac:dyDescent="0.1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578" t="str">
        <f>+'学校用（完全版）'!U1319</f>
        <v>特別　　活動</v>
      </c>
      <c r="V1318" s="505" t="str">
        <f>+'学校用（完全版）'!V1319</f>
        <v>東京書籍</v>
      </c>
      <c r="W1318" s="449" t="str">
        <f>+'学校用（完全版）'!W1319</f>
        <v>●</v>
      </c>
      <c r="X1318" s="265" t="str">
        <f>+'学校用（完全版）'!X1319</f>
        <v>●</v>
      </c>
      <c r="Y1318" s="426">
        <f>+'学校用（完全版）'!Y1319</f>
        <v>0</v>
      </c>
      <c r="Z1318" s="528" t="str">
        <f>+'学校用（完全版）'!Z1319</f>
        <v>標準</v>
      </c>
      <c r="AA1318" s="123">
        <f>+'学校用（完全版）'!AA1319</f>
        <v>0</v>
      </c>
      <c r="AB1318" s="311" t="str">
        <f>+'学校用（完全版）'!AB1319</f>
        <v>ＤＶＤ</v>
      </c>
      <c r="AC1318" s="286" t="str">
        <f>+'学校用（完全版）'!AC1319</f>
        <v/>
      </c>
      <c r="AD1318" s="287" t="str">
        <f>+'学校用（完全版）'!AD1319</f>
        <v>ＮＨＫ ＤＶＤ エネルギーと環境　 ③エネルギーの未来</v>
      </c>
      <c r="AE1318" s="22" t="str">
        <f>+'学校用（完全版）'!AE1319</f>
        <v>1.2.3年</v>
      </c>
      <c r="AF1318" s="114">
        <f>+'学校用（完全版）'!AF1319</f>
        <v>18000</v>
      </c>
      <c r="AG1318" s="288">
        <f>+'学校用（完全版）'!AG1319</f>
        <v>19440</v>
      </c>
      <c r="AH1318" s="693"/>
      <c r="AI1318" s="356">
        <f t="shared" si="32"/>
        <v>0</v>
      </c>
      <c r="AL1318" s="6"/>
    </row>
    <row r="1319" spans="1:38" s="7" customFormat="1" ht="23.1" customHeight="1" x14ac:dyDescent="0.1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588" t="str">
        <f>+'学校用（完全版）'!U1320</f>
        <v>特別　　活動</v>
      </c>
      <c r="V1319" s="502" t="str">
        <f>+'学校用（完全版）'!V1320</f>
        <v>開隆堂出版</v>
      </c>
      <c r="W1319" s="452" t="str">
        <f>+'学校用（完全版）'!W1320</f>
        <v>●</v>
      </c>
      <c r="X1319" s="267">
        <f>+'学校用（完全版）'!X1320</f>
        <v>0</v>
      </c>
      <c r="Y1319" s="429">
        <f>+'学校用（完全版）'!Y1320</f>
        <v>0</v>
      </c>
      <c r="Z1319" s="529" t="str">
        <f>+'学校用（完全版）'!Z1320</f>
        <v>標準</v>
      </c>
      <c r="AA1319" s="104">
        <f>+'学校用（完全版）'!AA1320</f>
        <v>0</v>
      </c>
      <c r="AB1319" s="314" t="str">
        <f>+'学校用（完全版）'!AB1320</f>
        <v>教具</v>
      </c>
      <c r="AC1319" s="105" t="str">
        <f>+'学校用（完全版）'!AC1320</f>
        <v/>
      </c>
      <c r="AD1319" s="283" t="str">
        <f>+'学校用（完全版）'!AD1320</f>
        <v>デイリー英単語　あら・かるた　基本語96カラーカード　指導用セット</v>
      </c>
      <c r="AE1319" s="106" t="str">
        <f>+'学校用（完全版）'!AE1320</f>
        <v>1.2.3年</v>
      </c>
      <c r="AF1319" s="107">
        <f>+'学校用（完全版）'!AF1320</f>
        <v>4700</v>
      </c>
      <c r="AG1319" s="284">
        <f>+'学校用（完全版）'!AG1320</f>
        <v>5076</v>
      </c>
      <c r="AH1319" s="689"/>
      <c r="AI1319" s="521">
        <f t="shared" si="32"/>
        <v>0</v>
      </c>
      <c r="AL1319" s="6"/>
    </row>
    <row r="1320" spans="1:38" s="7" customFormat="1" ht="23.1" customHeight="1" x14ac:dyDescent="0.1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589" t="str">
        <f>+'学校用（完全版）'!U1321</f>
        <v>特別　　活動</v>
      </c>
      <c r="V1320" s="504" t="str">
        <f>+'学校用（完全版）'!V1321</f>
        <v>開隆堂出版</v>
      </c>
      <c r="W1320" s="453" t="str">
        <f>+'学校用（完全版）'!W1321</f>
        <v>●</v>
      </c>
      <c r="X1320" s="83">
        <f>+'学校用（完全版）'!X1321</f>
        <v>0</v>
      </c>
      <c r="Y1320" s="430">
        <f>+'学校用（完全版）'!Y1321</f>
        <v>0</v>
      </c>
      <c r="Z1320" s="530" t="str">
        <f>+'学校用（完全版）'!Z1321</f>
        <v>標準</v>
      </c>
      <c r="AA1320" s="77">
        <f>+'学校用（完全版）'!AA1321</f>
        <v>0</v>
      </c>
      <c r="AB1320" s="315" t="str">
        <f>+'学校用（完全版）'!AB1321</f>
        <v>教具</v>
      </c>
      <c r="AC1320" s="103" t="str">
        <f>+'学校用（完全版）'!AC1321</f>
        <v/>
      </c>
      <c r="AD1320" s="285" t="str">
        <f>+'学校用（完全版）'!AD1321</f>
        <v>デイリー英単語　あら・かるた　基本語96カラーカード 廉価版スクールセット</v>
      </c>
      <c r="AE1320" s="25" t="str">
        <f>+'学校用（完全版）'!AE1321</f>
        <v>1.2.3年</v>
      </c>
      <c r="AF1320" s="78">
        <f>+'学校用（完全版）'!AF1321</f>
        <v>1400</v>
      </c>
      <c r="AG1320" s="91">
        <f>+'学校用（完全版）'!AG1321</f>
        <v>1512</v>
      </c>
      <c r="AH1320" s="691"/>
      <c r="AI1320" s="358">
        <f t="shared" ref="AI1320:AI1344" si="33">+AG1320*AH1320</f>
        <v>0</v>
      </c>
      <c r="AL1320" s="6"/>
    </row>
    <row r="1321" spans="1:38" s="7" customFormat="1" ht="23.1" customHeight="1" x14ac:dyDescent="0.1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576" t="str">
        <f>+'学校用（完全版）'!U1322</f>
        <v>特別　　活動</v>
      </c>
      <c r="V1321" s="473" t="str">
        <f>+'学校用（完全版）'!V1322</f>
        <v>東映</v>
      </c>
      <c r="W1321" s="444">
        <f>+'学校用（完全版）'!W1322</f>
        <v>0</v>
      </c>
      <c r="X1321" s="61">
        <f>+'学校用（完全版）'!X1322</f>
        <v>0</v>
      </c>
      <c r="Y1321" s="421">
        <f>+'学校用（完全版）'!Y1322</f>
        <v>0</v>
      </c>
      <c r="Z1321" s="484" t="str">
        <f>+'学校用（完全版）'!Z1322</f>
        <v>標準</v>
      </c>
      <c r="AA1321" s="62">
        <f>+'学校用（完全版）'!AA1322</f>
        <v>0</v>
      </c>
      <c r="AB1321" s="310" t="str">
        <f>+'学校用（完全版）'!AB1322</f>
        <v>ＤＶＤ</v>
      </c>
      <c r="AC1321" s="63" t="str">
        <f>+'学校用（完全版）'!AC1322</f>
        <v/>
      </c>
      <c r="AD1321" s="251" t="str">
        <f>+'学校用（完全版）'!AD1322</f>
        <v>ドラッグの悲劇</v>
      </c>
      <c r="AE1321" s="68" t="str">
        <f>+'学校用（完全版）'!AE1322</f>
        <v>1.2.3年</v>
      </c>
      <c r="AF1321" s="65">
        <f>+'学校用（完全版）'!AF1322</f>
        <v>33000</v>
      </c>
      <c r="AG1321" s="102">
        <f>+'学校用（完全版）'!AG1322</f>
        <v>35640</v>
      </c>
      <c r="AH1321" s="692"/>
      <c r="AI1321" s="354">
        <f t="shared" si="33"/>
        <v>0</v>
      </c>
      <c r="AL1321" s="6"/>
    </row>
    <row r="1322" spans="1:38" s="6" customFormat="1" ht="23.1" customHeight="1" x14ac:dyDescent="0.1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577" t="str">
        <f>+'学校用（完全版）'!U1323</f>
        <v>特別　　活動</v>
      </c>
      <c r="V1322" s="503" t="str">
        <f>+'学校用（完全版）'!V1323</f>
        <v>東映</v>
      </c>
      <c r="W1322" s="445">
        <f>+'学校用（完全版）'!W1323</f>
        <v>0</v>
      </c>
      <c r="X1322" s="66">
        <f>+'学校用（完全版）'!X1323</f>
        <v>0</v>
      </c>
      <c r="Y1322" s="422">
        <f>+'学校用（完全版）'!Y1323</f>
        <v>0</v>
      </c>
      <c r="Z1322" s="532" t="str">
        <f>+'学校用（完全版）'!Z1323</f>
        <v>標準</v>
      </c>
      <c r="AA1322" s="67">
        <f>+'学校用（完全版）'!AA1323</f>
        <v>0</v>
      </c>
      <c r="AB1322" s="256" t="str">
        <f>+'学校用（完全版）'!AB1323</f>
        <v>ＤＶＤ</v>
      </c>
      <c r="AC1322" s="90" t="str">
        <f>+'学校用（完全版）'!AC1323</f>
        <v/>
      </c>
      <c r="AD1322" s="237" t="str">
        <f>+'学校用（完全版）'!AD1323</f>
        <v>スマホの安全な使い方教室　～気をつけようSNSのトラブルに～</v>
      </c>
      <c r="AE1322" s="21" t="str">
        <f>+'学校用（完全版）'!AE1323</f>
        <v>1.2.3年</v>
      </c>
      <c r="AF1322" s="69">
        <f>+'学校用（完全版）'!AF1323</f>
        <v>33000</v>
      </c>
      <c r="AG1322" s="70">
        <f>+'学校用（完全版）'!AG1323</f>
        <v>35640</v>
      </c>
      <c r="AH1322" s="690"/>
      <c r="AI1322" s="355">
        <f t="shared" si="33"/>
        <v>0</v>
      </c>
    </row>
    <row r="1323" spans="1:38" s="6" customFormat="1" ht="23.1" customHeight="1" x14ac:dyDescent="0.1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578" t="str">
        <f>+'学校用（完全版）'!U1324</f>
        <v>特別　　活動</v>
      </c>
      <c r="V1323" s="505" t="str">
        <f>+'学校用（完全版）'!V1324</f>
        <v>東映</v>
      </c>
      <c r="W1323" s="446">
        <f>+'学校用（完全版）'!W1324</f>
        <v>0</v>
      </c>
      <c r="X1323" s="122">
        <f>+'学校用（完全版）'!X1324</f>
        <v>0</v>
      </c>
      <c r="Y1323" s="423">
        <f>+'学校用（完全版）'!Y1324</f>
        <v>0</v>
      </c>
      <c r="Z1323" s="528" t="str">
        <f>+'学校用（完全版）'!Z1324</f>
        <v>標準</v>
      </c>
      <c r="AA1323" s="123">
        <f>+'学校用（完全版）'!AA1324</f>
        <v>0</v>
      </c>
      <c r="AB1323" s="311" t="str">
        <f>+'学校用（完全版）'!AB1324</f>
        <v>ＤＶＤ</v>
      </c>
      <c r="AC1323" s="286" t="str">
        <f>+'学校用（完全版）'!AC1324</f>
        <v/>
      </c>
      <c r="AD1323" s="287" t="str">
        <f>+'学校用（完全版）'!AD1324</f>
        <v>聲の形</v>
      </c>
      <c r="AE1323" s="22" t="str">
        <f>+'学校用（完全版）'!AE1324</f>
        <v>1.2.3年</v>
      </c>
      <c r="AF1323" s="114">
        <f>+'学校用（完全版）'!AF1324</f>
        <v>33000</v>
      </c>
      <c r="AG1323" s="113">
        <f>+'学校用（完全版）'!AG1324</f>
        <v>35640</v>
      </c>
      <c r="AH1323" s="693"/>
      <c r="AI1323" s="356">
        <f t="shared" si="33"/>
        <v>0</v>
      </c>
    </row>
    <row r="1324" spans="1:38" s="6" customFormat="1" ht="23.1" customHeight="1" x14ac:dyDescent="0.1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588" t="str">
        <f>+'学校用（完全版）'!U1325</f>
        <v>特別　　活動</v>
      </c>
      <c r="V1324" s="502" t="str">
        <f>+'学校用（完全版）'!V1325</f>
        <v>東映</v>
      </c>
      <c r="W1324" s="456">
        <f>+'学校用（完全版）'!W1325</f>
        <v>0</v>
      </c>
      <c r="X1324" s="132">
        <f>+'学校用（完全版）'!X1325</f>
        <v>0</v>
      </c>
      <c r="Y1324" s="433">
        <f>+'学校用（完全版）'!Y1325</f>
        <v>0</v>
      </c>
      <c r="Z1324" s="529" t="str">
        <f>+'学校用（完全版）'!Z1325</f>
        <v>標準</v>
      </c>
      <c r="AA1324" s="104">
        <f>+'学校用（完全版）'!AA1325</f>
        <v>0</v>
      </c>
      <c r="AB1324" s="314" t="str">
        <f>+'学校用（完全版）'!AB1325</f>
        <v>ＤＶＤ</v>
      </c>
      <c r="AC1324" s="105" t="str">
        <f>+'学校用（完全版）'!AC1325</f>
        <v/>
      </c>
      <c r="AD1324" s="283" t="str">
        <f>+'学校用（完全版）'!AD1325</f>
        <v>中学生のいのちと心を守る性教育シリーズ　第1巻　考えよう！ 私の性 みんなの性</v>
      </c>
      <c r="AE1324" s="106" t="str">
        <f>+'学校用（完全版）'!AE1325</f>
        <v>1.2.3年</v>
      </c>
      <c r="AF1324" s="107">
        <f>+'学校用（完全版）'!AF1325</f>
        <v>33000</v>
      </c>
      <c r="AG1324" s="345">
        <f>+'学校用（完全版）'!AG1325</f>
        <v>35640</v>
      </c>
      <c r="AH1324" s="689"/>
      <c r="AI1324" s="521">
        <f t="shared" si="33"/>
        <v>0</v>
      </c>
    </row>
    <row r="1325" spans="1:38" s="6" customFormat="1" ht="23.1" customHeight="1" x14ac:dyDescent="0.1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577" t="str">
        <f>+'学校用（完全版）'!U1326</f>
        <v>特別　　活動</v>
      </c>
      <c r="V1325" s="503" t="str">
        <f>+'学校用（完全版）'!V1326</f>
        <v>東映</v>
      </c>
      <c r="W1325" s="445">
        <f>+'学校用（完全版）'!W1326</f>
        <v>0</v>
      </c>
      <c r="X1325" s="66">
        <f>+'学校用（完全版）'!X1326</f>
        <v>0</v>
      </c>
      <c r="Y1325" s="422">
        <f>+'学校用（完全版）'!Y1326</f>
        <v>0</v>
      </c>
      <c r="Z1325" s="532" t="str">
        <f>+'学校用（完全版）'!Z1326</f>
        <v>標準</v>
      </c>
      <c r="AA1325" s="67">
        <f>+'学校用（完全版）'!AA1326</f>
        <v>0</v>
      </c>
      <c r="AB1325" s="256" t="str">
        <f>+'学校用（完全版）'!AB1326</f>
        <v>ＤＶＤ</v>
      </c>
      <c r="AC1325" s="90" t="str">
        <f>+'学校用（完全版）'!AC1326</f>
        <v/>
      </c>
      <c r="AD1325" s="237" t="str">
        <f>+'学校用（完全版）'!AD1326</f>
        <v>中学生のいのちと心を守る性教育シリーズ　第2巻　対等な恋愛関係って？</v>
      </c>
      <c r="AE1325" s="21" t="str">
        <f>+'学校用（完全版）'!AE1326</f>
        <v>1.2.3年</v>
      </c>
      <c r="AF1325" s="69">
        <f>+'学校用（完全版）'!AF1326</f>
        <v>33000</v>
      </c>
      <c r="AG1325" s="70">
        <f>+'学校用（完全版）'!AG1326</f>
        <v>35640</v>
      </c>
      <c r="AH1325" s="690"/>
      <c r="AI1325" s="355">
        <f t="shared" si="33"/>
        <v>0</v>
      </c>
    </row>
    <row r="1326" spans="1:38" s="6" customFormat="1" ht="23.1" customHeight="1" x14ac:dyDescent="0.1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589" t="str">
        <f>+'学校用（完全版）'!U1327</f>
        <v>特別　　活動</v>
      </c>
      <c r="V1326" s="504" t="str">
        <f>+'学校用（完全版）'!V1327</f>
        <v>東映</v>
      </c>
      <c r="W1326" s="455">
        <f>+'学校用（完全版）'!W1327</f>
        <v>0</v>
      </c>
      <c r="X1326" s="76">
        <f>+'学校用（完全版）'!X1327</f>
        <v>0</v>
      </c>
      <c r="Y1326" s="432">
        <f>+'学校用（完全版）'!Y1327</f>
        <v>0</v>
      </c>
      <c r="Z1326" s="530" t="str">
        <f>+'学校用（完全版）'!Z1327</f>
        <v>標準</v>
      </c>
      <c r="AA1326" s="77">
        <f>+'学校用（完全版）'!AA1327</f>
        <v>0</v>
      </c>
      <c r="AB1326" s="315" t="str">
        <f>+'学校用（完全版）'!AB1327</f>
        <v>ＤＶＤ</v>
      </c>
      <c r="AC1326" s="103" t="str">
        <f>+'学校用（完全版）'!AC1327</f>
        <v/>
      </c>
      <c r="AD1326" s="285" t="str">
        <f>+'学校用（完全版）'!AD1327</f>
        <v>中学生のいのちと心を守る性教育シリーズ　第3巻　防ごう！性のトラブル</v>
      </c>
      <c r="AE1326" s="25" t="str">
        <f>+'学校用（完全版）'!AE1327</f>
        <v>1.2.3年</v>
      </c>
      <c r="AF1326" s="78">
        <f>+'学校用（完全版）'!AF1327</f>
        <v>33000</v>
      </c>
      <c r="AG1326" s="79">
        <f>+'学校用（完全版）'!AG1327</f>
        <v>35640</v>
      </c>
      <c r="AH1326" s="691"/>
      <c r="AI1326" s="358">
        <f t="shared" si="33"/>
        <v>0</v>
      </c>
    </row>
    <row r="1327" spans="1:38" s="6" customFormat="1" ht="23.1" customHeight="1" x14ac:dyDescent="0.1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576" t="str">
        <f>+'学校用（完全版）'!U1328</f>
        <v>特別　　活動</v>
      </c>
      <c r="V1327" s="473" t="str">
        <f>+'学校用（完全版）'!V1328</f>
        <v>コロムビア</v>
      </c>
      <c r="W1327" s="444">
        <f>+'学校用（完全版）'!W1328</f>
        <v>0</v>
      </c>
      <c r="X1327" s="61">
        <f>+'学校用（完全版）'!X1328</f>
        <v>0</v>
      </c>
      <c r="Y1327" s="421">
        <f>+'学校用（完全版）'!Y1328</f>
        <v>0</v>
      </c>
      <c r="Z1327" s="484" t="str">
        <f>+'学校用（完全版）'!Z1328</f>
        <v>標準</v>
      </c>
      <c r="AA1327" s="62" t="str">
        <f>+'学校用（完全版）'!AA1328</f>
        <v>新刊</v>
      </c>
      <c r="AB1327" s="260" t="str">
        <f>+'学校用（完全版）'!AB1328</f>
        <v>ＤＶＤ</v>
      </c>
      <c r="AC1327" s="71" t="str">
        <f>+'学校用（完全版）'!AC1328</f>
        <v/>
      </c>
      <c r="AD1327" s="346" t="str">
        <f>+'学校用（完全版）'!AD1328</f>
        <v>■高校入試　面接合格DVD全2巻</v>
      </c>
      <c r="AE1327" s="75" t="str">
        <f>+'学校用（完全版）'!AE1328</f>
        <v>３年</v>
      </c>
      <c r="AF1327" s="98">
        <f>+'学校用（完全版）'!AF1328</f>
        <v>30000</v>
      </c>
      <c r="AG1327" s="99">
        <f>+'学校用（完全版）'!AG1328</f>
        <v>32400.000000000004</v>
      </c>
      <c r="AH1327" s="692"/>
      <c r="AI1327" s="354">
        <f t="shared" si="33"/>
        <v>0</v>
      </c>
    </row>
    <row r="1328" spans="1:38" s="7" customFormat="1" ht="23.1" customHeight="1" x14ac:dyDescent="0.1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577" t="str">
        <f>+'学校用（完全版）'!U1329</f>
        <v>特別　　活動</v>
      </c>
      <c r="V1328" s="503" t="str">
        <f>+'学校用（完全版）'!V1329</f>
        <v>コロムビア</v>
      </c>
      <c r="W1328" s="445">
        <f>+'学校用（完全版）'!W1329</f>
        <v>0</v>
      </c>
      <c r="X1328" s="66">
        <f>+'学校用（完全版）'!X1329</f>
        <v>0</v>
      </c>
      <c r="Y1328" s="422">
        <f>+'学校用（完全版）'!Y1329</f>
        <v>0</v>
      </c>
      <c r="Z1328" s="532" t="str">
        <f>+'学校用（完全版）'!Z1329</f>
        <v>標準</v>
      </c>
      <c r="AA1328" s="67" t="str">
        <f>+'学校用（完全版）'!AA1329</f>
        <v>新刊</v>
      </c>
      <c r="AB1328" s="258" t="str">
        <f>+'学校用（完全版）'!AB1329</f>
        <v>ＤＶＤ</v>
      </c>
      <c r="AC1328" s="100" t="str">
        <f>+'学校用（完全版）'!AC1329</f>
        <v/>
      </c>
      <c r="AD1328" s="239" t="str">
        <f>+'学校用（完全版）'!AD1329</f>
        <v>1.これだけは知っておこう！面接の基本</v>
      </c>
      <c r="AE1328" s="72" t="str">
        <f>+'学校用（完全版）'!AE1329</f>
        <v>３年</v>
      </c>
      <c r="AF1328" s="73">
        <f>+'学校用（完全版）'!AF1329</f>
        <v>15000</v>
      </c>
      <c r="AG1328" s="74">
        <f>+'学校用（完全版）'!AG1329</f>
        <v>16200.000000000002</v>
      </c>
      <c r="AH1328" s="690"/>
      <c r="AI1328" s="355">
        <f t="shared" si="33"/>
        <v>0</v>
      </c>
      <c r="AL1328" s="6"/>
    </row>
    <row r="1329" spans="1:38" s="7" customFormat="1" ht="23.1" customHeight="1" x14ac:dyDescent="0.1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578" t="str">
        <f>+'学校用（完全版）'!U1330</f>
        <v>特別　　活動</v>
      </c>
      <c r="V1329" s="505" t="str">
        <f>+'学校用（完全版）'!V1330</f>
        <v>コロムビア</v>
      </c>
      <c r="W1329" s="446">
        <f>+'学校用（完全版）'!W1330</f>
        <v>0</v>
      </c>
      <c r="X1329" s="122">
        <f>+'学校用（完全版）'!X1330</f>
        <v>0</v>
      </c>
      <c r="Y1329" s="423">
        <f>+'学校用（完全版）'!Y1330</f>
        <v>0</v>
      </c>
      <c r="Z1329" s="528" t="str">
        <f>+'学校用（完全版）'!Z1330</f>
        <v>標準</v>
      </c>
      <c r="AA1329" s="123" t="str">
        <f>+'学校用（完全版）'!AA1330</f>
        <v>新刊</v>
      </c>
      <c r="AB1329" s="261" t="str">
        <f>+'学校用（完全版）'!AB1330</f>
        <v>ＤＶＤ</v>
      </c>
      <c r="AC1329" s="204" t="str">
        <f>+'学校用（完全版）'!AC1330</f>
        <v/>
      </c>
      <c r="AD1329" s="349" t="str">
        <f>+'学校用（完全版）'!AD1330</f>
        <v>2.こうすれば安心！面接必勝法</v>
      </c>
      <c r="AE1329" s="226" t="str">
        <f>+'学校用（完全版）'!AE1330</f>
        <v>３年</v>
      </c>
      <c r="AF1329" s="227">
        <f>+'学校用（完全版）'!AF1330</f>
        <v>15000</v>
      </c>
      <c r="AG1329" s="228">
        <f>+'学校用（完全版）'!AG1330</f>
        <v>16200.000000000002</v>
      </c>
      <c r="AH1329" s="693"/>
      <c r="AI1329" s="356">
        <f t="shared" si="33"/>
        <v>0</v>
      </c>
      <c r="AL1329" s="6"/>
    </row>
    <row r="1330" spans="1:38" s="7" customFormat="1" ht="23.1" customHeight="1" x14ac:dyDescent="0.1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588" t="str">
        <f>+'学校用（完全版）'!U1331</f>
        <v>特別　　活動</v>
      </c>
      <c r="V1330" s="502" t="str">
        <f>+'学校用（完全版）'!V1331</f>
        <v>パンドラ</v>
      </c>
      <c r="W1330" s="456">
        <f>+'学校用（完全版）'!W1331</f>
        <v>0</v>
      </c>
      <c r="X1330" s="132">
        <f>+'学校用（完全版）'!X1331</f>
        <v>0</v>
      </c>
      <c r="Y1330" s="433">
        <f>+'学校用（完全版）'!Y1331</f>
        <v>0</v>
      </c>
      <c r="Z1330" s="529" t="str">
        <f>+'学校用（完全版）'!Z1331</f>
        <v>標準</v>
      </c>
      <c r="AA1330" s="104">
        <f>+'学校用（完全版）'!AA1331</f>
        <v>0</v>
      </c>
      <c r="AB1330" s="314" t="str">
        <f>+'学校用（完全版）'!AB1331</f>
        <v>ＤＶＤ</v>
      </c>
      <c r="AC1330" s="105" t="str">
        <f>+'学校用（完全版）'!AC1331</f>
        <v/>
      </c>
      <c r="AD1330" s="347" t="str">
        <f>+'学校用（完全版）'!AD1331</f>
        <v>決定版！高校入試　面接攻略DVD　全3巻</v>
      </c>
      <c r="AE1330" s="106" t="str">
        <f>+'学校用（完全版）'!AE1331</f>
        <v>３年</v>
      </c>
      <c r="AF1330" s="107">
        <f>+'学校用（完全版）'!AF1331</f>
        <v>28500</v>
      </c>
      <c r="AG1330" s="345">
        <f>+'学校用（完全版）'!AG1331</f>
        <v>30780.000000000004</v>
      </c>
      <c r="AH1330" s="689"/>
      <c r="AI1330" s="521">
        <f t="shared" si="33"/>
        <v>0</v>
      </c>
      <c r="AL1330" s="6"/>
    </row>
    <row r="1331" spans="1:38" s="7" customFormat="1" ht="23.1" customHeight="1" x14ac:dyDescent="0.1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577" t="str">
        <f>+'学校用（完全版）'!U1332</f>
        <v>特別　　活動</v>
      </c>
      <c r="V1331" s="503" t="str">
        <f>+'学校用（完全版）'!V1332</f>
        <v>パンドラ</v>
      </c>
      <c r="W1331" s="445">
        <f>+'学校用（完全版）'!W1332</f>
        <v>0</v>
      </c>
      <c r="X1331" s="66">
        <f>+'学校用（完全版）'!X1332</f>
        <v>0</v>
      </c>
      <c r="Y1331" s="422">
        <f>+'学校用（完全版）'!Y1332</f>
        <v>0</v>
      </c>
      <c r="Z1331" s="532" t="str">
        <f>+'学校用（完全版）'!Z1332</f>
        <v>標準</v>
      </c>
      <c r="AA1331" s="67">
        <f>+'学校用（完全版）'!AA1332</f>
        <v>0</v>
      </c>
      <c r="AB1331" s="256" t="str">
        <f>+'学校用（完全版）'!AB1332</f>
        <v>ＤＶＤ</v>
      </c>
      <c r="AC1331" s="90" t="str">
        <f>+'学校用（完全版）'!AC1332</f>
        <v/>
      </c>
      <c r="AD1331" s="238" t="str">
        <f>+'学校用（完全版）'!AD1332</f>
        <v>決定版！高校入試　面接攻略DVD　第1巻　面接にそなえて</v>
      </c>
      <c r="AE1331" s="21" t="str">
        <f>+'学校用（完全版）'!AE1332</f>
        <v>３年</v>
      </c>
      <c r="AF1331" s="69">
        <f>+'学校用（完全版）'!AF1332</f>
        <v>9500</v>
      </c>
      <c r="AG1331" s="70">
        <f>+'学校用（完全版）'!AG1332</f>
        <v>10260</v>
      </c>
      <c r="AH1331" s="690"/>
      <c r="AI1331" s="355">
        <f t="shared" si="33"/>
        <v>0</v>
      </c>
      <c r="AL1331" s="6"/>
    </row>
    <row r="1332" spans="1:38" s="7" customFormat="1" ht="23.1" customHeight="1" x14ac:dyDescent="0.1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577" t="str">
        <f>+'学校用（完全版）'!U1333</f>
        <v>特別　　活動</v>
      </c>
      <c r="V1332" s="503" t="str">
        <f>+'学校用（完全版）'!V1333</f>
        <v>パンドラ</v>
      </c>
      <c r="W1332" s="445">
        <f>+'学校用（完全版）'!W1333</f>
        <v>0</v>
      </c>
      <c r="X1332" s="66">
        <f>+'学校用（完全版）'!X1333</f>
        <v>0</v>
      </c>
      <c r="Y1332" s="422">
        <f>+'学校用（完全版）'!Y1333</f>
        <v>0</v>
      </c>
      <c r="Z1332" s="532" t="str">
        <f>+'学校用（完全版）'!Z1333</f>
        <v>標準</v>
      </c>
      <c r="AA1332" s="67">
        <f>+'学校用（完全版）'!AA1333</f>
        <v>0</v>
      </c>
      <c r="AB1332" s="256" t="str">
        <f>+'学校用（完全版）'!AB1333</f>
        <v>ＤＶＤ</v>
      </c>
      <c r="AC1332" s="90" t="str">
        <f>+'学校用（完全版）'!AC1333</f>
        <v/>
      </c>
      <c r="AD1332" s="238" t="str">
        <f>+'学校用（完全版）'!AD1333</f>
        <v>決定版！高校入試　面接攻略DVD　第2巻　面接の攻略法</v>
      </c>
      <c r="AE1332" s="21" t="str">
        <f>+'学校用（完全版）'!AE1333</f>
        <v>３年</v>
      </c>
      <c r="AF1332" s="69">
        <f>+'学校用（完全版）'!AF1333</f>
        <v>9500</v>
      </c>
      <c r="AG1332" s="70">
        <f>+'学校用（完全版）'!AG1333</f>
        <v>10260</v>
      </c>
      <c r="AH1332" s="690"/>
      <c r="AI1332" s="355">
        <f t="shared" si="33"/>
        <v>0</v>
      </c>
      <c r="AL1332" s="6"/>
    </row>
    <row r="1333" spans="1:38" s="7" customFormat="1" ht="23.1" customHeight="1" x14ac:dyDescent="0.1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589" t="str">
        <f>+'学校用（完全版）'!U1334</f>
        <v>特別　　活動</v>
      </c>
      <c r="V1333" s="504" t="str">
        <f>+'学校用（完全版）'!V1334</f>
        <v>パンドラ</v>
      </c>
      <c r="W1333" s="455">
        <f>+'学校用（完全版）'!W1334</f>
        <v>0</v>
      </c>
      <c r="X1333" s="76">
        <f>+'学校用（完全版）'!X1334</f>
        <v>0</v>
      </c>
      <c r="Y1333" s="432">
        <f>+'学校用（完全版）'!Y1334</f>
        <v>0</v>
      </c>
      <c r="Z1333" s="530" t="str">
        <f>+'学校用（完全版）'!Z1334</f>
        <v>標準</v>
      </c>
      <c r="AA1333" s="77">
        <f>+'学校用（完全版）'!AA1334</f>
        <v>0</v>
      </c>
      <c r="AB1333" s="315" t="str">
        <f>+'学校用（完全版）'!AB1334</f>
        <v>ＤＶＤ</v>
      </c>
      <c r="AC1333" s="103" t="str">
        <f>+'学校用（完全版）'!AC1334</f>
        <v/>
      </c>
      <c r="AD1333" s="348" t="str">
        <f>+'学校用（完全版）'!AD1334</f>
        <v>決定版！高校入試　面接攻略DVD　第3巻　面接攻略シミュレーション</v>
      </c>
      <c r="AE1333" s="25" t="str">
        <f>+'学校用（完全版）'!AE1334</f>
        <v>３年</v>
      </c>
      <c r="AF1333" s="78">
        <f>+'学校用（完全版）'!AF1334</f>
        <v>9500</v>
      </c>
      <c r="AG1333" s="79">
        <f>+'学校用（完全版）'!AG1334</f>
        <v>10260</v>
      </c>
      <c r="AH1333" s="691"/>
      <c r="AI1333" s="358">
        <f t="shared" si="33"/>
        <v>0</v>
      </c>
      <c r="AL1333" s="6"/>
    </row>
    <row r="1334" spans="1:38" s="7" customFormat="1" ht="23.1" customHeight="1" x14ac:dyDescent="0.1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576" t="str">
        <f>+'学校用（完全版）'!U1335</f>
        <v>特別　　活動</v>
      </c>
      <c r="V1334" s="507" t="str">
        <f>+'学校用（完全版）'!V1335</f>
        <v>ビクターエンタ　テインメント</v>
      </c>
      <c r="W1334" s="444">
        <f>+'学校用（完全版）'!W1335</f>
        <v>0</v>
      </c>
      <c r="X1334" s="61">
        <f>+'学校用（完全版）'!X1335</f>
        <v>0</v>
      </c>
      <c r="Y1334" s="421">
        <f>+'学校用（完全版）'!Y1335</f>
        <v>0</v>
      </c>
      <c r="Z1334" s="484" t="str">
        <f>+'学校用（完全版）'!Z1335</f>
        <v>標準</v>
      </c>
      <c r="AA1334" s="62">
        <f>+'学校用（完全版）'!AA1335</f>
        <v>0</v>
      </c>
      <c r="AB1334" s="310" t="str">
        <f>+'学校用（完全版）'!AB1335</f>
        <v>ＣＤ</v>
      </c>
      <c r="AC1334" s="63" t="str">
        <f>+'学校用（完全版）'!AC1335</f>
        <v/>
      </c>
      <c r="AD1334" s="251" t="str">
        <f>+'学校用（完全版）'!AD1335</f>
        <v>第二楽章　福島への思い／吉永 小百合</v>
      </c>
      <c r="AE1334" s="68" t="str">
        <f>+'学校用（完全版）'!AE1335</f>
        <v>1.2.3年</v>
      </c>
      <c r="AF1334" s="65">
        <f>+'学校用（完全版）'!AF1335</f>
        <v>2800</v>
      </c>
      <c r="AG1334" s="102">
        <f>+'学校用（完全版）'!AG1335</f>
        <v>3024</v>
      </c>
      <c r="AH1334" s="692"/>
      <c r="AI1334" s="354">
        <f t="shared" si="33"/>
        <v>0</v>
      </c>
      <c r="AL1334" s="6"/>
    </row>
    <row r="1335" spans="1:38" s="6" customFormat="1" ht="23.1" customHeight="1" x14ac:dyDescent="0.1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577" t="str">
        <f>+'学校用（完全版）'!U1336</f>
        <v>特別　　活動</v>
      </c>
      <c r="V1335" s="508" t="str">
        <f>+'学校用（完全版）'!V1336</f>
        <v>ビクターエンタ　テインメント</v>
      </c>
      <c r="W1335" s="445">
        <f>+'学校用（完全版）'!W1336</f>
        <v>0</v>
      </c>
      <c r="X1335" s="66">
        <f>+'学校用（完全版）'!X1336</f>
        <v>0</v>
      </c>
      <c r="Y1335" s="422">
        <f>+'学校用（完全版）'!Y1336</f>
        <v>0</v>
      </c>
      <c r="Z1335" s="532" t="str">
        <f>+'学校用（完全版）'!Z1336</f>
        <v>標準</v>
      </c>
      <c r="AA1335" s="67">
        <f>+'学校用（完全版）'!AA1336</f>
        <v>0</v>
      </c>
      <c r="AB1335" s="256" t="str">
        <f>+'学校用（完全版）'!AB1336</f>
        <v>ＣＤ</v>
      </c>
      <c r="AC1335" s="90" t="str">
        <f>+'学校用（完全版）'!AC1336</f>
        <v/>
      </c>
      <c r="AD1335" s="237" t="str">
        <f>+'学校用（完全版）'!AD1336</f>
        <v>第二楽章 ／吉永　小百合　広島編</v>
      </c>
      <c r="AE1335" s="21" t="str">
        <f>+'学校用（完全版）'!AE1336</f>
        <v>1.2.3年</v>
      </c>
      <c r="AF1335" s="69">
        <f>+'学校用（完全版）'!AF1336</f>
        <v>2800</v>
      </c>
      <c r="AG1335" s="70">
        <f>+'学校用（完全版）'!AG1336</f>
        <v>3024</v>
      </c>
      <c r="AH1335" s="690"/>
      <c r="AI1335" s="355">
        <f t="shared" si="33"/>
        <v>0</v>
      </c>
    </row>
    <row r="1336" spans="1:38" s="6" customFormat="1" ht="23.1" customHeight="1" x14ac:dyDescent="0.1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577" t="str">
        <f>+'学校用（完全版）'!U1337</f>
        <v>特別　　活動</v>
      </c>
      <c r="V1336" s="508" t="str">
        <f>+'学校用（完全版）'!V1337</f>
        <v>ビクターエンタ　テインメント</v>
      </c>
      <c r="W1336" s="445">
        <f>+'学校用（完全版）'!W1337</f>
        <v>0</v>
      </c>
      <c r="X1336" s="66">
        <f>+'学校用（完全版）'!X1337</f>
        <v>0</v>
      </c>
      <c r="Y1336" s="422">
        <f>+'学校用（完全版）'!Y1337</f>
        <v>0</v>
      </c>
      <c r="Z1336" s="532" t="str">
        <f>+'学校用（完全版）'!Z1337</f>
        <v>標準</v>
      </c>
      <c r="AA1336" s="67">
        <f>+'学校用（完全版）'!AA1337</f>
        <v>0</v>
      </c>
      <c r="AB1336" s="256" t="str">
        <f>+'学校用（完全版）'!AB1337</f>
        <v>ＣＤ</v>
      </c>
      <c r="AC1336" s="90" t="str">
        <f>+'学校用（完全版）'!AC1337</f>
        <v/>
      </c>
      <c r="AD1336" s="237" t="str">
        <f>+'学校用（完全版）'!AD1337</f>
        <v>第二楽章　長崎から／吉永　小百合</v>
      </c>
      <c r="AE1336" s="21" t="str">
        <f>+'学校用（完全版）'!AE1337</f>
        <v>1.2.3年</v>
      </c>
      <c r="AF1336" s="69">
        <f>+'学校用（完全版）'!AF1337</f>
        <v>2800</v>
      </c>
      <c r="AG1336" s="70">
        <f>+'学校用（完全版）'!AG1337</f>
        <v>3024</v>
      </c>
      <c r="AH1336" s="690"/>
      <c r="AI1336" s="355">
        <f t="shared" si="33"/>
        <v>0</v>
      </c>
    </row>
    <row r="1337" spans="1:38" s="6" customFormat="1" ht="23.1" customHeight="1" x14ac:dyDescent="0.1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577" t="str">
        <f>+'学校用（完全版）'!U1338</f>
        <v>特別　　活動</v>
      </c>
      <c r="V1337" s="508" t="str">
        <f>+'学校用（完全版）'!V1338</f>
        <v>ビクターエンタ　テインメント</v>
      </c>
      <c r="W1337" s="445">
        <f>+'学校用（完全版）'!W1338</f>
        <v>0</v>
      </c>
      <c r="X1337" s="66">
        <f>+'学校用（完全版）'!X1338</f>
        <v>0</v>
      </c>
      <c r="Y1337" s="422">
        <f>+'学校用（完全版）'!Y1338</f>
        <v>0</v>
      </c>
      <c r="Z1337" s="532" t="str">
        <f>+'学校用（完全版）'!Z1338</f>
        <v>標準</v>
      </c>
      <c r="AA1337" s="67">
        <f>+'学校用（完全版）'!AA1338</f>
        <v>0</v>
      </c>
      <c r="AB1337" s="256" t="str">
        <f>+'学校用（完全版）'!AB1338</f>
        <v>ＣＤ</v>
      </c>
      <c r="AC1337" s="90" t="str">
        <f>+'学校用（完全版）'!AC1338</f>
        <v/>
      </c>
      <c r="AD1337" s="237" t="str">
        <f>+'学校用（完全版）'!AD1338</f>
        <v>第二楽章　沖縄から～ウミガメと少年／吉永 小百合</v>
      </c>
      <c r="AE1337" s="21" t="str">
        <f>+'学校用（完全版）'!AE1338</f>
        <v>1.2.3年</v>
      </c>
      <c r="AF1337" s="69">
        <f>+'学校用（完全版）'!AF1338</f>
        <v>2800</v>
      </c>
      <c r="AG1337" s="70">
        <f>+'学校用（完全版）'!AG1338</f>
        <v>3024</v>
      </c>
      <c r="AH1337" s="690"/>
      <c r="AI1337" s="355">
        <f t="shared" si="33"/>
        <v>0</v>
      </c>
    </row>
    <row r="1338" spans="1:38" s="6" customFormat="1" ht="23.1" customHeight="1" x14ac:dyDescent="0.1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578" t="str">
        <f>+'学校用（完全版）'!U1339</f>
        <v>特別　　活動</v>
      </c>
      <c r="V1338" s="556" t="str">
        <f>+'学校用（完全版）'!V1339</f>
        <v>ビクターエンタ　テインメント</v>
      </c>
      <c r="W1338" s="446">
        <f>+'学校用（完全版）'!W1339</f>
        <v>0</v>
      </c>
      <c r="X1338" s="122">
        <f>+'学校用（完全版）'!X1339</f>
        <v>0</v>
      </c>
      <c r="Y1338" s="423">
        <f>+'学校用（完全版）'!Y1339</f>
        <v>0</v>
      </c>
      <c r="Z1338" s="528" t="str">
        <f>+'学校用（完全版）'!Z1339</f>
        <v>標準</v>
      </c>
      <c r="AA1338" s="123">
        <f>+'学校用（完全版）'!AA1339</f>
        <v>0</v>
      </c>
      <c r="AB1338" s="311" t="str">
        <f>+'学校用（完全版）'!AB1339</f>
        <v>ＣＤ</v>
      </c>
      <c r="AC1338" s="286" t="str">
        <f>+'学校用（完全版）'!AC1339</f>
        <v/>
      </c>
      <c r="AD1338" s="287" t="str">
        <f>+'学校用（完全版）'!AD1339</f>
        <v>「第二楽章／朗読 吉永小百合」（全4枚）</v>
      </c>
      <c r="AE1338" s="22" t="str">
        <f>+'学校用（完全版）'!AE1339</f>
        <v>1.2.3年</v>
      </c>
      <c r="AF1338" s="114">
        <f>+'学校用（完全版）'!AF1339</f>
        <v>11200</v>
      </c>
      <c r="AG1338" s="113">
        <f>+'学校用（完全版）'!AG1339</f>
        <v>12096</v>
      </c>
      <c r="AH1338" s="693"/>
      <c r="AI1338" s="356">
        <f t="shared" si="33"/>
        <v>0</v>
      </c>
    </row>
    <row r="1339" spans="1:38" s="6" customFormat="1" ht="23.1" customHeight="1" x14ac:dyDescent="0.1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588" t="str">
        <f>+'学校用（完全版）'!U1340</f>
        <v>特別　　活動</v>
      </c>
      <c r="V1339" s="555" t="str">
        <f>+'学校用（完全版）'!V1340</f>
        <v>ＮＨＫエンター　プライズ</v>
      </c>
      <c r="W1339" s="456">
        <f>+'学校用（完全版）'!W1340</f>
        <v>0</v>
      </c>
      <c r="X1339" s="132">
        <f>+'学校用（完全版）'!X1340</f>
        <v>0</v>
      </c>
      <c r="Y1339" s="433">
        <f>+'学校用（完全版）'!Y1340</f>
        <v>0</v>
      </c>
      <c r="Z1339" s="529" t="str">
        <f>+'学校用（完全版）'!Z1340</f>
        <v>標準</v>
      </c>
      <c r="AA1339" s="104">
        <f>+'学校用（完全版）'!AA1340</f>
        <v>0</v>
      </c>
      <c r="AB1339" s="314" t="str">
        <f>+'学校用（完全版）'!AB1340</f>
        <v>ＤＶＤ</v>
      </c>
      <c r="AC1339" s="105" t="str">
        <f>+'学校用（完全版）'!AC1340</f>
        <v/>
      </c>
      <c r="AD1339" s="283" t="str">
        <f>+'学校用（完全版）'!AD1340</f>
        <v>あしたをつかめ　平成若者仕事図鑑　第1期　全5巻</v>
      </c>
      <c r="AE1339" s="106" t="str">
        <f>+'学校用（完全版）'!AE1340</f>
        <v>1.2.3年</v>
      </c>
      <c r="AF1339" s="107">
        <f>+'学校用（完全版）'!AF1340</f>
        <v>37500</v>
      </c>
      <c r="AG1339" s="345">
        <f>+'学校用（完全版）'!AG1340</f>
        <v>40500</v>
      </c>
      <c r="AH1339" s="689"/>
      <c r="AI1339" s="521">
        <f t="shared" si="33"/>
        <v>0</v>
      </c>
    </row>
    <row r="1340" spans="1:38" s="6" customFormat="1" ht="23.1" customHeight="1" x14ac:dyDescent="0.1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577" t="str">
        <f>+'学校用（完全版）'!U1341</f>
        <v>特別　　活動</v>
      </c>
      <c r="V1340" s="508" t="str">
        <f>+'学校用（完全版）'!V1341</f>
        <v>ＮＨＫエンター　プライズ</v>
      </c>
      <c r="W1340" s="445">
        <f>+'学校用（完全版）'!W1341</f>
        <v>0</v>
      </c>
      <c r="X1340" s="66">
        <f>+'学校用（完全版）'!X1341</f>
        <v>0</v>
      </c>
      <c r="Y1340" s="422">
        <f>+'学校用（完全版）'!Y1341</f>
        <v>0</v>
      </c>
      <c r="Z1340" s="532" t="str">
        <f>+'学校用（完全版）'!Z1341</f>
        <v>標準</v>
      </c>
      <c r="AA1340" s="67">
        <f>+'学校用（完全版）'!AA1341</f>
        <v>0</v>
      </c>
      <c r="AB1340" s="256" t="str">
        <f>+'学校用（完全版）'!AB1341</f>
        <v>ＤＶＤ</v>
      </c>
      <c r="AC1340" s="90" t="str">
        <f>+'学校用（完全版）'!AC1341</f>
        <v/>
      </c>
      <c r="AD1340" s="237" t="str">
        <f>+'学校用（完全版）'!AD1341</f>
        <v>あしたをつかめ　平成若者仕事図鑑　第2期　全5巻</v>
      </c>
      <c r="AE1340" s="21" t="str">
        <f>+'学校用（完全版）'!AE1341</f>
        <v>1.2.3年</v>
      </c>
      <c r="AF1340" s="69">
        <f>+'学校用（完全版）'!AF1341</f>
        <v>37500</v>
      </c>
      <c r="AG1340" s="70">
        <f>+'学校用（完全版）'!AG1341</f>
        <v>40500</v>
      </c>
      <c r="AH1340" s="690"/>
      <c r="AI1340" s="355">
        <f t="shared" si="33"/>
        <v>0</v>
      </c>
    </row>
    <row r="1341" spans="1:38" s="6" customFormat="1" ht="23.1" customHeight="1" x14ac:dyDescent="0.1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577" t="str">
        <f>+'学校用（完全版）'!U1342</f>
        <v>特別　　活動</v>
      </c>
      <c r="V1341" s="508" t="str">
        <f>+'学校用（完全版）'!V1342</f>
        <v>ＮＨＫエンター　プライズ</v>
      </c>
      <c r="W1341" s="445">
        <f>+'学校用（完全版）'!W1342</f>
        <v>0</v>
      </c>
      <c r="X1341" s="66">
        <f>+'学校用（完全版）'!X1342</f>
        <v>0</v>
      </c>
      <c r="Y1341" s="422">
        <f>+'学校用（完全版）'!Y1342</f>
        <v>0</v>
      </c>
      <c r="Z1341" s="532" t="str">
        <f>+'学校用（完全版）'!Z1342</f>
        <v>標準</v>
      </c>
      <c r="AA1341" s="67">
        <f>+'学校用（完全版）'!AA1342</f>
        <v>0</v>
      </c>
      <c r="AB1341" s="256" t="str">
        <f>+'学校用（完全版）'!AB1342</f>
        <v>ＤＶＤ</v>
      </c>
      <c r="AC1341" s="90" t="str">
        <f>+'学校用（完全版）'!AC1342</f>
        <v/>
      </c>
      <c r="AD1341" s="237" t="str">
        <f>+'学校用（完全版）'!AD1342</f>
        <v>あしたをつかめ　平成若者仕事図鑑　第3期　全5巻</v>
      </c>
      <c r="AE1341" s="21" t="str">
        <f>+'学校用（完全版）'!AE1342</f>
        <v>1.2.3年</v>
      </c>
      <c r="AF1341" s="69">
        <f>+'学校用（完全版）'!AF1342</f>
        <v>37500</v>
      </c>
      <c r="AG1341" s="70">
        <f>+'学校用（完全版）'!AG1342</f>
        <v>40500</v>
      </c>
      <c r="AH1341" s="690"/>
      <c r="AI1341" s="355">
        <f t="shared" si="33"/>
        <v>0</v>
      </c>
    </row>
    <row r="1342" spans="1:38" s="6" customFormat="1" ht="23.1" customHeight="1" x14ac:dyDescent="0.1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577" t="str">
        <f>+'学校用（完全版）'!U1343</f>
        <v>特別　　活動</v>
      </c>
      <c r="V1342" s="508" t="str">
        <f>+'学校用（完全版）'!V1343</f>
        <v>ＮＨＫエンター　プライズ</v>
      </c>
      <c r="W1342" s="445">
        <f>+'学校用（完全版）'!W1343</f>
        <v>0</v>
      </c>
      <c r="X1342" s="66">
        <f>+'学校用（完全版）'!X1343</f>
        <v>0</v>
      </c>
      <c r="Y1342" s="422">
        <f>+'学校用（完全版）'!Y1343</f>
        <v>0</v>
      </c>
      <c r="Z1342" s="532" t="str">
        <f>+'学校用（完全版）'!Z1343</f>
        <v>標準</v>
      </c>
      <c r="AA1342" s="67">
        <f>+'学校用（完全版）'!AA1343</f>
        <v>0</v>
      </c>
      <c r="AB1342" s="256" t="str">
        <f>+'学校用（完全版）'!AB1343</f>
        <v>ＤＶＤ</v>
      </c>
      <c r="AC1342" s="90" t="str">
        <f>+'学校用（完全版）'!AC1343</f>
        <v/>
      </c>
      <c r="AD1342" s="237" t="str">
        <f>+'学校用（完全版）'!AD1343</f>
        <v>あしたをつかめ　平成若者仕事図鑑　第4期　全5巻</v>
      </c>
      <c r="AE1342" s="21" t="str">
        <f>+'学校用（完全版）'!AE1343</f>
        <v>1.2.3年</v>
      </c>
      <c r="AF1342" s="69">
        <f>+'学校用（完全版）'!AF1343</f>
        <v>37500</v>
      </c>
      <c r="AG1342" s="70">
        <f>+'学校用（完全版）'!AG1343</f>
        <v>40500</v>
      </c>
      <c r="AH1342" s="690"/>
      <c r="AI1342" s="355">
        <f t="shared" si="33"/>
        <v>0</v>
      </c>
    </row>
    <row r="1343" spans="1:38" s="6" customFormat="1" ht="23.1" customHeight="1" x14ac:dyDescent="0.1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577" t="str">
        <f>+'学校用（完全版）'!U1344</f>
        <v>特別　　活動</v>
      </c>
      <c r="V1343" s="508" t="str">
        <f>+'学校用（完全版）'!V1344</f>
        <v>ＮＨＫエンター　プライズ</v>
      </c>
      <c r="W1343" s="445">
        <f>+'学校用（完全版）'!W1344</f>
        <v>0</v>
      </c>
      <c r="X1343" s="66">
        <f>+'学校用（完全版）'!X1344</f>
        <v>0</v>
      </c>
      <c r="Y1343" s="422">
        <f>+'学校用（完全版）'!Y1344</f>
        <v>0</v>
      </c>
      <c r="Z1343" s="532" t="str">
        <f>+'学校用（完全版）'!Z1344</f>
        <v>標準</v>
      </c>
      <c r="AA1343" s="67">
        <f>+'学校用（完全版）'!AA1344</f>
        <v>0</v>
      </c>
      <c r="AB1343" s="256" t="str">
        <f>+'学校用（完全版）'!AB1344</f>
        <v>ＤＶＤ</v>
      </c>
      <c r="AC1343" s="90" t="str">
        <f>+'学校用（完全版）'!AC1344</f>
        <v/>
      </c>
      <c r="AD1343" s="237" t="str">
        <f>+'学校用（完全版）'!AD1344</f>
        <v>あしたをつかめ　平成若者仕事図鑑　第5期　全5巻</v>
      </c>
      <c r="AE1343" s="21" t="str">
        <f>+'学校用（完全版）'!AE1344</f>
        <v>1.2.3年</v>
      </c>
      <c r="AF1343" s="69">
        <f>+'学校用（完全版）'!AF1344</f>
        <v>37500</v>
      </c>
      <c r="AG1343" s="70">
        <f>+'学校用（完全版）'!AG1344</f>
        <v>40500</v>
      </c>
      <c r="AH1343" s="690"/>
      <c r="AI1343" s="355">
        <f t="shared" si="33"/>
        <v>0</v>
      </c>
    </row>
    <row r="1344" spans="1:38" s="6" customFormat="1" ht="23.1" customHeight="1" thickBot="1" x14ac:dyDescent="0.2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589" t="str">
        <f>+'学校用（完全版）'!U1345</f>
        <v>特別　　活動</v>
      </c>
      <c r="V1344" s="509" t="str">
        <f>+'学校用（完全版）'!V1345</f>
        <v>ＮＨＫエンター　プライズ</v>
      </c>
      <c r="W1344" s="455">
        <f>+'学校用（完全版）'!W1345</f>
        <v>0</v>
      </c>
      <c r="X1344" s="76">
        <f>+'学校用（完全版）'!X1345</f>
        <v>0</v>
      </c>
      <c r="Y1344" s="432">
        <f>+'学校用（完全版）'!Y1345</f>
        <v>0</v>
      </c>
      <c r="Z1344" s="530" t="str">
        <f>+'学校用（完全版）'!Z1345</f>
        <v>標準</v>
      </c>
      <c r="AA1344" s="77">
        <f>+'学校用（完全版）'!AA1345</f>
        <v>0</v>
      </c>
      <c r="AB1344" s="315" t="str">
        <f>+'学校用（完全版）'!AB1345</f>
        <v>ＤＶＤ</v>
      </c>
      <c r="AC1344" s="103" t="str">
        <f>+'学校用（完全版）'!AC1345</f>
        <v/>
      </c>
      <c r="AD1344" s="285" t="str">
        <f>+'学校用（完全版）'!AD1345</f>
        <v>あしたをつかめ　平成若者仕事図鑑　第6期　全5巻</v>
      </c>
      <c r="AE1344" s="25" t="str">
        <f>+'学校用（完全版）'!AE1345</f>
        <v>1.2.3年</v>
      </c>
      <c r="AF1344" s="78">
        <f>+'学校用（完全版）'!AF1345</f>
        <v>37500</v>
      </c>
      <c r="AG1344" s="79">
        <f>+'学校用（完全版）'!AG1345</f>
        <v>40500</v>
      </c>
      <c r="AH1344" s="691"/>
      <c r="AI1344" s="358">
        <f t="shared" si="33"/>
        <v>0</v>
      </c>
    </row>
    <row r="1345" spans="1:35" s="6" customFormat="1" ht="23.1" customHeight="1" thickTop="1" thickBot="1" x14ac:dyDescent="0.2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580" t="str">
        <f>+'学校用（完全版）'!U1346</f>
        <v>特別　　活動</v>
      </c>
      <c r="V1345" s="492">
        <f>+'学校用（完全版）'!V1346</f>
        <v>0</v>
      </c>
      <c r="W1345" s="700" t="str">
        <f>+'学校用（完全版）'!W1346</f>
        <v>●</v>
      </c>
      <c r="X1345" s="668" t="str">
        <f>+'学校用（完全版）'!X1346</f>
        <v>●</v>
      </c>
      <c r="Y1345" s="701">
        <f>+'学校用（完全版）'!Y1346</f>
        <v>0</v>
      </c>
      <c r="Z1345" s="662">
        <f>+'学校用（完全版）'!Z1346</f>
        <v>0</v>
      </c>
      <c r="AA1345" s="663">
        <f>+'学校用（完全版）'!AA1346</f>
        <v>0</v>
      </c>
      <c r="AB1345" s="664">
        <f>+'学校用（完全版）'!AB1346</f>
        <v>0</v>
      </c>
      <c r="AC1345" s="665">
        <f>+'学校用（完全版）'!AC1346</f>
        <v>0</v>
      </c>
      <c r="AD1345" s="665">
        <f>+'学校用（完全版）'!AD1346</f>
        <v>0</v>
      </c>
      <c r="AE1345" s="665">
        <f>+'学校用（完全版）'!AE1346</f>
        <v>0</v>
      </c>
      <c r="AF1345" s="1503" t="str">
        <f>+'学校用（完全版）'!AF1346</f>
        <v>特別活動　計</v>
      </c>
      <c r="AG1345" s="1504">
        <f>+'学校用（完全版）'!AG1346</f>
        <v>0</v>
      </c>
      <c r="AH1345" s="613">
        <f>SUM(AH1315:AH1344)</f>
        <v>0</v>
      </c>
      <c r="AI1345" s="673">
        <f>SUM(AI1315:AI1344)</f>
        <v>0</v>
      </c>
    </row>
    <row r="1346" spans="1:35" s="6" customFormat="1" ht="23.1" customHeight="1" x14ac:dyDescent="0.15">
      <c r="A1346" s="28" t="s">
        <v>1136</v>
      </c>
      <c r="B1346" s="28" t="s">
        <v>1136</v>
      </c>
      <c r="C1346" s="28" t="s">
        <v>1136</v>
      </c>
      <c r="D1346" s="28" t="s">
        <v>1136</v>
      </c>
      <c r="E1346" s="28" t="s">
        <v>1136</v>
      </c>
      <c r="F1346" s="28" t="s">
        <v>1136</v>
      </c>
      <c r="G1346" s="28" t="s">
        <v>1136</v>
      </c>
      <c r="H1346" s="28" t="s">
        <v>1136</v>
      </c>
      <c r="I1346" s="28" t="s">
        <v>1136</v>
      </c>
      <c r="J1346" s="28" t="s">
        <v>1136</v>
      </c>
      <c r="K1346" s="28" t="s">
        <v>1136</v>
      </c>
      <c r="L1346" s="28" t="s">
        <v>1136</v>
      </c>
      <c r="M1346" s="28" t="s">
        <v>1136</v>
      </c>
      <c r="N1346" s="28" t="s">
        <v>1136</v>
      </c>
      <c r="O1346" s="28" t="s">
        <v>1136</v>
      </c>
      <c r="P1346" s="28" t="s">
        <v>1136</v>
      </c>
      <c r="Q1346" s="28" t="s">
        <v>1136</v>
      </c>
      <c r="R1346" s="28" t="s">
        <v>1136</v>
      </c>
      <c r="S1346" s="28" t="s">
        <v>1136</v>
      </c>
      <c r="T1346" s="28" t="s">
        <v>1136</v>
      </c>
      <c r="U1346" s="405"/>
      <c r="V1346" s="570"/>
      <c r="W1346" s="26"/>
      <c r="X1346" s="406"/>
      <c r="Y1346" s="440"/>
      <c r="Z1346" s="573"/>
      <c r="AA1346" s="62"/>
      <c r="AB1346" s="310"/>
      <c r="AC1346" s="63" t="s">
        <v>1200</v>
      </c>
      <c r="AD1346" s="251"/>
      <c r="AE1346" s="62"/>
      <c r="AF1346" s="407"/>
      <c r="AG1346" s="408"/>
      <c r="AH1346" s="692"/>
      <c r="AI1346" s="354">
        <f t="shared" ref="AI1346:AI1354" si="34">+AG1346*AH1346</f>
        <v>0</v>
      </c>
    </row>
    <row r="1347" spans="1:35" s="6" customFormat="1" ht="23.1" customHeight="1" x14ac:dyDescent="0.15">
      <c r="A1347" s="28" t="s">
        <v>1136</v>
      </c>
      <c r="B1347" s="28" t="s">
        <v>1136</v>
      </c>
      <c r="C1347" s="28" t="s">
        <v>1136</v>
      </c>
      <c r="D1347" s="28" t="s">
        <v>1136</v>
      </c>
      <c r="E1347" s="28" t="s">
        <v>1136</v>
      </c>
      <c r="F1347" s="28" t="s">
        <v>1136</v>
      </c>
      <c r="G1347" s="28" t="s">
        <v>1136</v>
      </c>
      <c r="H1347" s="28" t="s">
        <v>1136</v>
      </c>
      <c r="I1347" s="28" t="s">
        <v>1136</v>
      </c>
      <c r="J1347" s="28" t="s">
        <v>1136</v>
      </c>
      <c r="K1347" s="28" t="s">
        <v>1136</v>
      </c>
      <c r="L1347" s="28" t="s">
        <v>1136</v>
      </c>
      <c r="M1347" s="28" t="s">
        <v>1136</v>
      </c>
      <c r="N1347" s="28" t="s">
        <v>1136</v>
      </c>
      <c r="O1347" s="28" t="s">
        <v>1136</v>
      </c>
      <c r="P1347" s="28" t="s">
        <v>1136</v>
      </c>
      <c r="Q1347" s="28" t="s">
        <v>1136</v>
      </c>
      <c r="R1347" s="28" t="s">
        <v>1136</v>
      </c>
      <c r="S1347" s="28" t="s">
        <v>1136</v>
      </c>
      <c r="T1347" s="28" t="s">
        <v>1136</v>
      </c>
      <c r="U1347" s="172"/>
      <c r="V1347" s="571"/>
      <c r="W1347" s="23"/>
      <c r="X1347" s="129"/>
      <c r="Y1347" s="254"/>
      <c r="Z1347" s="574"/>
      <c r="AA1347" s="67"/>
      <c r="AB1347" s="256"/>
      <c r="AC1347" s="90" t="s">
        <v>1200</v>
      </c>
      <c r="AD1347" s="237"/>
      <c r="AE1347" s="67"/>
      <c r="AF1347" s="154"/>
      <c r="AG1347" s="155"/>
      <c r="AH1347" s="690"/>
      <c r="AI1347" s="355">
        <f t="shared" si="34"/>
        <v>0</v>
      </c>
    </row>
    <row r="1348" spans="1:35" s="6" customFormat="1" ht="23.1" customHeight="1" x14ac:dyDescent="0.15">
      <c r="A1348" s="28" t="s">
        <v>1136</v>
      </c>
      <c r="B1348" s="28" t="s">
        <v>1136</v>
      </c>
      <c r="C1348" s="28" t="s">
        <v>1136</v>
      </c>
      <c r="D1348" s="28" t="s">
        <v>1136</v>
      </c>
      <c r="E1348" s="28" t="s">
        <v>1136</v>
      </c>
      <c r="F1348" s="28" t="s">
        <v>1136</v>
      </c>
      <c r="G1348" s="28" t="s">
        <v>1136</v>
      </c>
      <c r="H1348" s="28" t="s">
        <v>1136</v>
      </c>
      <c r="I1348" s="28" t="s">
        <v>1136</v>
      </c>
      <c r="J1348" s="28" t="s">
        <v>1136</v>
      </c>
      <c r="K1348" s="28" t="s">
        <v>1136</v>
      </c>
      <c r="L1348" s="28" t="s">
        <v>1136</v>
      </c>
      <c r="M1348" s="28" t="s">
        <v>1136</v>
      </c>
      <c r="N1348" s="28" t="s">
        <v>1136</v>
      </c>
      <c r="O1348" s="28" t="s">
        <v>1136</v>
      </c>
      <c r="P1348" s="28" t="s">
        <v>1136</v>
      </c>
      <c r="Q1348" s="28" t="s">
        <v>1136</v>
      </c>
      <c r="R1348" s="28" t="s">
        <v>1136</v>
      </c>
      <c r="S1348" s="28" t="s">
        <v>1136</v>
      </c>
      <c r="T1348" s="28" t="s">
        <v>1136</v>
      </c>
      <c r="U1348" s="172"/>
      <c r="V1348" s="571"/>
      <c r="W1348" s="23"/>
      <c r="X1348" s="129"/>
      <c r="Y1348" s="254"/>
      <c r="Z1348" s="574"/>
      <c r="AA1348" s="67"/>
      <c r="AB1348" s="256"/>
      <c r="AC1348" s="90" t="s">
        <v>1200</v>
      </c>
      <c r="AD1348" s="237"/>
      <c r="AE1348" s="67"/>
      <c r="AF1348" s="154"/>
      <c r="AG1348" s="155"/>
      <c r="AH1348" s="690"/>
      <c r="AI1348" s="355">
        <f t="shared" si="34"/>
        <v>0</v>
      </c>
    </row>
    <row r="1349" spans="1:35" s="6" customFormat="1" ht="23.1" customHeight="1" x14ac:dyDescent="0.15">
      <c r="A1349" s="28" t="s">
        <v>1136</v>
      </c>
      <c r="B1349" s="28" t="s">
        <v>1136</v>
      </c>
      <c r="C1349" s="28" t="s">
        <v>1136</v>
      </c>
      <c r="D1349" s="28" t="s">
        <v>1136</v>
      </c>
      <c r="E1349" s="28" t="s">
        <v>1136</v>
      </c>
      <c r="F1349" s="28" t="s">
        <v>1136</v>
      </c>
      <c r="G1349" s="28" t="s">
        <v>1136</v>
      </c>
      <c r="H1349" s="28" t="s">
        <v>1136</v>
      </c>
      <c r="I1349" s="28" t="s">
        <v>1136</v>
      </c>
      <c r="J1349" s="28" t="s">
        <v>1136</v>
      </c>
      <c r="K1349" s="28" t="s">
        <v>1136</v>
      </c>
      <c r="L1349" s="28" t="s">
        <v>1136</v>
      </c>
      <c r="M1349" s="28" t="s">
        <v>1136</v>
      </c>
      <c r="N1349" s="28" t="s">
        <v>1136</v>
      </c>
      <c r="O1349" s="28" t="s">
        <v>1136</v>
      </c>
      <c r="P1349" s="28" t="s">
        <v>1136</v>
      </c>
      <c r="Q1349" s="28" t="s">
        <v>1136</v>
      </c>
      <c r="R1349" s="28" t="s">
        <v>1136</v>
      </c>
      <c r="S1349" s="28" t="s">
        <v>1136</v>
      </c>
      <c r="T1349" s="28" t="s">
        <v>1136</v>
      </c>
      <c r="U1349" s="172"/>
      <c r="V1349" s="571"/>
      <c r="W1349" s="23"/>
      <c r="X1349" s="129"/>
      <c r="Y1349" s="254"/>
      <c r="Z1349" s="574"/>
      <c r="AA1349" s="67"/>
      <c r="AB1349" s="256"/>
      <c r="AC1349" s="90" t="s">
        <v>1200</v>
      </c>
      <c r="AD1349" s="237"/>
      <c r="AE1349" s="67"/>
      <c r="AF1349" s="154"/>
      <c r="AG1349" s="155"/>
      <c r="AH1349" s="690"/>
      <c r="AI1349" s="355">
        <f t="shared" si="34"/>
        <v>0</v>
      </c>
    </row>
    <row r="1350" spans="1:35" s="6" customFormat="1" ht="23.1" customHeight="1" x14ac:dyDescent="0.15">
      <c r="A1350" s="28" t="s">
        <v>1136</v>
      </c>
      <c r="B1350" s="28" t="s">
        <v>1136</v>
      </c>
      <c r="C1350" s="28" t="s">
        <v>1136</v>
      </c>
      <c r="D1350" s="28" t="s">
        <v>1136</v>
      </c>
      <c r="E1350" s="28" t="s">
        <v>1136</v>
      </c>
      <c r="F1350" s="28" t="s">
        <v>1136</v>
      </c>
      <c r="G1350" s="28" t="s">
        <v>1136</v>
      </c>
      <c r="H1350" s="28" t="s">
        <v>1136</v>
      </c>
      <c r="I1350" s="28" t="s">
        <v>1136</v>
      </c>
      <c r="J1350" s="28" t="s">
        <v>1136</v>
      </c>
      <c r="K1350" s="28" t="s">
        <v>1136</v>
      </c>
      <c r="L1350" s="28" t="s">
        <v>1136</v>
      </c>
      <c r="M1350" s="28" t="s">
        <v>1136</v>
      </c>
      <c r="N1350" s="28" t="s">
        <v>1136</v>
      </c>
      <c r="O1350" s="28" t="s">
        <v>1136</v>
      </c>
      <c r="P1350" s="28" t="s">
        <v>1136</v>
      </c>
      <c r="Q1350" s="28" t="s">
        <v>1136</v>
      </c>
      <c r="R1350" s="28" t="s">
        <v>1136</v>
      </c>
      <c r="S1350" s="28" t="s">
        <v>1136</v>
      </c>
      <c r="T1350" s="28" t="s">
        <v>1136</v>
      </c>
      <c r="U1350" s="172"/>
      <c r="V1350" s="571"/>
      <c r="W1350" s="23"/>
      <c r="X1350" s="129"/>
      <c r="Y1350" s="254"/>
      <c r="Z1350" s="574"/>
      <c r="AA1350" s="67"/>
      <c r="AB1350" s="256"/>
      <c r="AC1350" s="90" t="s">
        <v>1200</v>
      </c>
      <c r="AD1350" s="237"/>
      <c r="AE1350" s="67"/>
      <c r="AF1350" s="154"/>
      <c r="AG1350" s="155"/>
      <c r="AH1350" s="690"/>
      <c r="AI1350" s="355">
        <f t="shared" si="34"/>
        <v>0</v>
      </c>
    </row>
    <row r="1351" spans="1:35" s="6" customFormat="1" ht="23.1" customHeight="1" x14ac:dyDescent="0.15">
      <c r="A1351" s="28" t="s">
        <v>1136</v>
      </c>
      <c r="B1351" s="28" t="s">
        <v>1136</v>
      </c>
      <c r="C1351" s="28" t="s">
        <v>1136</v>
      </c>
      <c r="D1351" s="28" t="s">
        <v>1136</v>
      </c>
      <c r="E1351" s="28" t="s">
        <v>1136</v>
      </c>
      <c r="F1351" s="28" t="s">
        <v>1136</v>
      </c>
      <c r="G1351" s="28" t="s">
        <v>1136</v>
      </c>
      <c r="H1351" s="28" t="s">
        <v>1136</v>
      </c>
      <c r="I1351" s="28"/>
      <c r="J1351" s="28" t="s">
        <v>1136</v>
      </c>
      <c r="K1351" s="28" t="s">
        <v>1136</v>
      </c>
      <c r="L1351" s="28" t="s">
        <v>1136</v>
      </c>
      <c r="M1351" s="28" t="s">
        <v>1136</v>
      </c>
      <c r="N1351" s="28" t="s">
        <v>1136</v>
      </c>
      <c r="O1351" s="28" t="s">
        <v>1136</v>
      </c>
      <c r="P1351" s="28" t="s">
        <v>1136</v>
      </c>
      <c r="Q1351" s="28" t="s">
        <v>1136</v>
      </c>
      <c r="R1351" s="28" t="s">
        <v>1136</v>
      </c>
      <c r="S1351" s="28" t="s">
        <v>1136</v>
      </c>
      <c r="T1351" s="28" t="s">
        <v>1136</v>
      </c>
      <c r="U1351" s="172"/>
      <c r="V1351" s="571"/>
      <c r="W1351" s="23"/>
      <c r="X1351" s="129"/>
      <c r="Y1351" s="254"/>
      <c r="Z1351" s="574"/>
      <c r="AA1351" s="67"/>
      <c r="AB1351" s="256"/>
      <c r="AC1351" s="90" t="s">
        <v>1200</v>
      </c>
      <c r="AD1351" s="237"/>
      <c r="AE1351" s="67"/>
      <c r="AF1351" s="154"/>
      <c r="AG1351" s="155"/>
      <c r="AH1351" s="690"/>
      <c r="AI1351" s="355">
        <f t="shared" si="34"/>
        <v>0</v>
      </c>
    </row>
    <row r="1352" spans="1:35" s="6" customFormat="1" ht="23.1" customHeight="1" x14ac:dyDescent="0.15">
      <c r="A1352" s="28" t="s">
        <v>1136</v>
      </c>
      <c r="B1352" s="28" t="s">
        <v>1136</v>
      </c>
      <c r="C1352" s="28" t="s">
        <v>1136</v>
      </c>
      <c r="D1352" s="28" t="s">
        <v>1136</v>
      </c>
      <c r="E1352" s="28" t="s">
        <v>1136</v>
      </c>
      <c r="F1352" s="28" t="s">
        <v>1136</v>
      </c>
      <c r="G1352" s="28" t="s">
        <v>1136</v>
      </c>
      <c r="H1352" s="28" t="s">
        <v>1136</v>
      </c>
      <c r="I1352" s="28"/>
      <c r="J1352" s="28" t="s">
        <v>1136</v>
      </c>
      <c r="K1352" s="28" t="s">
        <v>1136</v>
      </c>
      <c r="L1352" s="28" t="s">
        <v>1136</v>
      </c>
      <c r="M1352" s="28" t="s">
        <v>1136</v>
      </c>
      <c r="N1352" s="28" t="s">
        <v>1136</v>
      </c>
      <c r="O1352" s="28" t="s">
        <v>1136</v>
      </c>
      <c r="P1352" s="28" t="s">
        <v>1136</v>
      </c>
      <c r="Q1352" s="28" t="s">
        <v>1136</v>
      </c>
      <c r="R1352" s="28" t="s">
        <v>1136</v>
      </c>
      <c r="S1352" s="28" t="s">
        <v>1136</v>
      </c>
      <c r="T1352" s="28" t="s">
        <v>1136</v>
      </c>
      <c r="U1352" s="172"/>
      <c r="V1352" s="571"/>
      <c r="W1352" s="23"/>
      <c r="X1352" s="129"/>
      <c r="Y1352" s="254"/>
      <c r="Z1352" s="574"/>
      <c r="AA1352" s="67"/>
      <c r="AB1352" s="256"/>
      <c r="AC1352" s="90" t="s">
        <v>1200</v>
      </c>
      <c r="AD1352" s="237"/>
      <c r="AE1352" s="67"/>
      <c r="AF1352" s="154"/>
      <c r="AG1352" s="155"/>
      <c r="AH1352" s="690"/>
      <c r="AI1352" s="355">
        <f t="shared" si="34"/>
        <v>0</v>
      </c>
    </row>
    <row r="1353" spans="1:35" s="6" customFormat="1" ht="23.1" customHeight="1" x14ac:dyDescent="0.15">
      <c r="A1353" s="28" t="s">
        <v>1136</v>
      </c>
      <c r="B1353" s="28" t="s">
        <v>1136</v>
      </c>
      <c r="C1353" s="28" t="s">
        <v>1136</v>
      </c>
      <c r="D1353" s="28" t="s">
        <v>1136</v>
      </c>
      <c r="E1353" s="28" t="s">
        <v>1136</v>
      </c>
      <c r="F1353" s="28" t="s">
        <v>1136</v>
      </c>
      <c r="G1353" s="28" t="s">
        <v>1136</v>
      </c>
      <c r="H1353" s="28" t="s">
        <v>1136</v>
      </c>
      <c r="I1353" s="28" t="s">
        <v>1136</v>
      </c>
      <c r="J1353" s="28" t="s">
        <v>1136</v>
      </c>
      <c r="K1353" s="28" t="s">
        <v>1136</v>
      </c>
      <c r="L1353" s="28" t="s">
        <v>1136</v>
      </c>
      <c r="M1353" s="28" t="s">
        <v>1136</v>
      </c>
      <c r="N1353" s="28" t="s">
        <v>1136</v>
      </c>
      <c r="O1353" s="28" t="s">
        <v>1136</v>
      </c>
      <c r="P1353" s="28" t="s">
        <v>1136</v>
      </c>
      <c r="Q1353" s="28" t="s">
        <v>1136</v>
      </c>
      <c r="R1353" s="28" t="s">
        <v>1136</v>
      </c>
      <c r="S1353" s="28" t="s">
        <v>1136</v>
      </c>
      <c r="T1353" s="28" t="s">
        <v>1136</v>
      </c>
      <c r="U1353" s="172"/>
      <c r="V1353" s="571"/>
      <c r="W1353" s="23"/>
      <c r="X1353" s="129"/>
      <c r="Y1353" s="254"/>
      <c r="Z1353" s="574"/>
      <c r="AA1353" s="67"/>
      <c r="AB1353" s="256"/>
      <c r="AC1353" s="90" t="s">
        <v>1200</v>
      </c>
      <c r="AD1353" s="237"/>
      <c r="AE1353" s="67"/>
      <c r="AF1353" s="154"/>
      <c r="AG1353" s="155"/>
      <c r="AH1353" s="690"/>
      <c r="AI1353" s="355">
        <f t="shared" si="34"/>
        <v>0</v>
      </c>
    </row>
    <row r="1354" spans="1:35" s="6" customFormat="1" ht="23.1" customHeight="1" thickBot="1" x14ac:dyDescent="0.2">
      <c r="A1354" s="28" t="s">
        <v>1136</v>
      </c>
      <c r="B1354" s="28" t="s">
        <v>1136</v>
      </c>
      <c r="C1354" s="28" t="s">
        <v>1136</v>
      </c>
      <c r="D1354" s="28" t="s">
        <v>1136</v>
      </c>
      <c r="E1354" s="28" t="s">
        <v>1136</v>
      </c>
      <c r="F1354" s="28" t="s">
        <v>1136</v>
      </c>
      <c r="G1354" s="28" t="s">
        <v>1136</v>
      </c>
      <c r="H1354" s="28" t="s">
        <v>1136</v>
      </c>
      <c r="I1354" s="28" t="s">
        <v>1136</v>
      </c>
      <c r="J1354" s="28" t="s">
        <v>1136</v>
      </c>
      <c r="K1354" s="28" t="s">
        <v>1136</v>
      </c>
      <c r="L1354" s="28" t="s">
        <v>1136</v>
      </c>
      <c r="M1354" s="28" t="s">
        <v>1136</v>
      </c>
      <c r="N1354" s="28" t="s">
        <v>1136</v>
      </c>
      <c r="O1354" s="28" t="s">
        <v>1136</v>
      </c>
      <c r="P1354" s="28" t="s">
        <v>1136</v>
      </c>
      <c r="Q1354" s="28" t="s">
        <v>1136</v>
      </c>
      <c r="R1354" s="28" t="s">
        <v>1136</v>
      </c>
      <c r="S1354" s="28" t="s">
        <v>1136</v>
      </c>
      <c r="T1354" s="28" t="s">
        <v>1136</v>
      </c>
      <c r="U1354" s="173"/>
      <c r="V1354" s="572"/>
      <c r="W1354" s="159"/>
      <c r="X1354" s="156"/>
      <c r="Y1354" s="441"/>
      <c r="Z1354" s="575"/>
      <c r="AA1354" s="157"/>
      <c r="AB1354" s="316"/>
      <c r="AC1354" s="158" t="s">
        <v>1200</v>
      </c>
      <c r="AD1354" s="241"/>
      <c r="AE1354" s="157"/>
      <c r="AF1354" s="160"/>
      <c r="AG1354" s="161"/>
      <c r="AH1354" s="698"/>
      <c r="AI1354" s="489">
        <f t="shared" si="34"/>
        <v>0</v>
      </c>
    </row>
    <row r="1355" spans="1:35" s="6" customFormat="1" ht="21.95" customHeight="1" x14ac:dyDescent="0.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62"/>
      <c r="V1355" s="628"/>
      <c r="W1355" s="628"/>
      <c r="X1355" s="628"/>
      <c r="Y1355" s="628"/>
      <c r="Z1355" s="628"/>
      <c r="AA1355" s="33"/>
      <c r="AB1355" s="301"/>
      <c r="AC1355" s="33"/>
      <c r="AD1355" s="628"/>
      <c r="AE1355" s="628"/>
      <c r="AF1355" s="47"/>
      <c r="AG1355" s="47"/>
      <c r="AH1355" s="34"/>
      <c r="AI1355" s="34"/>
    </row>
    <row r="1356" spans="1:35" ht="21.95" customHeight="1" x14ac:dyDescent="0.15">
      <c r="U1356" s="15"/>
      <c r="V1356" s="16"/>
      <c r="AA1356" s="18"/>
      <c r="AB1356" s="317"/>
      <c r="AC1356" s="18"/>
      <c r="AD1356" s="16"/>
      <c r="AE1356" s="16"/>
      <c r="AF1356" s="20"/>
      <c r="AG1356" s="20"/>
      <c r="AH1356" s="19"/>
      <c r="AI1356" s="19"/>
    </row>
    <row r="1357" spans="1:35" ht="21.95" customHeight="1" x14ac:dyDescent="0.15">
      <c r="U1357" s="15"/>
      <c r="V1357" s="16"/>
      <c r="AA1357" s="18"/>
      <c r="AB1357" s="317"/>
      <c r="AC1357" s="18"/>
      <c r="AD1357" s="16"/>
      <c r="AE1357" s="16"/>
      <c r="AF1357" s="20"/>
      <c r="AG1357" s="20"/>
      <c r="AH1357" s="19"/>
      <c r="AI1357" s="19"/>
    </row>
    <row r="1358" spans="1:35" ht="21.95" customHeight="1" x14ac:dyDescent="0.15">
      <c r="U1358" s="17" t="s">
        <v>292</v>
      </c>
      <c r="V1358" s="16"/>
      <c r="W1358" s="5"/>
      <c r="X1358" s="5"/>
      <c r="Y1358" s="5"/>
      <c r="Z1358" s="5"/>
      <c r="AA1358" s="19"/>
      <c r="AB1358" s="318"/>
      <c r="AC1358" s="19"/>
      <c r="AD1358" s="19"/>
      <c r="AE1358" s="19"/>
      <c r="AF1358" s="19"/>
      <c r="AG1358" s="19"/>
      <c r="AH1358" s="19"/>
      <c r="AI1358" s="19"/>
    </row>
    <row r="1359" spans="1:35" ht="21.95" customHeight="1" x14ac:dyDescent="0.15">
      <c r="U1359" s="15"/>
      <c r="V1359" s="16"/>
      <c r="AA1359" s="19"/>
      <c r="AB1359" s="317"/>
      <c r="AC1359" s="18"/>
      <c r="AD1359" s="16"/>
      <c r="AE1359" s="16"/>
      <c r="AF1359" s="20"/>
      <c r="AG1359" s="20"/>
      <c r="AH1359" s="19"/>
      <c r="AI1359" s="19"/>
    </row>
    <row r="1360" spans="1:35" ht="21.95" customHeight="1" x14ac:dyDescent="0.15">
      <c r="U1360" s="15"/>
      <c r="V1360" s="16"/>
      <c r="AA1360" s="19"/>
      <c r="AB1360" s="317"/>
      <c r="AC1360" s="18"/>
      <c r="AD1360" s="16"/>
      <c r="AE1360" s="16"/>
      <c r="AF1360" s="20"/>
      <c r="AG1360" s="20"/>
      <c r="AH1360" s="19"/>
      <c r="AI1360" s="19"/>
    </row>
    <row r="1361" spans="21:35" ht="21.95" customHeight="1" x14ac:dyDescent="0.15">
      <c r="U1361" s="15"/>
      <c r="V1361" s="16"/>
      <c r="AA1361" s="19"/>
      <c r="AB1361" s="317"/>
      <c r="AC1361" s="18"/>
      <c r="AD1361" s="16"/>
      <c r="AE1361" s="16"/>
      <c r="AF1361" s="20"/>
      <c r="AG1361" s="20"/>
      <c r="AH1361" s="19"/>
      <c r="AI1361" s="19"/>
    </row>
    <row r="1362" spans="21:35" ht="21.95" customHeight="1" x14ac:dyDescent="0.15">
      <c r="U1362" s="15"/>
      <c r="V1362" s="16"/>
      <c r="AA1362" s="19"/>
      <c r="AB1362" s="317"/>
      <c r="AC1362" s="18"/>
      <c r="AD1362" s="16"/>
      <c r="AE1362" s="16"/>
      <c r="AF1362" s="20"/>
      <c r="AG1362" s="20"/>
      <c r="AH1362" s="19"/>
      <c r="AI1362" s="19"/>
    </row>
    <row r="1363" spans="21:35" ht="21.95" customHeight="1" x14ac:dyDescent="0.15">
      <c r="U1363" s="15"/>
      <c r="V1363" s="16"/>
      <c r="AA1363" s="19"/>
      <c r="AB1363" s="317"/>
      <c r="AC1363" s="18"/>
      <c r="AD1363" s="16"/>
      <c r="AE1363" s="16"/>
      <c r="AF1363" s="20"/>
      <c r="AG1363" s="20"/>
      <c r="AH1363" s="19"/>
      <c r="AI1363" s="19"/>
    </row>
    <row r="1364" spans="21:35" ht="21.95" customHeight="1" x14ac:dyDescent="0.15">
      <c r="U1364" s="15"/>
      <c r="V1364" s="16"/>
      <c r="AA1364" s="19"/>
      <c r="AB1364" s="317"/>
      <c r="AC1364" s="18"/>
      <c r="AD1364" s="16"/>
      <c r="AE1364" s="16"/>
      <c r="AF1364" s="20"/>
      <c r="AG1364" s="20"/>
      <c r="AH1364" s="19"/>
      <c r="AI1364" s="19"/>
    </row>
    <row r="1365" spans="21:35" ht="21.95" customHeight="1" x14ac:dyDescent="0.15">
      <c r="U1365" s="15"/>
      <c r="V1365" s="16"/>
      <c r="AA1365" s="19"/>
      <c r="AB1365" s="317"/>
      <c r="AC1365" s="18"/>
      <c r="AD1365" s="16"/>
      <c r="AE1365" s="16"/>
      <c r="AF1365" s="20"/>
      <c r="AG1365" s="20"/>
      <c r="AH1365" s="19"/>
      <c r="AI1365" s="19"/>
    </row>
    <row r="1366" spans="21:35" ht="21.95" customHeight="1" x14ac:dyDescent="0.15">
      <c r="U1366" s="15"/>
      <c r="V1366" s="16"/>
      <c r="AA1366" s="19"/>
      <c r="AB1366" s="317"/>
      <c r="AC1366" s="18"/>
      <c r="AD1366" s="16"/>
      <c r="AE1366" s="16"/>
      <c r="AF1366" s="20"/>
      <c r="AG1366" s="20"/>
      <c r="AH1366" s="19"/>
      <c r="AI1366" s="19"/>
    </row>
    <row r="1367" spans="21:35" ht="21.95" customHeight="1" x14ac:dyDescent="0.15">
      <c r="U1367" s="15"/>
      <c r="V1367" s="16"/>
      <c r="AA1367" s="19"/>
      <c r="AB1367" s="317"/>
      <c r="AC1367" s="18"/>
      <c r="AD1367" s="16"/>
      <c r="AE1367" s="16"/>
      <c r="AF1367" s="20"/>
      <c r="AG1367" s="20"/>
      <c r="AH1367" s="19"/>
      <c r="AI1367" s="19"/>
    </row>
    <row r="1368" spans="21:35" ht="21.95" customHeight="1" x14ac:dyDescent="0.15">
      <c r="U1368" s="15"/>
      <c r="V1368" s="16"/>
      <c r="AA1368" s="19"/>
      <c r="AB1368" s="317"/>
      <c r="AC1368" s="18"/>
      <c r="AD1368" s="16"/>
      <c r="AE1368" s="16"/>
      <c r="AF1368" s="20"/>
      <c r="AG1368" s="20"/>
      <c r="AH1368" s="19"/>
      <c r="AI1368" s="19"/>
    </row>
    <row r="1369" spans="21:35" ht="21.95" customHeight="1" x14ac:dyDescent="0.15">
      <c r="U1369" s="15"/>
      <c r="V1369" s="16"/>
      <c r="AA1369" s="19"/>
      <c r="AB1369" s="317"/>
      <c r="AC1369" s="18"/>
      <c r="AD1369" s="16"/>
      <c r="AE1369" s="16"/>
      <c r="AF1369" s="20"/>
      <c r="AG1369" s="20"/>
      <c r="AH1369" s="19"/>
      <c r="AI1369" s="19"/>
    </row>
    <row r="1370" spans="21:35" ht="21.95" customHeight="1" x14ac:dyDescent="0.15">
      <c r="U1370" s="15"/>
      <c r="V1370" s="16"/>
      <c r="AA1370" s="19"/>
      <c r="AB1370" s="317"/>
      <c r="AC1370" s="18"/>
      <c r="AD1370" s="16"/>
      <c r="AE1370" s="16"/>
      <c r="AF1370" s="20"/>
      <c r="AG1370" s="20"/>
      <c r="AH1370" s="19"/>
      <c r="AI1370" s="19"/>
    </row>
    <row r="1371" spans="21:35" ht="21.95" customHeight="1" x14ac:dyDescent="0.15">
      <c r="U1371" s="15"/>
      <c r="V1371" s="16"/>
      <c r="AA1371" s="19"/>
      <c r="AB1371" s="317"/>
      <c r="AC1371" s="18"/>
      <c r="AD1371" s="16"/>
      <c r="AE1371" s="16"/>
      <c r="AF1371" s="20"/>
      <c r="AG1371" s="20"/>
      <c r="AH1371" s="19"/>
      <c r="AI1371" s="19"/>
    </row>
    <row r="1372" spans="21:35" ht="21.95" customHeight="1" x14ac:dyDescent="0.15">
      <c r="U1372" s="15"/>
      <c r="V1372" s="16"/>
      <c r="AA1372" s="19"/>
      <c r="AB1372" s="317"/>
      <c r="AC1372" s="18"/>
      <c r="AD1372" s="16"/>
      <c r="AE1372" s="16"/>
      <c r="AF1372" s="20"/>
      <c r="AG1372" s="20"/>
      <c r="AH1372" s="19"/>
      <c r="AI1372" s="19"/>
    </row>
    <row r="1373" spans="21:35" ht="21.95" customHeight="1" x14ac:dyDescent="0.15">
      <c r="U1373" s="15"/>
      <c r="V1373" s="16"/>
      <c r="AA1373" s="19"/>
      <c r="AB1373" s="317"/>
      <c r="AC1373" s="18"/>
      <c r="AD1373" s="16"/>
      <c r="AE1373" s="16"/>
      <c r="AF1373" s="20"/>
      <c r="AG1373" s="20"/>
      <c r="AH1373" s="19"/>
      <c r="AI1373" s="19"/>
    </row>
    <row r="1374" spans="21:35" ht="21.95" customHeight="1" x14ac:dyDescent="0.15">
      <c r="U1374" s="15"/>
      <c r="V1374" s="16"/>
      <c r="AA1374" s="19"/>
      <c r="AB1374" s="317"/>
      <c r="AC1374" s="18"/>
      <c r="AD1374" s="16"/>
      <c r="AE1374" s="16"/>
      <c r="AF1374" s="20"/>
      <c r="AG1374" s="20"/>
      <c r="AH1374" s="19"/>
      <c r="AI1374" s="19"/>
    </row>
    <row r="1375" spans="21:35" ht="21.95" customHeight="1" x14ac:dyDescent="0.15">
      <c r="U1375" s="15"/>
      <c r="V1375" s="16"/>
      <c r="AA1375" s="19"/>
      <c r="AB1375" s="317"/>
      <c r="AC1375" s="18"/>
      <c r="AD1375" s="16"/>
      <c r="AE1375" s="16"/>
      <c r="AF1375" s="20"/>
      <c r="AG1375" s="20"/>
      <c r="AH1375" s="19"/>
      <c r="AI1375" s="19"/>
    </row>
    <row r="1376" spans="21:35" ht="21.95" customHeight="1" x14ac:dyDescent="0.15">
      <c r="U1376" s="15"/>
      <c r="V1376" s="16"/>
      <c r="AA1376" s="19"/>
      <c r="AB1376" s="317"/>
      <c r="AC1376" s="18"/>
      <c r="AD1376" s="16"/>
      <c r="AE1376" s="16"/>
      <c r="AF1376" s="20"/>
      <c r="AG1376" s="20"/>
      <c r="AH1376" s="19"/>
      <c r="AI1376" s="19"/>
    </row>
    <row r="1377" spans="21:35" ht="21.95" customHeight="1" x14ac:dyDescent="0.15">
      <c r="U1377" s="15"/>
      <c r="V1377" s="16"/>
      <c r="AA1377" s="19"/>
      <c r="AB1377" s="317"/>
      <c r="AC1377" s="18"/>
      <c r="AD1377" s="16"/>
      <c r="AE1377" s="16"/>
      <c r="AF1377" s="20"/>
      <c r="AG1377" s="20"/>
      <c r="AH1377" s="19"/>
      <c r="AI1377" s="19"/>
    </row>
    <row r="1378" spans="21:35" ht="21.95" customHeight="1" x14ac:dyDescent="0.15">
      <c r="U1378" s="15"/>
      <c r="V1378" s="16"/>
      <c r="AA1378" s="19"/>
      <c r="AB1378" s="317"/>
      <c r="AC1378" s="18"/>
      <c r="AD1378" s="16"/>
      <c r="AE1378" s="16"/>
      <c r="AF1378" s="20"/>
      <c r="AG1378" s="20"/>
      <c r="AH1378" s="19"/>
      <c r="AI1378" s="19"/>
    </row>
    <row r="1379" spans="21:35" ht="21.95" customHeight="1" x14ac:dyDescent="0.15">
      <c r="U1379" s="15"/>
      <c r="V1379" s="16"/>
      <c r="AA1379" s="19"/>
      <c r="AB1379" s="317"/>
      <c r="AC1379" s="18"/>
      <c r="AD1379" s="16"/>
      <c r="AE1379" s="16"/>
      <c r="AF1379" s="20"/>
      <c r="AG1379" s="20"/>
      <c r="AH1379" s="19"/>
      <c r="AI1379" s="19"/>
    </row>
    <row r="1380" spans="21:35" ht="21.95" customHeight="1" x14ac:dyDescent="0.15">
      <c r="U1380" s="15"/>
      <c r="V1380" s="16"/>
      <c r="AA1380" s="19"/>
      <c r="AB1380" s="317"/>
      <c r="AC1380" s="18"/>
      <c r="AD1380" s="16"/>
      <c r="AE1380" s="16"/>
      <c r="AF1380" s="20"/>
      <c r="AG1380" s="20"/>
      <c r="AH1380" s="19"/>
      <c r="AI1380" s="19"/>
    </row>
    <row r="1381" spans="21:35" ht="21.95" customHeight="1" x14ac:dyDescent="0.15">
      <c r="U1381" s="15"/>
      <c r="V1381" s="16"/>
      <c r="AA1381" s="19"/>
      <c r="AB1381" s="317"/>
      <c r="AC1381" s="18"/>
      <c r="AD1381" s="16"/>
      <c r="AE1381" s="16"/>
      <c r="AF1381" s="20"/>
      <c r="AG1381" s="20"/>
      <c r="AH1381" s="19"/>
      <c r="AI1381" s="19"/>
    </row>
    <row r="1382" spans="21:35" ht="21.95" customHeight="1" x14ac:dyDescent="0.15">
      <c r="U1382" s="15"/>
      <c r="V1382" s="16"/>
      <c r="AA1382" s="19"/>
      <c r="AB1382" s="317"/>
      <c r="AC1382" s="18"/>
      <c r="AD1382" s="16"/>
      <c r="AE1382" s="16"/>
      <c r="AF1382" s="20"/>
      <c r="AG1382" s="20"/>
      <c r="AH1382" s="19"/>
      <c r="AI1382" s="19"/>
    </row>
    <row r="1383" spans="21:35" ht="21.95" customHeight="1" x14ac:dyDescent="0.15">
      <c r="U1383" s="15"/>
      <c r="V1383" s="16"/>
      <c r="AA1383" s="19"/>
      <c r="AB1383" s="317"/>
      <c r="AC1383" s="18"/>
      <c r="AD1383" s="16"/>
      <c r="AE1383" s="16"/>
      <c r="AF1383" s="20"/>
      <c r="AG1383" s="20"/>
      <c r="AH1383" s="19"/>
      <c r="AI1383" s="19"/>
    </row>
    <row r="1384" spans="21:35" ht="21.95" customHeight="1" x14ac:dyDescent="0.15">
      <c r="U1384" s="15"/>
      <c r="V1384" s="16"/>
      <c r="AA1384" s="19"/>
      <c r="AB1384" s="317"/>
      <c r="AC1384" s="18"/>
      <c r="AD1384" s="16"/>
      <c r="AE1384" s="16"/>
      <c r="AF1384" s="20"/>
      <c r="AG1384" s="20"/>
      <c r="AH1384" s="19"/>
      <c r="AI1384" s="19"/>
    </row>
    <row r="1385" spans="21:35" ht="21.95" customHeight="1" x14ac:dyDescent="0.15">
      <c r="U1385" s="15"/>
      <c r="V1385" s="16"/>
      <c r="AA1385" s="19"/>
      <c r="AB1385" s="317"/>
      <c r="AC1385" s="18"/>
      <c r="AD1385" s="16"/>
      <c r="AE1385" s="16"/>
      <c r="AF1385" s="20"/>
      <c r="AG1385" s="20"/>
      <c r="AH1385" s="19"/>
      <c r="AI1385" s="19"/>
    </row>
    <row r="1386" spans="21:35" ht="21.95" customHeight="1" x14ac:dyDescent="0.15">
      <c r="U1386" s="15"/>
      <c r="V1386" s="16"/>
      <c r="AA1386" s="19"/>
      <c r="AB1386" s="317"/>
      <c r="AC1386" s="18"/>
      <c r="AD1386" s="16"/>
      <c r="AE1386" s="16"/>
      <c r="AF1386" s="20"/>
      <c r="AG1386" s="20"/>
      <c r="AH1386" s="19"/>
      <c r="AI1386" s="19"/>
    </row>
    <row r="1387" spans="21:35" ht="21.95" customHeight="1" x14ac:dyDescent="0.15">
      <c r="U1387" s="15"/>
      <c r="V1387" s="16"/>
      <c r="AA1387" s="19"/>
      <c r="AB1387" s="317"/>
      <c r="AC1387" s="18"/>
      <c r="AD1387" s="16"/>
      <c r="AE1387" s="16"/>
      <c r="AF1387" s="20"/>
      <c r="AG1387" s="20"/>
      <c r="AH1387" s="19"/>
      <c r="AI1387" s="19"/>
    </row>
    <row r="1388" spans="21:35" ht="21.95" customHeight="1" x14ac:dyDescent="0.15">
      <c r="U1388" s="15"/>
      <c r="V1388" s="16"/>
      <c r="AA1388" s="19"/>
      <c r="AB1388" s="317"/>
      <c r="AC1388" s="18"/>
      <c r="AD1388" s="16"/>
      <c r="AE1388" s="16"/>
      <c r="AF1388" s="20"/>
      <c r="AG1388" s="20"/>
      <c r="AH1388" s="19"/>
      <c r="AI1388" s="19"/>
    </row>
    <row r="1389" spans="21:35" ht="21.95" customHeight="1" x14ac:dyDescent="0.15">
      <c r="U1389" s="15"/>
      <c r="V1389" s="16"/>
      <c r="AA1389" s="19"/>
      <c r="AB1389" s="317"/>
      <c r="AC1389" s="18"/>
      <c r="AD1389" s="16"/>
      <c r="AE1389" s="16"/>
      <c r="AF1389" s="20"/>
      <c r="AG1389" s="20"/>
      <c r="AH1389" s="19"/>
      <c r="AI1389" s="19"/>
    </row>
    <row r="1390" spans="21:35" ht="21.95" customHeight="1" x14ac:dyDescent="0.15">
      <c r="U1390" s="15"/>
      <c r="V1390" s="16"/>
      <c r="AA1390" s="19"/>
      <c r="AB1390" s="317"/>
      <c r="AC1390" s="18"/>
      <c r="AD1390" s="16"/>
      <c r="AE1390" s="16"/>
      <c r="AF1390" s="20"/>
      <c r="AG1390" s="20"/>
      <c r="AH1390" s="19"/>
      <c r="AI1390" s="19"/>
    </row>
    <row r="1391" spans="21:35" ht="21.95" customHeight="1" x14ac:dyDescent="0.15">
      <c r="U1391" s="15"/>
      <c r="V1391" s="16"/>
      <c r="AA1391" s="19"/>
      <c r="AB1391" s="317"/>
      <c r="AC1391" s="18"/>
      <c r="AD1391" s="16"/>
      <c r="AE1391" s="16"/>
      <c r="AF1391" s="20"/>
      <c r="AG1391" s="20"/>
      <c r="AH1391" s="19"/>
      <c r="AI1391" s="19"/>
    </row>
    <row r="1392" spans="21:35" ht="21.95" customHeight="1" x14ac:dyDescent="0.15">
      <c r="U1392" s="15"/>
      <c r="V1392" s="16"/>
      <c r="AA1392" s="19"/>
      <c r="AB1392" s="317"/>
      <c r="AC1392" s="18"/>
      <c r="AD1392" s="16"/>
      <c r="AE1392" s="16"/>
      <c r="AF1392" s="20"/>
      <c r="AG1392" s="20"/>
      <c r="AH1392" s="19"/>
      <c r="AI1392" s="19"/>
    </row>
    <row r="1393" spans="21:35" ht="21.95" customHeight="1" x14ac:dyDescent="0.15">
      <c r="U1393" s="15"/>
      <c r="V1393" s="16"/>
      <c r="AA1393" s="19"/>
      <c r="AB1393" s="317"/>
      <c r="AC1393" s="18"/>
      <c r="AD1393" s="16"/>
      <c r="AE1393" s="16"/>
      <c r="AF1393" s="20"/>
      <c r="AG1393" s="20"/>
      <c r="AH1393" s="19"/>
      <c r="AI1393" s="19"/>
    </row>
    <row r="1394" spans="21:35" ht="21.95" customHeight="1" x14ac:dyDescent="0.15">
      <c r="U1394" s="15"/>
      <c r="V1394" s="16"/>
      <c r="AA1394" s="19"/>
      <c r="AB1394" s="317"/>
      <c r="AC1394" s="18"/>
      <c r="AD1394" s="16"/>
      <c r="AE1394" s="16"/>
      <c r="AF1394" s="20"/>
      <c r="AG1394" s="20"/>
      <c r="AH1394" s="19"/>
      <c r="AI1394" s="19"/>
    </row>
    <row r="1395" spans="21:35" ht="21.95" customHeight="1" x14ac:dyDescent="0.15">
      <c r="U1395" s="15"/>
      <c r="V1395" s="16"/>
      <c r="AA1395" s="19"/>
      <c r="AB1395" s="317"/>
      <c r="AC1395" s="18"/>
      <c r="AD1395" s="16"/>
      <c r="AE1395" s="16"/>
      <c r="AF1395" s="20"/>
      <c r="AG1395" s="20"/>
      <c r="AH1395" s="19"/>
      <c r="AI1395" s="19"/>
    </row>
    <row r="1396" spans="21:35" ht="21.95" customHeight="1" x14ac:dyDescent="0.15">
      <c r="U1396" s="15"/>
      <c r="V1396" s="16"/>
      <c r="AA1396" s="19"/>
      <c r="AB1396" s="317"/>
      <c r="AC1396" s="18"/>
      <c r="AD1396" s="16"/>
      <c r="AE1396" s="16"/>
      <c r="AF1396" s="20"/>
      <c r="AG1396" s="20"/>
      <c r="AH1396" s="19"/>
      <c r="AI1396" s="19"/>
    </row>
    <row r="1397" spans="21:35" ht="21.95" customHeight="1" x14ac:dyDescent="0.15">
      <c r="U1397" s="15"/>
      <c r="V1397" s="16"/>
      <c r="AA1397" s="19"/>
      <c r="AB1397" s="317"/>
      <c r="AC1397" s="18"/>
      <c r="AD1397" s="16"/>
      <c r="AE1397" s="16"/>
      <c r="AF1397" s="20"/>
      <c r="AG1397" s="20"/>
      <c r="AH1397" s="19"/>
      <c r="AI1397" s="19"/>
    </row>
    <row r="1398" spans="21:35" ht="21.95" customHeight="1" x14ac:dyDescent="0.15">
      <c r="U1398" s="16"/>
      <c r="V1398" s="16"/>
      <c r="AA1398" s="19"/>
      <c r="AB1398" s="317"/>
      <c r="AC1398" s="18"/>
      <c r="AD1398" s="16"/>
      <c r="AE1398" s="16"/>
      <c r="AF1398" s="20"/>
      <c r="AG1398" s="20"/>
      <c r="AH1398" s="19"/>
      <c r="AI1398" s="19"/>
    </row>
    <row r="1399" spans="21:35" ht="21.95" customHeight="1" x14ac:dyDescent="0.15">
      <c r="U1399" s="16"/>
      <c r="V1399" s="16"/>
      <c r="AA1399" s="19"/>
      <c r="AB1399" s="317"/>
      <c r="AC1399" s="18"/>
      <c r="AD1399" s="16"/>
      <c r="AE1399" s="16"/>
      <c r="AF1399" s="20"/>
      <c r="AG1399" s="20"/>
      <c r="AH1399" s="19"/>
      <c r="AI1399" s="19"/>
    </row>
    <row r="1400" spans="21:35" ht="21.95" customHeight="1" x14ac:dyDescent="0.15">
      <c r="U1400" s="16"/>
      <c r="V1400" s="16"/>
      <c r="AA1400" s="19"/>
      <c r="AB1400" s="317"/>
      <c r="AC1400" s="18"/>
      <c r="AD1400" s="16"/>
      <c r="AE1400" s="16"/>
      <c r="AF1400" s="20"/>
      <c r="AG1400" s="20"/>
      <c r="AH1400" s="19"/>
      <c r="AI1400" s="19"/>
    </row>
    <row r="1401" spans="21:35" ht="21.95" customHeight="1" x14ac:dyDescent="0.15">
      <c r="U1401" s="16"/>
      <c r="V1401" s="16"/>
      <c r="AA1401" s="19"/>
      <c r="AB1401" s="317"/>
      <c r="AC1401" s="18"/>
      <c r="AD1401" s="16"/>
      <c r="AE1401" s="16"/>
      <c r="AF1401" s="20"/>
      <c r="AG1401" s="20"/>
      <c r="AH1401" s="19"/>
      <c r="AI1401" s="19"/>
    </row>
    <row r="1402" spans="21:35" ht="21.95" customHeight="1" x14ac:dyDescent="0.15">
      <c r="U1402" s="16"/>
      <c r="V1402" s="16"/>
      <c r="AA1402" s="19"/>
      <c r="AB1402" s="317"/>
      <c r="AC1402" s="18"/>
      <c r="AD1402" s="16"/>
      <c r="AE1402" s="16"/>
      <c r="AF1402" s="20"/>
      <c r="AG1402" s="20"/>
      <c r="AH1402" s="19"/>
      <c r="AI1402" s="19"/>
    </row>
    <row r="1403" spans="21:35" ht="21.95" customHeight="1" x14ac:dyDescent="0.15">
      <c r="U1403" s="16"/>
      <c r="V1403" s="16"/>
      <c r="AA1403" s="19"/>
      <c r="AB1403" s="317"/>
      <c r="AC1403" s="18"/>
      <c r="AD1403" s="16"/>
      <c r="AE1403" s="16"/>
      <c r="AF1403" s="20"/>
      <c r="AG1403" s="20"/>
      <c r="AH1403" s="19"/>
      <c r="AI1403" s="19"/>
    </row>
    <row r="1404" spans="21:35" ht="21.95" customHeight="1" x14ac:dyDescent="0.15">
      <c r="U1404" s="16"/>
      <c r="V1404" s="16"/>
      <c r="AA1404" s="19"/>
      <c r="AB1404" s="317"/>
      <c r="AC1404" s="18"/>
      <c r="AD1404" s="16"/>
      <c r="AE1404" s="16"/>
      <c r="AF1404" s="20"/>
      <c r="AG1404" s="20"/>
      <c r="AH1404" s="19"/>
      <c r="AI1404" s="19"/>
    </row>
    <row r="1405" spans="21:35" ht="21.95" customHeight="1" x14ac:dyDescent="0.15">
      <c r="U1405" s="16"/>
      <c r="V1405" s="16"/>
      <c r="AA1405" s="19"/>
      <c r="AB1405" s="317"/>
      <c r="AC1405" s="18"/>
      <c r="AD1405" s="16"/>
      <c r="AE1405" s="16"/>
      <c r="AF1405" s="20"/>
      <c r="AG1405" s="20"/>
      <c r="AH1405" s="19"/>
      <c r="AI1405" s="19"/>
    </row>
    <row r="1406" spans="21:35" ht="21.95" customHeight="1" x14ac:dyDescent="0.15">
      <c r="U1406" s="16"/>
      <c r="V1406" s="16"/>
      <c r="AA1406" s="19"/>
      <c r="AB1406" s="317"/>
      <c r="AC1406" s="18"/>
      <c r="AD1406" s="16"/>
      <c r="AE1406" s="16"/>
      <c r="AF1406" s="20"/>
      <c r="AG1406" s="20"/>
      <c r="AH1406" s="19"/>
      <c r="AI1406" s="19"/>
    </row>
    <row r="1407" spans="21:35" ht="21.95" customHeight="1" x14ac:dyDescent="0.15">
      <c r="U1407" s="16"/>
      <c r="V1407" s="16"/>
      <c r="AA1407" s="19"/>
      <c r="AB1407" s="317"/>
      <c r="AC1407" s="18"/>
      <c r="AD1407" s="16"/>
      <c r="AE1407" s="16"/>
      <c r="AF1407" s="20"/>
      <c r="AG1407" s="20"/>
      <c r="AH1407" s="19"/>
      <c r="AI1407" s="19"/>
    </row>
    <row r="1408" spans="21:35" ht="21.95" customHeight="1" x14ac:dyDescent="0.15">
      <c r="U1408" s="16"/>
      <c r="V1408" s="16"/>
      <c r="AA1408" s="19"/>
      <c r="AB1408" s="317"/>
      <c r="AC1408" s="18"/>
      <c r="AD1408" s="16"/>
      <c r="AE1408" s="16"/>
      <c r="AF1408" s="20"/>
      <c r="AG1408" s="20"/>
      <c r="AH1408" s="19"/>
      <c r="AI1408" s="19"/>
    </row>
    <row r="1409" spans="21:35" ht="21.95" customHeight="1" x14ac:dyDescent="0.15">
      <c r="U1409" s="16"/>
      <c r="V1409" s="16"/>
      <c r="AA1409" s="19"/>
      <c r="AB1409" s="317"/>
      <c r="AC1409" s="18"/>
      <c r="AD1409" s="16"/>
      <c r="AE1409" s="16"/>
      <c r="AF1409" s="20"/>
      <c r="AG1409" s="20"/>
      <c r="AH1409" s="19"/>
      <c r="AI1409" s="19"/>
    </row>
    <row r="1410" spans="21:35" ht="21.95" customHeight="1" x14ac:dyDescent="0.15">
      <c r="U1410" s="16"/>
      <c r="V1410" s="16"/>
      <c r="AA1410" s="19"/>
      <c r="AB1410" s="317"/>
      <c r="AC1410" s="18"/>
      <c r="AD1410" s="16"/>
      <c r="AE1410" s="16"/>
      <c r="AF1410" s="20"/>
      <c r="AG1410" s="20"/>
      <c r="AH1410" s="19"/>
      <c r="AI1410" s="19"/>
    </row>
    <row r="1411" spans="21:35" ht="21.95" customHeight="1" x14ac:dyDescent="0.15">
      <c r="U1411" s="16"/>
      <c r="V1411" s="16"/>
      <c r="AA1411" s="19"/>
      <c r="AB1411" s="317"/>
      <c r="AC1411" s="18"/>
      <c r="AD1411" s="16"/>
      <c r="AE1411" s="16"/>
      <c r="AF1411" s="20"/>
      <c r="AG1411" s="20"/>
      <c r="AH1411" s="19"/>
      <c r="AI1411" s="19"/>
    </row>
    <row r="1412" spans="21:35" ht="21.95" customHeight="1" x14ac:dyDescent="0.15">
      <c r="U1412" s="16"/>
      <c r="V1412" s="16"/>
      <c r="AA1412" s="19"/>
      <c r="AB1412" s="317"/>
      <c r="AC1412" s="18"/>
      <c r="AD1412" s="16"/>
      <c r="AE1412" s="16"/>
      <c r="AF1412" s="20"/>
      <c r="AG1412" s="20"/>
      <c r="AH1412" s="19"/>
      <c r="AI1412" s="19"/>
    </row>
    <row r="1413" spans="21:35" ht="21.95" customHeight="1" x14ac:dyDescent="0.15">
      <c r="U1413" s="16"/>
      <c r="V1413" s="16"/>
      <c r="AA1413" s="19"/>
      <c r="AB1413" s="317"/>
      <c r="AC1413" s="18"/>
      <c r="AD1413" s="16"/>
      <c r="AE1413" s="16"/>
      <c r="AF1413" s="20"/>
      <c r="AG1413" s="20"/>
      <c r="AH1413" s="19"/>
      <c r="AI1413" s="19"/>
    </row>
    <row r="1414" spans="21:35" ht="21.95" customHeight="1" x14ac:dyDescent="0.15">
      <c r="U1414" s="16"/>
      <c r="V1414" s="16"/>
      <c r="AA1414" s="19"/>
      <c r="AB1414" s="317"/>
      <c r="AC1414" s="18"/>
      <c r="AD1414" s="16"/>
      <c r="AE1414" s="16"/>
      <c r="AF1414" s="20"/>
      <c r="AG1414" s="20"/>
      <c r="AH1414" s="19"/>
      <c r="AI1414" s="19"/>
    </row>
    <row r="1415" spans="21:35" ht="21.95" customHeight="1" x14ac:dyDescent="0.15">
      <c r="U1415" s="16"/>
      <c r="V1415" s="16"/>
      <c r="AA1415" s="19"/>
      <c r="AB1415" s="317"/>
      <c r="AC1415" s="18"/>
      <c r="AD1415" s="16"/>
      <c r="AE1415" s="16"/>
      <c r="AF1415" s="20"/>
      <c r="AG1415" s="20"/>
      <c r="AH1415" s="19"/>
      <c r="AI1415" s="19"/>
    </row>
    <row r="1416" spans="21:35" ht="21.95" customHeight="1" x14ac:dyDescent="0.15">
      <c r="U1416" s="16"/>
      <c r="V1416" s="16"/>
      <c r="AA1416" s="19"/>
      <c r="AB1416" s="317"/>
      <c r="AC1416" s="18"/>
      <c r="AD1416" s="16"/>
      <c r="AE1416" s="16"/>
      <c r="AF1416" s="20"/>
      <c r="AG1416" s="20"/>
      <c r="AH1416" s="19"/>
      <c r="AI1416" s="19"/>
    </row>
    <row r="1417" spans="21:35" ht="21.95" customHeight="1" x14ac:dyDescent="0.15">
      <c r="U1417" s="16"/>
      <c r="V1417" s="16"/>
      <c r="AA1417" s="19"/>
      <c r="AB1417" s="317"/>
      <c r="AC1417" s="18"/>
      <c r="AD1417" s="16"/>
      <c r="AE1417" s="16"/>
      <c r="AF1417" s="20"/>
      <c r="AG1417" s="20"/>
      <c r="AH1417" s="19"/>
      <c r="AI1417" s="19"/>
    </row>
    <row r="1418" spans="21:35" ht="21.95" customHeight="1" x14ac:dyDescent="0.15">
      <c r="U1418" s="16"/>
      <c r="V1418" s="16"/>
      <c r="AA1418" s="19"/>
      <c r="AB1418" s="317"/>
      <c r="AC1418" s="18"/>
      <c r="AD1418" s="16"/>
      <c r="AE1418" s="16"/>
      <c r="AF1418" s="20"/>
      <c r="AG1418" s="20"/>
      <c r="AH1418" s="19"/>
      <c r="AI1418" s="19"/>
    </row>
    <row r="1419" spans="21:35" ht="21.95" customHeight="1" x14ac:dyDescent="0.15">
      <c r="AA1419" s="5"/>
    </row>
    <row r="1420" spans="21:35" ht="21.95" customHeight="1" x14ac:dyDescent="0.15">
      <c r="AA1420" s="5"/>
    </row>
    <row r="1421" spans="21:35" ht="21.95" customHeight="1" x14ac:dyDescent="0.15">
      <c r="AA1421" s="5"/>
    </row>
    <row r="1422" spans="21:35" ht="21.95" customHeight="1" x14ac:dyDescent="0.15">
      <c r="AA1422" s="5"/>
    </row>
    <row r="1423" spans="21:35" ht="21.95" customHeight="1" x14ac:dyDescent="0.15">
      <c r="AA1423" s="5"/>
    </row>
    <row r="1424" spans="21:35" ht="21.95" customHeight="1" x14ac:dyDescent="0.15">
      <c r="AA1424" s="5"/>
    </row>
    <row r="1425" spans="27:27" ht="21.95" customHeight="1" x14ac:dyDescent="0.15">
      <c r="AA1425" s="5"/>
    </row>
    <row r="1426" spans="27:27" ht="21.95" customHeight="1" x14ac:dyDescent="0.15">
      <c r="AA1426" s="5"/>
    </row>
    <row r="1427" spans="27:27" ht="21.95" customHeight="1" x14ac:dyDescent="0.15">
      <c r="AA1427" s="5"/>
    </row>
    <row r="1428" spans="27:27" ht="21.95" customHeight="1" x14ac:dyDescent="0.15">
      <c r="AA1428" s="5"/>
    </row>
    <row r="1429" spans="27:27" ht="21.95" customHeight="1" x14ac:dyDescent="0.15">
      <c r="AA1429" s="5"/>
    </row>
    <row r="1430" spans="27:27" ht="21.95" customHeight="1" x14ac:dyDescent="0.15">
      <c r="AA1430" s="5"/>
    </row>
    <row r="1431" spans="27:27" ht="21.95" customHeight="1" x14ac:dyDescent="0.15">
      <c r="AA1431" s="5"/>
    </row>
    <row r="1432" spans="27:27" ht="21.95" customHeight="1" x14ac:dyDescent="0.15">
      <c r="AA1432" s="5"/>
    </row>
    <row r="1433" spans="27:27" ht="21.95" customHeight="1" x14ac:dyDescent="0.15">
      <c r="AA1433" s="5"/>
    </row>
    <row r="1434" spans="27:27" ht="21.95" customHeight="1" x14ac:dyDescent="0.15">
      <c r="AA1434" s="5"/>
    </row>
    <row r="1435" spans="27:27" ht="21.95" customHeight="1" x14ac:dyDescent="0.15">
      <c r="AA1435" s="5"/>
    </row>
    <row r="1436" spans="27:27" ht="21.95" customHeight="1" x14ac:dyDescent="0.15">
      <c r="AA1436" s="5"/>
    </row>
    <row r="1437" spans="27:27" ht="21.95" customHeight="1" x14ac:dyDescent="0.15">
      <c r="AA1437" s="5"/>
    </row>
    <row r="1438" spans="27:27" ht="21.95" customHeight="1" x14ac:dyDescent="0.15">
      <c r="AA1438" s="5"/>
    </row>
    <row r="1439" spans="27:27" ht="21.95" customHeight="1" x14ac:dyDescent="0.15">
      <c r="AA1439" s="5"/>
    </row>
    <row r="1440" spans="27:27" ht="21.95" customHeight="1" x14ac:dyDescent="0.15">
      <c r="AA1440" s="5"/>
    </row>
    <row r="1441" spans="27:27" ht="21.95" customHeight="1" x14ac:dyDescent="0.15">
      <c r="AA1441" s="5"/>
    </row>
    <row r="1442" spans="27:27" ht="21.95" customHeight="1" x14ac:dyDescent="0.15">
      <c r="AA1442" s="5"/>
    </row>
    <row r="1443" spans="27:27" ht="21.95" customHeight="1" x14ac:dyDescent="0.15">
      <c r="AA1443" s="5"/>
    </row>
    <row r="1444" spans="27:27" ht="21.95" customHeight="1" x14ac:dyDescent="0.15">
      <c r="AA1444" s="5"/>
    </row>
    <row r="1445" spans="27:27" ht="21.95" customHeight="1" x14ac:dyDescent="0.15">
      <c r="AA1445" s="5"/>
    </row>
    <row r="1446" spans="27:27" ht="21.95" customHeight="1" x14ac:dyDescent="0.15">
      <c r="AA1446" s="5"/>
    </row>
    <row r="1447" spans="27:27" ht="21.95" customHeight="1" x14ac:dyDescent="0.15">
      <c r="AA1447" s="5"/>
    </row>
    <row r="1448" spans="27:27" ht="21.95" customHeight="1" x14ac:dyDescent="0.15">
      <c r="AA1448" s="5"/>
    </row>
    <row r="1449" spans="27:27" ht="21.95" customHeight="1" x14ac:dyDescent="0.15">
      <c r="AA1449" s="5"/>
    </row>
    <row r="1450" spans="27:27" ht="21.95" customHeight="1" x14ac:dyDescent="0.15">
      <c r="AA1450" s="5"/>
    </row>
    <row r="1451" spans="27:27" ht="21.95" customHeight="1" x14ac:dyDescent="0.15">
      <c r="AA1451" s="5"/>
    </row>
    <row r="1452" spans="27:27" ht="21.95" customHeight="1" x14ac:dyDescent="0.15">
      <c r="AA1452" s="5"/>
    </row>
    <row r="1453" spans="27:27" ht="21.95" customHeight="1" x14ac:dyDescent="0.15">
      <c r="AA1453" s="5"/>
    </row>
    <row r="1454" spans="27:27" ht="21.95" customHeight="1" x14ac:dyDescent="0.15">
      <c r="AA1454" s="5"/>
    </row>
    <row r="1455" spans="27:27" ht="21.95" customHeight="1" x14ac:dyDescent="0.15">
      <c r="AA1455" s="5"/>
    </row>
    <row r="1456" spans="27:27" ht="21.95" customHeight="1" x14ac:dyDescent="0.15">
      <c r="AA1456" s="5"/>
    </row>
    <row r="1457" spans="27:27" ht="21.95" customHeight="1" x14ac:dyDescent="0.15">
      <c r="AA1457" s="5"/>
    </row>
    <row r="1458" spans="27:27" ht="21.95" customHeight="1" x14ac:dyDescent="0.15">
      <c r="AA1458" s="5"/>
    </row>
    <row r="1459" spans="27:27" ht="21.95" customHeight="1" x14ac:dyDescent="0.15">
      <c r="AA1459" s="5"/>
    </row>
    <row r="1460" spans="27:27" ht="21.95" customHeight="1" x14ac:dyDescent="0.15">
      <c r="AA1460" s="5"/>
    </row>
    <row r="1461" spans="27:27" ht="21.95" customHeight="1" x14ac:dyDescent="0.15">
      <c r="AA1461" s="5"/>
    </row>
    <row r="1462" spans="27:27" ht="21.95" customHeight="1" x14ac:dyDescent="0.15">
      <c r="AA1462" s="5"/>
    </row>
    <row r="1463" spans="27:27" ht="21.95" customHeight="1" x14ac:dyDescent="0.15">
      <c r="AA1463" s="5"/>
    </row>
    <row r="1464" spans="27:27" ht="21.95" customHeight="1" x14ac:dyDescent="0.15">
      <c r="AA1464" s="5"/>
    </row>
    <row r="1465" spans="27:27" ht="21.95" customHeight="1" x14ac:dyDescent="0.15">
      <c r="AA1465" s="5"/>
    </row>
    <row r="1466" spans="27:27" ht="21.95" customHeight="1" x14ac:dyDescent="0.15">
      <c r="AA1466" s="5"/>
    </row>
    <row r="1467" spans="27:27" ht="21.95" customHeight="1" x14ac:dyDescent="0.15">
      <c r="AA1467" s="5"/>
    </row>
    <row r="1468" spans="27:27" ht="21.95" customHeight="1" x14ac:dyDescent="0.15">
      <c r="AA1468" s="5"/>
    </row>
    <row r="1469" spans="27:27" ht="21.95" customHeight="1" x14ac:dyDescent="0.15">
      <c r="AA1469" s="5"/>
    </row>
    <row r="1470" spans="27:27" ht="21.95" customHeight="1" x14ac:dyDescent="0.15">
      <c r="AA1470" s="5"/>
    </row>
    <row r="1471" spans="27:27" ht="21.95" customHeight="1" x14ac:dyDescent="0.15">
      <c r="AA1471" s="5"/>
    </row>
    <row r="1472" spans="27:27" ht="20.100000000000001" customHeight="1" x14ac:dyDescent="0.15">
      <c r="AA1472" s="5"/>
    </row>
    <row r="1473" spans="27:27" ht="20.100000000000001" customHeight="1" x14ac:dyDescent="0.15">
      <c r="AA1473" s="5"/>
    </row>
    <row r="1474" spans="27:27" ht="20.100000000000001" customHeight="1" x14ac:dyDescent="0.15">
      <c r="AA1474" s="5"/>
    </row>
    <row r="1475" spans="27:27" ht="20.100000000000001" customHeight="1" x14ac:dyDescent="0.15">
      <c r="AA1475" s="5"/>
    </row>
    <row r="1476" spans="27:27" ht="20.100000000000001" customHeight="1" x14ac:dyDescent="0.15">
      <c r="AA1476" s="5"/>
    </row>
    <row r="1477" spans="27:27" ht="20.100000000000001" customHeight="1" x14ac:dyDescent="0.15">
      <c r="AA1477" s="5"/>
    </row>
    <row r="1478" spans="27:27" ht="20.100000000000001" customHeight="1" x14ac:dyDescent="0.15">
      <c r="AA1478" s="5"/>
    </row>
    <row r="1479" spans="27:27" ht="20.100000000000001" customHeight="1" x14ac:dyDescent="0.15">
      <c r="AA1479" s="5"/>
    </row>
    <row r="1480" spans="27:27" ht="20.100000000000001" customHeight="1" x14ac:dyDescent="0.15">
      <c r="AA1480" s="5"/>
    </row>
    <row r="1481" spans="27:27" ht="20.100000000000001" customHeight="1" x14ac:dyDescent="0.15">
      <c r="AA1481" s="5"/>
    </row>
    <row r="1482" spans="27:27" ht="20.100000000000001" customHeight="1" x14ac:dyDescent="0.15">
      <c r="AA1482" s="5"/>
    </row>
    <row r="1483" spans="27:27" ht="20.100000000000001" customHeight="1" x14ac:dyDescent="0.15">
      <c r="AA1483" s="5"/>
    </row>
    <row r="1484" spans="27:27" ht="20.100000000000001" customHeight="1" x14ac:dyDescent="0.15">
      <c r="AA1484" s="5"/>
    </row>
    <row r="1485" spans="27:27" ht="20.100000000000001" customHeight="1" x14ac:dyDescent="0.15">
      <c r="AA1485" s="5"/>
    </row>
    <row r="1486" spans="27:27" ht="20.100000000000001" customHeight="1" x14ac:dyDescent="0.15">
      <c r="AA1486" s="5"/>
    </row>
    <row r="1487" spans="27:27" ht="20.100000000000001" customHeight="1" x14ac:dyDescent="0.15"/>
    <row r="1488" spans="27:27" ht="20.100000000000001" customHeight="1" x14ac:dyDescent="0.15"/>
    <row r="1489" ht="20.100000000000001" customHeight="1" x14ac:dyDescent="0.15"/>
    <row r="1490" ht="20.100000000000001" customHeight="1" x14ac:dyDescent="0.15"/>
    <row r="1491" ht="20.100000000000001" customHeight="1" x14ac:dyDescent="0.15"/>
    <row r="1492" ht="20.100000000000001" customHeight="1" x14ac:dyDescent="0.15"/>
    <row r="1493" ht="20.100000000000001" customHeight="1" x14ac:dyDescent="0.15"/>
    <row r="1494" ht="20.100000000000001" customHeight="1" x14ac:dyDescent="0.15"/>
    <row r="1495" ht="20.100000000000001" customHeight="1" x14ac:dyDescent="0.15"/>
    <row r="1496" ht="20.100000000000001" customHeight="1" x14ac:dyDescent="0.15"/>
    <row r="1497" ht="20.100000000000001" customHeight="1" x14ac:dyDescent="0.15"/>
    <row r="1498" ht="20.100000000000001" customHeight="1" x14ac:dyDescent="0.15"/>
    <row r="1499" ht="20.100000000000001" customHeight="1" x14ac:dyDescent="0.15"/>
    <row r="1500" ht="20.100000000000001" customHeight="1" x14ac:dyDescent="0.15"/>
    <row r="1501" ht="20.100000000000001" customHeight="1" x14ac:dyDescent="0.15"/>
    <row r="1502" ht="20.100000000000001" customHeight="1" x14ac:dyDescent="0.15"/>
    <row r="1503" ht="20.100000000000001" customHeight="1" x14ac:dyDescent="0.15"/>
    <row r="1504" ht="20.100000000000001" customHeight="1" x14ac:dyDescent="0.15"/>
    <row r="1505" ht="20.100000000000001" customHeight="1" x14ac:dyDescent="0.15"/>
    <row r="1506" ht="20.100000000000001" customHeight="1" x14ac:dyDescent="0.15"/>
    <row r="1507" ht="20.100000000000001" customHeight="1" x14ac:dyDescent="0.15"/>
    <row r="1508" ht="20.100000000000001" customHeight="1" x14ac:dyDescent="0.15"/>
    <row r="1509" ht="20.100000000000001" customHeight="1" x14ac:dyDescent="0.15"/>
    <row r="1510" ht="20.100000000000001" customHeight="1" x14ac:dyDescent="0.15"/>
    <row r="1511" ht="20.100000000000001" customHeight="1" x14ac:dyDescent="0.15"/>
    <row r="1512" ht="20.100000000000001" customHeight="1" x14ac:dyDescent="0.15"/>
    <row r="1513" ht="20.100000000000001" customHeight="1" x14ac:dyDescent="0.15"/>
    <row r="1514" ht="20.100000000000001" customHeight="1" x14ac:dyDescent="0.15"/>
    <row r="1515" ht="20.100000000000001" customHeight="1" x14ac:dyDescent="0.15"/>
    <row r="1516" ht="20.100000000000001" customHeight="1" x14ac:dyDescent="0.15"/>
    <row r="1517" ht="20.100000000000001" customHeight="1" x14ac:dyDescent="0.15"/>
    <row r="1518" ht="20.100000000000001" customHeight="1" x14ac:dyDescent="0.15"/>
    <row r="1519" ht="20.100000000000001" customHeight="1" x14ac:dyDescent="0.15"/>
    <row r="1520" ht="20.100000000000001" customHeight="1" x14ac:dyDescent="0.15"/>
    <row r="1521" ht="20.100000000000001" customHeight="1" x14ac:dyDescent="0.15"/>
    <row r="1522" ht="20.100000000000001" customHeight="1" x14ac:dyDescent="0.15"/>
    <row r="1523" ht="20.100000000000001" customHeight="1" x14ac:dyDescent="0.15"/>
    <row r="1524" ht="20.100000000000001" customHeight="1" x14ac:dyDescent="0.15"/>
    <row r="1525" ht="20.100000000000001" customHeight="1" x14ac:dyDescent="0.15"/>
    <row r="1526" ht="20.100000000000001" customHeight="1" x14ac:dyDescent="0.15"/>
    <row r="1527" ht="20.100000000000001" customHeight="1" x14ac:dyDescent="0.15"/>
    <row r="1528" ht="20.100000000000001" customHeight="1" x14ac:dyDescent="0.15"/>
    <row r="1529" ht="20.100000000000001" customHeight="1" x14ac:dyDescent="0.15"/>
    <row r="1530" ht="20.100000000000001" customHeight="1" x14ac:dyDescent="0.15"/>
    <row r="1531" ht="20.100000000000001" customHeight="1" x14ac:dyDescent="0.15"/>
    <row r="1532" ht="20.100000000000001" customHeight="1" x14ac:dyDescent="0.15"/>
    <row r="1533" ht="20.100000000000001" customHeight="1" x14ac:dyDescent="0.15"/>
    <row r="1534" ht="20.100000000000001" customHeight="1" x14ac:dyDescent="0.15"/>
    <row r="1535" ht="20.100000000000001" customHeight="1" x14ac:dyDescent="0.15"/>
    <row r="1536" ht="20.100000000000001" customHeight="1" x14ac:dyDescent="0.15"/>
    <row r="1537" ht="20.100000000000001" customHeight="1" x14ac:dyDescent="0.15"/>
    <row r="1538" ht="20.100000000000001" customHeight="1" x14ac:dyDescent="0.15"/>
    <row r="1539" ht="20.100000000000001" customHeight="1" x14ac:dyDescent="0.15"/>
    <row r="1540" ht="20.100000000000001" customHeight="1" x14ac:dyDescent="0.15"/>
    <row r="1541" ht="20.100000000000001" customHeight="1" x14ac:dyDescent="0.15"/>
    <row r="1542" ht="20.100000000000001" customHeight="1" x14ac:dyDescent="0.15"/>
    <row r="1543" ht="20.100000000000001" customHeight="1" x14ac:dyDescent="0.15"/>
    <row r="1544" ht="20.100000000000001" customHeight="1" x14ac:dyDescent="0.15"/>
    <row r="1545" ht="20.100000000000001" customHeight="1" x14ac:dyDescent="0.15"/>
    <row r="1546" ht="20.100000000000001" customHeight="1" x14ac:dyDescent="0.15"/>
    <row r="1547" ht="20.100000000000001" customHeight="1" x14ac:dyDescent="0.15"/>
    <row r="1548" ht="20.100000000000001" customHeight="1" x14ac:dyDescent="0.15"/>
    <row r="1549" ht="20.100000000000001" customHeight="1" x14ac:dyDescent="0.15"/>
    <row r="1550" ht="20.100000000000001" customHeight="1" x14ac:dyDescent="0.15"/>
    <row r="1551" ht="20.100000000000001" customHeight="1" x14ac:dyDescent="0.15"/>
    <row r="1552" ht="20.100000000000001" customHeight="1" x14ac:dyDescent="0.15"/>
    <row r="1553" ht="20.100000000000001" customHeight="1" x14ac:dyDescent="0.15"/>
    <row r="1554" ht="20.100000000000001" customHeight="1" x14ac:dyDescent="0.15"/>
    <row r="1555" ht="20.100000000000001" customHeight="1" x14ac:dyDescent="0.15"/>
    <row r="1556" ht="20.100000000000001" customHeight="1" x14ac:dyDescent="0.15"/>
    <row r="1557" ht="20.100000000000001" customHeight="1" x14ac:dyDescent="0.15"/>
    <row r="1558" ht="20.100000000000001" customHeight="1" x14ac:dyDescent="0.15"/>
    <row r="1559" ht="20.100000000000001" customHeight="1" x14ac:dyDescent="0.15"/>
    <row r="1560" ht="20.100000000000001" customHeight="1" x14ac:dyDescent="0.15"/>
    <row r="1561" ht="20.100000000000001" customHeight="1" x14ac:dyDescent="0.15"/>
    <row r="1562" ht="20.100000000000001" customHeight="1" x14ac:dyDescent="0.15"/>
    <row r="1563" ht="20.100000000000001" customHeight="1" x14ac:dyDescent="0.15"/>
    <row r="1564" ht="20.100000000000001" customHeight="1" x14ac:dyDescent="0.15"/>
    <row r="1565" ht="20.100000000000001" customHeight="1" x14ac:dyDescent="0.15"/>
    <row r="1566" ht="20.100000000000001" customHeight="1" x14ac:dyDescent="0.15"/>
    <row r="1567" ht="20.100000000000001" customHeight="1" x14ac:dyDescent="0.15"/>
    <row r="1568" ht="20.100000000000001" customHeight="1" x14ac:dyDescent="0.15"/>
    <row r="1569" ht="20.100000000000001" customHeight="1" x14ac:dyDescent="0.15"/>
    <row r="1570" ht="20.100000000000001" customHeight="1" x14ac:dyDescent="0.15"/>
    <row r="1571" ht="20.100000000000001" customHeight="1" x14ac:dyDescent="0.15"/>
    <row r="1572" ht="20.100000000000001" customHeight="1" x14ac:dyDescent="0.15"/>
    <row r="1573" ht="20.100000000000001" customHeight="1" x14ac:dyDescent="0.15"/>
    <row r="1574" ht="20.100000000000001" customHeight="1" x14ac:dyDescent="0.15"/>
    <row r="1575" ht="20.100000000000001" customHeight="1" x14ac:dyDescent="0.15"/>
    <row r="1576" ht="20.100000000000001" customHeight="1" x14ac:dyDescent="0.15"/>
    <row r="1577" ht="20.100000000000001" customHeight="1" x14ac:dyDescent="0.15"/>
    <row r="1578" ht="20.100000000000001" customHeight="1" x14ac:dyDescent="0.15"/>
    <row r="1579" ht="20.100000000000001" customHeight="1" x14ac:dyDescent="0.15"/>
    <row r="1580" ht="20.100000000000001" customHeight="1" x14ac:dyDescent="0.15"/>
    <row r="1581" ht="20.100000000000001" customHeight="1" x14ac:dyDescent="0.15"/>
    <row r="1582" ht="20.100000000000001" customHeight="1" x14ac:dyDescent="0.15"/>
    <row r="1583" ht="20.100000000000001" customHeight="1" x14ac:dyDescent="0.15"/>
    <row r="1584" ht="20.100000000000001" customHeight="1" x14ac:dyDescent="0.15"/>
    <row r="1585" ht="20.100000000000001" customHeight="1" x14ac:dyDescent="0.15"/>
    <row r="1586" ht="20.100000000000001" customHeight="1" x14ac:dyDescent="0.15"/>
    <row r="1587" ht="20.100000000000001" customHeight="1" x14ac:dyDescent="0.15"/>
    <row r="1588" ht="20.100000000000001" customHeight="1" x14ac:dyDescent="0.15"/>
    <row r="1589" ht="20.100000000000001" customHeight="1" x14ac:dyDescent="0.15"/>
    <row r="1590" ht="20.100000000000001" customHeight="1" x14ac:dyDescent="0.15"/>
    <row r="1591" ht="20.100000000000001" customHeight="1" x14ac:dyDescent="0.15"/>
    <row r="1592" ht="20.100000000000001" customHeight="1" x14ac:dyDescent="0.15"/>
    <row r="1593" ht="20.100000000000001" customHeight="1" x14ac:dyDescent="0.15"/>
    <row r="1594" ht="20.100000000000001" customHeight="1" x14ac:dyDescent="0.15"/>
    <row r="1595" ht="20.100000000000001" customHeight="1" x14ac:dyDescent="0.15"/>
    <row r="1596" ht="20.100000000000001" customHeight="1" x14ac:dyDescent="0.15"/>
    <row r="1597" ht="20.100000000000001" customHeight="1" x14ac:dyDescent="0.15"/>
    <row r="1598" ht="20.100000000000001" customHeight="1" x14ac:dyDescent="0.15"/>
    <row r="1599" ht="20.100000000000001" customHeight="1" x14ac:dyDescent="0.15"/>
    <row r="1600" ht="20.100000000000001" customHeight="1" x14ac:dyDescent="0.15"/>
    <row r="1601" ht="20.100000000000001" customHeight="1" x14ac:dyDescent="0.15"/>
    <row r="1602" ht="20.100000000000001" customHeight="1" x14ac:dyDescent="0.15"/>
    <row r="1603" ht="20.100000000000001" customHeight="1" x14ac:dyDescent="0.15"/>
    <row r="1604" ht="20.100000000000001" customHeight="1" x14ac:dyDescent="0.15"/>
    <row r="1605" ht="20.100000000000001" customHeight="1" x14ac:dyDescent="0.15"/>
    <row r="1606" ht="20.100000000000001" customHeight="1" x14ac:dyDescent="0.15"/>
    <row r="1607" ht="20.100000000000001" customHeight="1" x14ac:dyDescent="0.15"/>
    <row r="1608" ht="20.100000000000001" customHeight="1" x14ac:dyDescent="0.15"/>
    <row r="1609" ht="20.100000000000001" customHeight="1" x14ac:dyDescent="0.15"/>
    <row r="1610" ht="20.100000000000001" customHeight="1" x14ac:dyDescent="0.15"/>
    <row r="1611" ht="20.100000000000001" customHeight="1" x14ac:dyDescent="0.15"/>
    <row r="1612" ht="20.100000000000001" customHeight="1" x14ac:dyDescent="0.15"/>
    <row r="1613" ht="20.100000000000001" customHeight="1" x14ac:dyDescent="0.15"/>
    <row r="1614" ht="20.100000000000001" customHeight="1" x14ac:dyDescent="0.15"/>
    <row r="1615" ht="20.100000000000001" customHeight="1" x14ac:dyDescent="0.15"/>
    <row r="1616" ht="20.100000000000001" customHeight="1" x14ac:dyDescent="0.15"/>
    <row r="1617" ht="20.100000000000001" customHeight="1" x14ac:dyDescent="0.15"/>
    <row r="1618" ht="20.100000000000001" customHeight="1" x14ac:dyDescent="0.15"/>
    <row r="1619" ht="20.100000000000001" customHeight="1" x14ac:dyDescent="0.15"/>
    <row r="1620" ht="20.100000000000001" customHeight="1" x14ac:dyDescent="0.15"/>
    <row r="1621" ht="20.100000000000001" customHeight="1" x14ac:dyDescent="0.15"/>
    <row r="1622" ht="20.100000000000001" customHeight="1" x14ac:dyDescent="0.15"/>
    <row r="1623" ht="20.100000000000001" customHeight="1" x14ac:dyDescent="0.15"/>
    <row r="1624" ht="20.100000000000001" customHeight="1" x14ac:dyDescent="0.15"/>
    <row r="1625" ht="20.100000000000001" customHeight="1" x14ac:dyDescent="0.15"/>
    <row r="1626" ht="20.100000000000001" customHeight="1" x14ac:dyDescent="0.15"/>
    <row r="1627" ht="20.100000000000001" customHeight="1" x14ac:dyDescent="0.15"/>
    <row r="1628" ht="20.100000000000001" customHeight="1" x14ac:dyDescent="0.15"/>
    <row r="1629" ht="20.100000000000001" customHeight="1" x14ac:dyDescent="0.15"/>
    <row r="1630" ht="20.100000000000001" customHeight="1" x14ac:dyDescent="0.15"/>
    <row r="1631" ht="20.100000000000001" customHeight="1" x14ac:dyDescent="0.15"/>
    <row r="1632" ht="20.100000000000001" customHeight="1" x14ac:dyDescent="0.15"/>
    <row r="1633" ht="20.100000000000001" customHeight="1" x14ac:dyDescent="0.15"/>
    <row r="1634" ht="20.100000000000001" customHeight="1" x14ac:dyDescent="0.15"/>
    <row r="1635" ht="20.100000000000001" customHeight="1" x14ac:dyDescent="0.15"/>
    <row r="1636" ht="20.100000000000001" customHeight="1" x14ac:dyDescent="0.15"/>
    <row r="1637" ht="20.100000000000001" customHeight="1" x14ac:dyDescent="0.15"/>
    <row r="1638" ht="20.100000000000001" customHeight="1" x14ac:dyDescent="0.15"/>
    <row r="1639" ht="20.100000000000001" customHeight="1" x14ac:dyDescent="0.15"/>
    <row r="1640" ht="20.100000000000001" customHeight="1" x14ac:dyDescent="0.15"/>
    <row r="1641" ht="20.100000000000001" customHeight="1" x14ac:dyDescent="0.15"/>
    <row r="1642" ht="20.100000000000001" customHeight="1" x14ac:dyDescent="0.15"/>
    <row r="1643" ht="20.100000000000001" customHeight="1" x14ac:dyDescent="0.15"/>
    <row r="1644" ht="20.100000000000001" customHeight="1" x14ac:dyDescent="0.15"/>
    <row r="1645" ht="20.100000000000001" customHeight="1" x14ac:dyDescent="0.15"/>
    <row r="1646" ht="20.100000000000001" customHeight="1" x14ac:dyDescent="0.15"/>
    <row r="1647" ht="20.100000000000001" customHeight="1" x14ac:dyDescent="0.15"/>
    <row r="1648" ht="20.100000000000001" customHeight="1" x14ac:dyDescent="0.15"/>
    <row r="1649" ht="20.100000000000001" customHeight="1" x14ac:dyDescent="0.15"/>
    <row r="1650" ht="20.100000000000001" customHeight="1" x14ac:dyDescent="0.15"/>
    <row r="1651" ht="20.100000000000001" customHeight="1" x14ac:dyDescent="0.15"/>
    <row r="1652" ht="20.100000000000001" customHeight="1" x14ac:dyDescent="0.15"/>
    <row r="1653" ht="20.100000000000001" customHeight="1" x14ac:dyDescent="0.15"/>
    <row r="1654" ht="20.100000000000001" customHeight="1" x14ac:dyDescent="0.15"/>
    <row r="1655" ht="20.100000000000001" customHeight="1" x14ac:dyDescent="0.15"/>
    <row r="1656" ht="20.100000000000001" customHeight="1" x14ac:dyDescent="0.15"/>
    <row r="1657" ht="20.100000000000001" customHeight="1" x14ac:dyDescent="0.15"/>
    <row r="1658" ht="20.100000000000001" customHeight="1" x14ac:dyDescent="0.15"/>
    <row r="1659" ht="20.100000000000001" customHeight="1" x14ac:dyDescent="0.15"/>
    <row r="1660" ht="20.100000000000001" customHeight="1" x14ac:dyDescent="0.15"/>
    <row r="1661" ht="20.100000000000001" customHeight="1" x14ac:dyDescent="0.15"/>
    <row r="1662" ht="20.100000000000001" customHeight="1" x14ac:dyDescent="0.15"/>
    <row r="1663" ht="20.100000000000001" customHeight="1" x14ac:dyDescent="0.15"/>
    <row r="1664" ht="20.100000000000001" customHeight="1" x14ac:dyDescent="0.15"/>
    <row r="1665" ht="20.100000000000001" customHeight="1" x14ac:dyDescent="0.15"/>
    <row r="1666" ht="20.100000000000001" customHeight="1" x14ac:dyDescent="0.15"/>
    <row r="1667" ht="20.100000000000001" customHeight="1" x14ac:dyDescent="0.15"/>
    <row r="1668" ht="20.100000000000001" customHeight="1" x14ac:dyDescent="0.15"/>
    <row r="1669" ht="20.100000000000001" customHeight="1" x14ac:dyDescent="0.15"/>
    <row r="1670" ht="20.100000000000001" customHeight="1" x14ac:dyDescent="0.15"/>
    <row r="1671" ht="20.100000000000001" customHeight="1" x14ac:dyDescent="0.15"/>
    <row r="1672" ht="20.100000000000001" customHeight="1" x14ac:dyDescent="0.15"/>
    <row r="1673" ht="20.100000000000001" customHeight="1" x14ac:dyDescent="0.15"/>
    <row r="1674" ht="20.100000000000001" customHeight="1" x14ac:dyDescent="0.15"/>
    <row r="1675" ht="20.100000000000001" customHeight="1" x14ac:dyDescent="0.15"/>
    <row r="1676" ht="20.100000000000001" customHeight="1" x14ac:dyDescent="0.15"/>
    <row r="1677" ht="20.100000000000001" customHeight="1" x14ac:dyDescent="0.15"/>
    <row r="1678" ht="20.100000000000001" customHeight="1" x14ac:dyDescent="0.15"/>
    <row r="1679" ht="20.100000000000001" customHeight="1" x14ac:dyDescent="0.15"/>
    <row r="1680" ht="20.100000000000001" customHeight="1" x14ac:dyDescent="0.15"/>
    <row r="1681" ht="20.100000000000001" customHeight="1" x14ac:dyDescent="0.15"/>
    <row r="1682" ht="20.100000000000001" customHeight="1" x14ac:dyDescent="0.15"/>
    <row r="1683" ht="20.100000000000001" customHeight="1" x14ac:dyDescent="0.15"/>
    <row r="1684" ht="20.100000000000001" customHeight="1" x14ac:dyDescent="0.15"/>
    <row r="1685" ht="20.100000000000001" customHeight="1" x14ac:dyDescent="0.15"/>
    <row r="1686" ht="20.100000000000001" customHeight="1" x14ac:dyDescent="0.15"/>
    <row r="1687" ht="20.100000000000001" customHeight="1" x14ac:dyDescent="0.15"/>
    <row r="1688" ht="20.100000000000001" customHeight="1" x14ac:dyDescent="0.15"/>
    <row r="1689" ht="20.100000000000001" customHeight="1" x14ac:dyDescent="0.15"/>
    <row r="1690" ht="20.100000000000001" customHeight="1" x14ac:dyDescent="0.15"/>
    <row r="1691" ht="20.100000000000001" customHeight="1" x14ac:dyDescent="0.15"/>
    <row r="1692" ht="20.100000000000001" customHeight="1" x14ac:dyDescent="0.15"/>
    <row r="1693" ht="20.100000000000001" customHeight="1" x14ac:dyDescent="0.15"/>
    <row r="1694" ht="20.100000000000001" customHeight="1" x14ac:dyDescent="0.15"/>
    <row r="1695" ht="20.100000000000001" customHeight="1" x14ac:dyDescent="0.15"/>
    <row r="1696" ht="20.100000000000001" customHeight="1" x14ac:dyDescent="0.15"/>
    <row r="1697" ht="20.100000000000001" customHeight="1" x14ac:dyDescent="0.15"/>
    <row r="1698" ht="20.100000000000001" customHeight="1" x14ac:dyDescent="0.15"/>
    <row r="1699" ht="20.100000000000001" customHeight="1" x14ac:dyDescent="0.15"/>
    <row r="1700" ht="20.100000000000001" customHeight="1" x14ac:dyDescent="0.15"/>
    <row r="1701" ht="20.100000000000001" customHeight="1" x14ac:dyDescent="0.15"/>
    <row r="1702" ht="20.100000000000001" customHeight="1" x14ac:dyDescent="0.15"/>
    <row r="1703" ht="20.100000000000001" customHeight="1" x14ac:dyDescent="0.15"/>
    <row r="1704" ht="20.100000000000001" customHeight="1" x14ac:dyDescent="0.15"/>
    <row r="1705" ht="20.100000000000001" customHeight="1" x14ac:dyDescent="0.15"/>
    <row r="1706" ht="20.100000000000001" customHeight="1" x14ac:dyDescent="0.15"/>
    <row r="1707" ht="20.100000000000001" customHeight="1" x14ac:dyDescent="0.15"/>
    <row r="1708" ht="20.100000000000001" customHeight="1" x14ac:dyDescent="0.15"/>
    <row r="1709" ht="20.100000000000001" customHeight="1" x14ac:dyDescent="0.15"/>
    <row r="1710" ht="20.100000000000001" customHeight="1" x14ac:dyDescent="0.15"/>
    <row r="1711" ht="20.100000000000001" customHeight="1" x14ac:dyDescent="0.15"/>
    <row r="1712" ht="20.100000000000001" customHeight="1" x14ac:dyDescent="0.15"/>
    <row r="1713" ht="20.100000000000001" customHeight="1" x14ac:dyDescent="0.15"/>
    <row r="1714" ht="20.100000000000001" customHeight="1" x14ac:dyDescent="0.15"/>
    <row r="1715" ht="20.100000000000001" customHeight="1" x14ac:dyDescent="0.15"/>
    <row r="1716" ht="20.100000000000001" customHeight="1" x14ac:dyDescent="0.15"/>
    <row r="1717" ht="20.100000000000001" customHeight="1" x14ac:dyDescent="0.15"/>
    <row r="1718" ht="20.100000000000001" customHeight="1" x14ac:dyDescent="0.15"/>
    <row r="1719" ht="20.100000000000001" customHeight="1" x14ac:dyDescent="0.15"/>
    <row r="1720" ht="20.100000000000001" customHeight="1" x14ac:dyDescent="0.15"/>
    <row r="1721" ht="20.100000000000001" customHeight="1" x14ac:dyDescent="0.15"/>
    <row r="1722" ht="20.100000000000001" customHeight="1" x14ac:dyDescent="0.15"/>
    <row r="1723" ht="20.100000000000001" customHeight="1" x14ac:dyDescent="0.15"/>
    <row r="1724" ht="20.100000000000001" customHeight="1" x14ac:dyDescent="0.15"/>
    <row r="1725" ht="20.100000000000001" customHeight="1" x14ac:dyDescent="0.15"/>
    <row r="1726" ht="20.100000000000001" customHeight="1" x14ac:dyDescent="0.15"/>
    <row r="1727" ht="20.100000000000001" customHeight="1" x14ac:dyDescent="0.15"/>
    <row r="1728" ht="20.100000000000001" customHeight="1" x14ac:dyDescent="0.15"/>
    <row r="1729" ht="20.100000000000001" customHeight="1" x14ac:dyDescent="0.15"/>
    <row r="1730" ht="20.100000000000001" customHeight="1" x14ac:dyDescent="0.15"/>
    <row r="1731" ht="20.100000000000001" customHeight="1" x14ac:dyDescent="0.15"/>
    <row r="1732" ht="20.100000000000001" customHeight="1" x14ac:dyDescent="0.15"/>
    <row r="1733" ht="20.100000000000001" customHeight="1" x14ac:dyDescent="0.15"/>
    <row r="1734" ht="20.100000000000001" customHeight="1" x14ac:dyDescent="0.15"/>
    <row r="1735" ht="20.100000000000001" customHeight="1" x14ac:dyDescent="0.15"/>
    <row r="1736" ht="20.100000000000001" customHeight="1" x14ac:dyDescent="0.15"/>
    <row r="1737" ht="20.100000000000001" customHeight="1" x14ac:dyDescent="0.15"/>
    <row r="1738" ht="20.100000000000001" customHeight="1" x14ac:dyDescent="0.15"/>
    <row r="1739" ht="20.100000000000001" customHeight="1" x14ac:dyDescent="0.15"/>
    <row r="1740" ht="20.100000000000001" customHeight="1" x14ac:dyDescent="0.15"/>
    <row r="1741" ht="20.100000000000001" customHeight="1" x14ac:dyDescent="0.15"/>
    <row r="1742" ht="20.100000000000001" customHeight="1" x14ac:dyDescent="0.15"/>
    <row r="1743" ht="20.100000000000001" customHeight="1" x14ac:dyDescent="0.15"/>
    <row r="1744" ht="20.100000000000001" customHeight="1" x14ac:dyDescent="0.15"/>
    <row r="1745" ht="20.100000000000001" customHeight="1" x14ac:dyDescent="0.15"/>
    <row r="1746" ht="20.100000000000001" customHeight="1" x14ac:dyDescent="0.15"/>
    <row r="1747" ht="20.100000000000001" customHeight="1" x14ac:dyDescent="0.15"/>
    <row r="1748" ht="20.100000000000001" customHeight="1" x14ac:dyDescent="0.15"/>
    <row r="1749" ht="20.100000000000001" customHeight="1" x14ac:dyDescent="0.15"/>
    <row r="1750" ht="20.100000000000001" customHeight="1" x14ac:dyDescent="0.15"/>
    <row r="1751" ht="20.100000000000001" customHeight="1" x14ac:dyDescent="0.15"/>
    <row r="1752" ht="20.100000000000001" customHeight="1" x14ac:dyDescent="0.15"/>
    <row r="1753" ht="20.100000000000001" customHeight="1" x14ac:dyDescent="0.15"/>
    <row r="1754" ht="20.100000000000001" customHeight="1" x14ac:dyDescent="0.15"/>
    <row r="1755" ht="20.100000000000001" customHeight="1" x14ac:dyDescent="0.15"/>
    <row r="1756" ht="20.100000000000001" customHeight="1" x14ac:dyDescent="0.15"/>
    <row r="1757" ht="20.100000000000001" customHeight="1" x14ac:dyDescent="0.15"/>
    <row r="1758" ht="20.100000000000001" customHeight="1" x14ac:dyDescent="0.15"/>
    <row r="1759" ht="20.100000000000001" customHeight="1" x14ac:dyDescent="0.15"/>
    <row r="1760" ht="20.100000000000001" customHeight="1" x14ac:dyDescent="0.15"/>
    <row r="1761" ht="20.100000000000001" customHeight="1" x14ac:dyDescent="0.15"/>
    <row r="1762" ht="20.100000000000001" customHeight="1" x14ac:dyDescent="0.15"/>
    <row r="1763" ht="20.100000000000001" customHeight="1" x14ac:dyDescent="0.15"/>
    <row r="1764" ht="20.100000000000001" customHeight="1" x14ac:dyDescent="0.15"/>
    <row r="1765" ht="20.100000000000001" customHeight="1" x14ac:dyDescent="0.15"/>
    <row r="1766" ht="20.100000000000001" customHeight="1" x14ac:dyDescent="0.15"/>
    <row r="1767" ht="20.100000000000001" customHeight="1" x14ac:dyDescent="0.15"/>
    <row r="1768" ht="20.100000000000001" customHeight="1" x14ac:dyDescent="0.15"/>
    <row r="1769" ht="20.100000000000001" customHeight="1" x14ac:dyDescent="0.15"/>
    <row r="1770" ht="20.100000000000001" customHeight="1" x14ac:dyDescent="0.15"/>
    <row r="1771" ht="20.100000000000001" customHeight="1" x14ac:dyDescent="0.15"/>
    <row r="1772" ht="20.100000000000001" customHeight="1" x14ac:dyDescent="0.15"/>
    <row r="1773" ht="20.100000000000001" customHeight="1" x14ac:dyDescent="0.15"/>
    <row r="1774" ht="20.100000000000001" customHeight="1" x14ac:dyDescent="0.15"/>
    <row r="1775" ht="20.100000000000001" customHeight="1" x14ac:dyDescent="0.15"/>
    <row r="1776" ht="20.100000000000001" customHeight="1" x14ac:dyDescent="0.15"/>
    <row r="1777" ht="20.100000000000001" customHeight="1" x14ac:dyDescent="0.15"/>
    <row r="1778" ht="20.100000000000001" customHeight="1" x14ac:dyDescent="0.15"/>
    <row r="1779" ht="20.100000000000001" customHeight="1" x14ac:dyDescent="0.15"/>
    <row r="1780" ht="20.100000000000001" customHeight="1" x14ac:dyDescent="0.15"/>
    <row r="1781" ht="20.100000000000001" customHeight="1" x14ac:dyDescent="0.15"/>
    <row r="1782" ht="20.100000000000001" customHeight="1" x14ac:dyDescent="0.15"/>
    <row r="1783" ht="20.100000000000001" customHeight="1" x14ac:dyDescent="0.15"/>
    <row r="1784" ht="20.100000000000001" customHeight="1" x14ac:dyDescent="0.15"/>
    <row r="1785" ht="20.100000000000001" customHeight="1" x14ac:dyDescent="0.15"/>
    <row r="1786" ht="20.100000000000001" customHeight="1" x14ac:dyDescent="0.15"/>
    <row r="1787" ht="20.100000000000001" customHeight="1" x14ac:dyDescent="0.15"/>
    <row r="1788" ht="20.100000000000001" customHeight="1" x14ac:dyDescent="0.15"/>
    <row r="1789" ht="20.100000000000001" customHeight="1" x14ac:dyDescent="0.15"/>
    <row r="1790" ht="20.100000000000001" customHeight="1" x14ac:dyDescent="0.15"/>
    <row r="1791" ht="20.100000000000001" customHeight="1" x14ac:dyDescent="0.15"/>
    <row r="1792" ht="20.100000000000001" customHeight="1" x14ac:dyDescent="0.15"/>
    <row r="1793" ht="20.100000000000001" customHeight="1" x14ac:dyDescent="0.15"/>
    <row r="1794" ht="20.100000000000001" customHeight="1" x14ac:dyDescent="0.15"/>
    <row r="1795" ht="20.100000000000001" customHeight="1" x14ac:dyDescent="0.15"/>
    <row r="1796" ht="20.100000000000001" customHeight="1" x14ac:dyDescent="0.15"/>
    <row r="1797" ht="20.100000000000001" customHeight="1" x14ac:dyDescent="0.15"/>
    <row r="1798" ht="20.100000000000001" customHeight="1" x14ac:dyDescent="0.15"/>
    <row r="1799" ht="20.100000000000001" customHeight="1" x14ac:dyDescent="0.15"/>
    <row r="1800" ht="20.100000000000001" customHeight="1" x14ac:dyDescent="0.15"/>
    <row r="1801" ht="20.100000000000001" customHeight="1" x14ac:dyDescent="0.15"/>
    <row r="1802" ht="20.100000000000001" customHeight="1" x14ac:dyDescent="0.15"/>
    <row r="1803" ht="20.100000000000001" customHeight="1" x14ac:dyDescent="0.15"/>
    <row r="1804" ht="20.100000000000001" customHeight="1" x14ac:dyDescent="0.15"/>
    <row r="1805" ht="20.100000000000001" customHeight="1" x14ac:dyDescent="0.15"/>
    <row r="1806" ht="20.100000000000001" customHeight="1" x14ac:dyDescent="0.15"/>
    <row r="1807" ht="20.100000000000001" customHeight="1" x14ac:dyDescent="0.15"/>
    <row r="1808" ht="20.100000000000001" customHeight="1" x14ac:dyDescent="0.15"/>
    <row r="1809" ht="20.100000000000001" customHeight="1" x14ac:dyDescent="0.15"/>
    <row r="1810" ht="20.100000000000001" customHeight="1" x14ac:dyDescent="0.15"/>
    <row r="1811" ht="20.100000000000001" customHeight="1" x14ac:dyDescent="0.15"/>
    <row r="1812" ht="20.100000000000001" customHeight="1" x14ac:dyDescent="0.15"/>
    <row r="1813" ht="20.100000000000001" customHeight="1" x14ac:dyDescent="0.15"/>
    <row r="1814" ht="20.100000000000001" customHeight="1" x14ac:dyDescent="0.15"/>
    <row r="1815" ht="20.100000000000001" customHeight="1" x14ac:dyDescent="0.15"/>
    <row r="1816" ht="20.100000000000001" customHeight="1" x14ac:dyDescent="0.15"/>
    <row r="1817" ht="20.100000000000001" customHeight="1" x14ac:dyDescent="0.15"/>
    <row r="1818" ht="20.100000000000001" customHeight="1" x14ac:dyDescent="0.15"/>
    <row r="1819" ht="20.100000000000001" customHeight="1" x14ac:dyDescent="0.15"/>
    <row r="1820" ht="20.100000000000001" customHeight="1" x14ac:dyDescent="0.15"/>
    <row r="1821" ht="20.100000000000001" customHeight="1" x14ac:dyDescent="0.15"/>
    <row r="1822" ht="20.100000000000001" customHeight="1" x14ac:dyDescent="0.15"/>
    <row r="1823" ht="20.100000000000001" customHeight="1" x14ac:dyDescent="0.15"/>
    <row r="1824" ht="20.100000000000001" customHeight="1" x14ac:dyDescent="0.15"/>
    <row r="1825" ht="20.100000000000001" customHeight="1" x14ac:dyDescent="0.15"/>
    <row r="1826" ht="20.100000000000001" customHeight="1" x14ac:dyDescent="0.15"/>
    <row r="1827" ht="20.100000000000001" customHeight="1" x14ac:dyDescent="0.15"/>
    <row r="1828" ht="20.100000000000001" customHeight="1" x14ac:dyDescent="0.15"/>
    <row r="1829" ht="20.100000000000001" customHeight="1" x14ac:dyDescent="0.15"/>
    <row r="1830" ht="20.100000000000001" customHeight="1" x14ac:dyDescent="0.15"/>
    <row r="1831" ht="20.100000000000001" customHeight="1" x14ac:dyDescent="0.15"/>
    <row r="1832" ht="20.100000000000001" customHeight="1" x14ac:dyDescent="0.15"/>
    <row r="1833" ht="20.100000000000001" customHeight="1" x14ac:dyDescent="0.15"/>
    <row r="1834" ht="20.100000000000001" customHeight="1" x14ac:dyDescent="0.15"/>
    <row r="1835" ht="20.100000000000001" customHeight="1" x14ac:dyDescent="0.15"/>
    <row r="1836" ht="20.100000000000001" customHeight="1" x14ac:dyDescent="0.15"/>
    <row r="1837" ht="20.100000000000001" customHeight="1" x14ac:dyDescent="0.15"/>
    <row r="1838" ht="20.100000000000001" customHeight="1" x14ac:dyDescent="0.15"/>
    <row r="1839" ht="20.100000000000001" customHeight="1" x14ac:dyDescent="0.15"/>
    <row r="1840" ht="20.100000000000001" customHeight="1" x14ac:dyDescent="0.15"/>
    <row r="1841" ht="20.100000000000001" customHeight="1" x14ac:dyDescent="0.15"/>
    <row r="1842" ht="20.100000000000001" customHeight="1" x14ac:dyDescent="0.15"/>
    <row r="1843" ht="20.100000000000001" customHeight="1" x14ac:dyDescent="0.15"/>
    <row r="1844" ht="20.100000000000001" customHeight="1" x14ac:dyDescent="0.15"/>
    <row r="1845" ht="20.100000000000001" customHeight="1" x14ac:dyDescent="0.15"/>
    <row r="1846" ht="20.100000000000001" customHeight="1" x14ac:dyDescent="0.15"/>
    <row r="1847" ht="20.100000000000001" customHeight="1" x14ac:dyDescent="0.15"/>
    <row r="1848" ht="20.100000000000001" customHeight="1" x14ac:dyDescent="0.15"/>
    <row r="1849" ht="20.100000000000001" customHeight="1" x14ac:dyDescent="0.15"/>
    <row r="1850" ht="20.100000000000001" customHeight="1" x14ac:dyDescent="0.15"/>
    <row r="1851" ht="20.100000000000001" customHeight="1" x14ac:dyDescent="0.15"/>
    <row r="1852" ht="20.100000000000001" customHeight="1" x14ac:dyDescent="0.15"/>
    <row r="1853" ht="20.100000000000001" customHeight="1" x14ac:dyDescent="0.15"/>
    <row r="1854" ht="20.100000000000001" customHeight="1" x14ac:dyDescent="0.15"/>
    <row r="1855" ht="20.100000000000001" customHeight="1" x14ac:dyDescent="0.15"/>
    <row r="1856" ht="20.100000000000001" customHeight="1" x14ac:dyDescent="0.15"/>
    <row r="1857" ht="20.100000000000001" customHeight="1" x14ac:dyDescent="0.15"/>
    <row r="1858" ht="20.100000000000001" customHeight="1" x14ac:dyDescent="0.15"/>
    <row r="1859" ht="20.100000000000001" customHeight="1" x14ac:dyDescent="0.15"/>
    <row r="1860" ht="20.100000000000001" customHeight="1" x14ac:dyDescent="0.15"/>
    <row r="1861" ht="20.100000000000001" customHeight="1" x14ac:dyDescent="0.15"/>
    <row r="1862" ht="20.100000000000001" customHeight="1" x14ac:dyDescent="0.15"/>
    <row r="1863" ht="20.100000000000001" customHeight="1" x14ac:dyDescent="0.15"/>
    <row r="1864" ht="20.100000000000001" customHeight="1" x14ac:dyDescent="0.15"/>
    <row r="1865" ht="20.100000000000001" customHeight="1" x14ac:dyDescent="0.15"/>
    <row r="1866" ht="20.100000000000001" customHeight="1" x14ac:dyDescent="0.15"/>
    <row r="1867" ht="20.100000000000001" customHeight="1" x14ac:dyDescent="0.15"/>
    <row r="1868" ht="20.100000000000001" customHeight="1" x14ac:dyDescent="0.15"/>
    <row r="1869" ht="20.100000000000001" customHeight="1" x14ac:dyDescent="0.15"/>
    <row r="1870" ht="20.100000000000001" customHeight="1" x14ac:dyDescent="0.15"/>
    <row r="1871" ht="20.100000000000001" customHeight="1" x14ac:dyDescent="0.15"/>
    <row r="1872" ht="20.100000000000001" customHeight="1" x14ac:dyDescent="0.15"/>
    <row r="1873" ht="20.100000000000001" customHeight="1" x14ac:dyDescent="0.15"/>
    <row r="1874" ht="20.100000000000001" customHeight="1" x14ac:dyDescent="0.15"/>
    <row r="1875" ht="20.100000000000001" customHeight="1" x14ac:dyDescent="0.15"/>
    <row r="1876" ht="20.100000000000001" customHeight="1" x14ac:dyDescent="0.15"/>
    <row r="1877" ht="20.100000000000001" customHeight="1" x14ac:dyDescent="0.15"/>
    <row r="1878" ht="20.100000000000001" customHeight="1" x14ac:dyDescent="0.15"/>
    <row r="1879" ht="20.100000000000001" customHeight="1" x14ac:dyDescent="0.15"/>
    <row r="1880" ht="20.100000000000001" customHeight="1" x14ac:dyDescent="0.15"/>
    <row r="1881" ht="20.100000000000001" customHeight="1" x14ac:dyDescent="0.15"/>
    <row r="1882" ht="20.100000000000001" customHeight="1" x14ac:dyDescent="0.15"/>
    <row r="1883" ht="20.100000000000001" customHeight="1" x14ac:dyDescent="0.15"/>
    <row r="1884" ht="20.100000000000001" customHeight="1" x14ac:dyDescent="0.15"/>
    <row r="1885" ht="20.100000000000001" customHeight="1" x14ac:dyDescent="0.15"/>
    <row r="1886" ht="20.100000000000001" customHeight="1" x14ac:dyDescent="0.15"/>
    <row r="1887" ht="20.100000000000001" customHeight="1" x14ac:dyDescent="0.15"/>
    <row r="1888" ht="20.100000000000001" customHeight="1" x14ac:dyDescent="0.15"/>
    <row r="1889" ht="20.100000000000001" customHeight="1" x14ac:dyDescent="0.15"/>
    <row r="1890" ht="20.100000000000001" customHeight="1" x14ac:dyDescent="0.15"/>
    <row r="1891" ht="20.100000000000001" customHeight="1" x14ac:dyDescent="0.15"/>
    <row r="1892" ht="20.100000000000001" customHeight="1" x14ac:dyDescent="0.15"/>
    <row r="1893" ht="20.100000000000001" customHeight="1" x14ac:dyDescent="0.15"/>
    <row r="1894" ht="20.100000000000001" customHeight="1" x14ac:dyDescent="0.15"/>
    <row r="1895" ht="20.100000000000001" customHeight="1" x14ac:dyDescent="0.15"/>
    <row r="1896" ht="20.100000000000001" customHeight="1" x14ac:dyDescent="0.15"/>
    <row r="1897" ht="20.100000000000001" customHeight="1" x14ac:dyDescent="0.15"/>
    <row r="1898" ht="20.100000000000001" customHeight="1" x14ac:dyDescent="0.15"/>
    <row r="1899" ht="20.100000000000001" customHeight="1" x14ac:dyDescent="0.15"/>
    <row r="1900" ht="20.100000000000001" customHeight="1" x14ac:dyDescent="0.15"/>
    <row r="1901" ht="20.100000000000001" customHeight="1" x14ac:dyDescent="0.15"/>
    <row r="1902" ht="20.100000000000001" customHeight="1" x14ac:dyDescent="0.15"/>
    <row r="1903" ht="20.100000000000001" customHeight="1" x14ac:dyDescent="0.15"/>
    <row r="1904" ht="20.100000000000001" customHeight="1" x14ac:dyDescent="0.15"/>
    <row r="1905" ht="20.100000000000001" customHeight="1" x14ac:dyDescent="0.15"/>
    <row r="1906" ht="20.100000000000001" customHeight="1" x14ac:dyDescent="0.15"/>
    <row r="1907" ht="20.100000000000001" customHeight="1" x14ac:dyDescent="0.15"/>
    <row r="1908" ht="20.100000000000001" customHeight="1" x14ac:dyDescent="0.15"/>
    <row r="1909" ht="20.100000000000001" customHeight="1" x14ac:dyDescent="0.15"/>
    <row r="1910" ht="20.100000000000001" customHeight="1" x14ac:dyDescent="0.15"/>
    <row r="1911" ht="20.100000000000001" customHeight="1" x14ac:dyDescent="0.15"/>
    <row r="1912" ht="20.100000000000001" customHeight="1" x14ac:dyDescent="0.15"/>
    <row r="1913" ht="20.100000000000001" customHeight="1" x14ac:dyDescent="0.15"/>
    <row r="1914" ht="20.100000000000001" customHeight="1" x14ac:dyDescent="0.15"/>
    <row r="1915" ht="20.100000000000001" customHeight="1" x14ac:dyDescent="0.15"/>
    <row r="1916" ht="20.100000000000001" customHeight="1" x14ac:dyDescent="0.15"/>
    <row r="1917" ht="20.100000000000001" customHeight="1" x14ac:dyDescent="0.15"/>
    <row r="1918" ht="20.100000000000001" customHeight="1" x14ac:dyDescent="0.15"/>
    <row r="1919" ht="20.100000000000001" customHeight="1" x14ac:dyDescent="0.15"/>
    <row r="1920" ht="20.100000000000001" customHeight="1" x14ac:dyDescent="0.15"/>
    <row r="1921" ht="20.100000000000001" customHeight="1" x14ac:dyDescent="0.15"/>
    <row r="1922" ht="20.100000000000001" customHeight="1" x14ac:dyDescent="0.15"/>
    <row r="1923" ht="20.100000000000001" customHeight="1" x14ac:dyDescent="0.15"/>
    <row r="1924" ht="20.100000000000001" customHeight="1" x14ac:dyDescent="0.15"/>
    <row r="1925" ht="20.100000000000001" customHeight="1" x14ac:dyDescent="0.15"/>
    <row r="1926" ht="20.100000000000001" customHeight="1" x14ac:dyDescent="0.15"/>
    <row r="1927" ht="20.100000000000001" customHeight="1" x14ac:dyDescent="0.15"/>
    <row r="1928" ht="20.100000000000001" customHeight="1" x14ac:dyDescent="0.15"/>
    <row r="1929" ht="20.100000000000001" customHeight="1" x14ac:dyDescent="0.15"/>
    <row r="1930" ht="20.100000000000001" customHeight="1" x14ac:dyDescent="0.15"/>
    <row r="1931" ht="20.100000000000001" customHeight="1" x14ac:dyDescent="0.15"/>
    <row r="1932" ht="20.100000000000001" customHeight="1" x14ac:dyDescent="0.15"/>
    <row r="1933" ht="20.100000000000001" customHeight="1" x14ac:dyDescent="0.15"/>
    <row r="1934" ht="20.100000000000001" customHeight="1" x14ac:dyDescent="0.15"/>
    <row r="1935" ht="20.100000000000001" customHeight="1" x14ac:dyDescent="0.15"/>
    <row r="1936" ht="20.100000000000001" customHeight="1" x14ac:dyDescent="0.15"/>
    <row r="1937" ht="20.100000000000001" customHeight="1" x14ac:dyDescent="0.15"/>
    <row r="1938" ht="20.100000000000001" customHeight="1" x14ac:dyDescent="0.15"/>
    <row r="1939" ht="20.100000000000001" customHeight="1" x14ac:dyDescent="0.15"/>
    <row r="1940" ht="20.100000000000001" customHeight="1" x14ac:dyDescent="0.15"/>
    <row r="1941" ht="20.100000000000001" customHeight="1" x14ac:dyDescent="0.15"/>
    <row r="1942" ht="20.100000000000001" customHeight="1" x14ac:dyDescent="0.15"/>
    <row r="1943" ht="20.100000000000001" customHeight="1" x14ac:dyDescent="0.15"/>
    <row r="1944" ht="20.100000000000001" customHeight="1" x14ac:dyDescent="0.15"/>
    <row r="1945" ht="20.100000000000001" customHeight="1" x14ac:dyDescent="0.15"/>
    <row r="1946" ht="20.100000000000001" customHeight="1" x14ac:dyDescent="0.15"/>
    <row r="1947" ht="20.100000000000001" customHeight="1" x14ac:dyDescent="0.15"/>
    <row r="1948" ht="20.100000000000001" customHeight="1" x14ac:dyDescent="0.15"/>
    <row r="1949" ht="20.100000000000001" customHeight="1" x14ac:dyDescent="0.15"/>
    <row r="1950" ht="20.100000000000001" customHeight="1" x14ac:dyDescent="0.15"/>
    <row r="1951" ht="20.100000000000001" customHeight="1" x14ac:dyDescent="0.15"/>
    <row r="1952" ht="20.100000000000001" customHeight="1" x14ac:dyDescent="0.15"/>
    <row r="1953" ht="20.100000000000001" customHeight="1" x14ac:dyDescent="0.15"/>
    <row r="1954" ht="20.100000000000001" customHeight="1" x14ac:dyDescent="0.15"/>
    <row r="1955" ht="20.100000000000001" customHeight="1" x14ac:dyDescent="0.15"/>
    <row r="1956" ht="20.100000000000001" customHeight="1" x14ac:dyDescent="0.15"/>
    <row r="1957" ht="20.100000000000001" customHeight="1" x14ac:dyDescent="0.15"/>
    <row r="1958" ht="20.100000000000001" customHeight="1" x14ac:dyDescent="0.15"/>
    <row r="1959" ht="20.100000000000001" customHeight="1" x14ac:dyDescent="0.15"/>
    <row r="1960" ht="20.100000000000001" customHeight="1" x14ac:dyDescent="0.15"/>
    <row r="1961" ht="20.100000000000001" customHeight="1" x14ac:dyDescent="0.15"/>
    <row r="1962" ht="20.100000000000001" customHeight="1" x14ac:dyDescent="0.15"/>
    <row r="1963" ht="20.100000000000001" customHeight="1" x14ac:dyDescent="0.15"/>
    <row r="1964" ht="20.100000000000001" customHeight="1" x14ac:dyDescent="0.15"/>
    <row r="1965" ht="20.100000000000001" customHeight="1" x14ac:dyDescent="0.15"/>
    <row r="1966" ht="20.100000000000001" customHeight="1" x14ac:dyDescent="0.15"/>
    <row r="1967" ht="20.100000000000001" customHeight="1" x14ac:dyDescent="0.15"/>
    <row r="1968" ht="20.100000000000001" customHeight="1" x14ac:dyDescent="0.15"/>
    <row r="1969" ht="20.100000000000001" customHeight="1" x14ac:dyDescent="0.15"/>
    <row r="1970" ht="20.100000000000001" customHeight="1" x14ac:dyDescent="0.15"/>
    <row r="1971" ht="20.100000000000001" customHeight="1" x14ac:dyDescent="0.15"/>
    <row r="1972" ht="20.100000000000001" customHeight="1" x14ac:dyDescent="0.15"/>
    <row r="1973" ht="20.100000000000001" customHeight="1" x14ac:dyDescent="0.15"/>
    <row r="1974" ht="20.100000000000001" customHeight="1" x14ac:dyDescent="0.15"/>
    <row r="1975" ht="20.100000000000001" customHeight="1" x14ac:dyDescent="0.15"/>
    <row r="1976" ht="20.100000000000001" customHeight="1" x14ac:dyDescent="0.15"/>
    <row r="1977" ht="20.100000000000001" customHeight="1" x14ac:dyDescent="0.15"/>
    <row r="1978" ht="20.100000000000001" customHeight="1" x14ac:dyDescent="0.15"/>
    <row r="1979" ht="20.100000000000001" customHeight="1" x14ac:dyDescent="0.15"/>
    <row r="1980" ht="20.100000000000001" customHeight="1" x14ac:dyDescent="0.15"/>
    <row r="1981" ht="20.100000000000001" customHeight="1" x14ac:dyDescent="0.15"/>
    <row r="1982" ht="20.100000000000001" customHeight="1" x14ac:dyDescent="0.15"/>
    <row r="1983" ht="20.100000000000001" customHeight="1" x14ac:dyDescent="0.15"/>
    <row r="1984" ht="20.100000000000001" customHeight="1" x14ac:dyDescent="0.15"/>
    <row r="1985" ht="20.100000000000001" customHeight="1" x14ac:dyDescent="0.15"/>
    <row r="1986" ht="20.100000000000001" customHeight="1" x14ac:dyDescent="0.15"/>
    <row r="1987" ht="20.100000000000001" customHeight="1" x14ac:dyDescent="0.15"/>
    <row r="1988" ht="20.100000000000001" customHeight="1" x14ac:dyDescent="0.15"/>
    <row r="1989" ht="20.100000000000001" customHeight="1" x14ac:dyDescent="0.15"/>
    <row r="1990" ht="20.100000000000001" customHeight="1" x14ac:dyDescent="0.15"/>
    <row r="1991" ht="20.100000000000001" customHeight="1" x14ac:dyDescent="0.15"/>
    <row r="1992" ht="20.100000000000001" customHeight="1" x14ac:dyDescent="0.15"/>
    <row r="1993" ht="20.100000000000001" customHeight="1" x14ac:dyDescent="0.15"/>
    <row r="1994" ht="20.100000000000001" customHeight="1" x14ac:dyDescent="0.15"/>
    <row r="1995" ht="20.100000000000001" customHeight="1" x14ac:dyDescent="0.15"/>
    <row r="1996" ht="20.100000000000001" customHeight="1" x14ac:dyDescent="0.15"/>
    <row r="1997" ht="20.100000000000001" customHeight="1" x14ac:dyDescent="0.15"/>
    <row r="1998" ht="20.100000000000001" customHeight="1" x14ac:dyDescent="0.15"/>
    <row r="1999" ht="20.100000000000001" customHeight="1" x14ac:dyDescent="0.15"/>
    <row r="2000" ht="20.100000000000001" customHeight="1" x14ac:dyDescent="0.15"/>
    <row r="2001" ht="20.100000000000001" customHeight="1" x14ac:dyDescent="0.15"/>
    <row r="2002" ht="20.100000000000001" customHeight="1" x14ac:dyDescent="0.15"/>
    <row r="2003" ht="20.100000000000001" customHeight="1" x14ac:dyDescent="0.15"/>
    <row r="2004" ht="20.100000000000001" customHeight="1" x14ac:dyDescent="0.15"/>
    <row r="2005" ht="20.100000000000001" customHeight="1" x14ac:dyDescent="0.15"/>
    <row r="2006" ht="20.100000000000001" customHeight="1" x14ac:dyDescent="0.15"/>
    <row r="2007" ht="20.100000000000001" customHeight="1" x14ac:dyDescent="0.15"/>
    <row r="2008" ht="20.100000000000001" customHeight="1" x14ac:dyDescent="0.15"/>
    <row r="2009" ht="20.100000000000001" customHeight="1" x14ac:dyDescent="0.15"/>
    <row r="2010" ht="20.100000000000001" customHeight="1" x14ac:dyDescent="0.15"/>
    <row r="2011" ht="20.100000000000001" customHeight="1" x14ac:dyDescent="0.15"/>
    <row r="2012" ht="20.100000000000001" customHeight="1" x14ac:dyDescent="0.15"/>
    <row r="2013" ht="20.100000000000001" customHeight="1" x14ac:dyDescent="0.15"/>
    <row r="2014" ht="20.100000000000001" customHeight="1" x14ac:dyDescent="0.15"/>
    <row r="2015" ht="20.100000000000001" customHeight="1" x14ac:dyDescent="0.15"/>
    <row r="2016" ht="20.100000000000001" customHeight="1" x14ac:dyDescent="0.15"/>
    <row r="2017" ht="20.100000000000001" customHeight="1" x14ac:dyDescent="0.15"/>
    <row r="2018" ht="20.100000000000001" customHeight="1" x14ac:dyDescent="0.15"/>
    <row r="2019" ht="20.100000000000001" customHeight="1" x14ac:dyDescent="0.15"/>
    <row r="2020" ht="20.100000000000001" customHeight="1" x14ac:dyDescent="0.15"/>
    <row r="2021" ht="20.100000000000001" customHeight="1" x14ac:dyDescent="0.15"/>
    <row r="2022" ht="20.100000000000001" customHeight="1" x14ac:dyDescent="0.15"/>
    <row r="2023" ht="20.100000000000001" customHeight="1" x14ac:dyDescent="0.15"/>
    <row r="2024" ht="20.100000000000001" customHeight="1" x14ac:dyDescent="0.15"/>
    <row r="2025" ht="20.100000000000001" customHeight="1" x14ac:dyDescent="0.15"/>
    <row r="2026" ht="20.100000000000001" customHeight="1" x14ac:dyDescent="0.15"/>
    <row r="2027" ht="20.100000000000001" customHeight="1" x14ac:dyDescent="0.15"/>
    <row r="2028" ht="20.100000000000001" customHeight="1" x14ac:dyDescent="0.15"/>
    <row r="2029" ht="20.100000000000001" customHeight="1" x14ac:dyDescent="0.15"/>
    <row r="2030" ht="20.100000000000001" customHeight="1" x14ac:dyDescent="0.15"/>
    <row r="2031" ht="20.100000000000001" customHeight="1" x14ac:dyDescent="0.15"/>
    <row r="2032" ht="20.100000000000001" customHeight="1" x14ac:dyDescent="0.15"/>
    <row r="2033" ht="20.100000000000001" customHeight="1" x14ac:dyDescent="0.15"/>
    <row r="2034" ht="20.100000000000001" customHeight="1" x14ac:dyDescent="0.15"/>
    <row r="2035" ht="20.100000000000001" customHeight="1" x14ac:dyDescent="0.15"/>
    <row r="2036" ht="20.100000000000001" customHeight="1" x14ac:dyDescent="0.15"/>
    <row r="2037" ht="20.100000000000001" customHeight="1" x14ac:dyDescent="0.15"/>
    <row r="2038" ht="20.100000000000001" customHeight="1" x14ac:dyDescent="0.15"/>
    <row r="2039" ht="20.100000000000001" customHeight="1" x14ac:dyDescent="0.15"/>
    <row r="2040" ht="20.100000000000001" customHeight="1" x14ac:dyDescent="0.15"/>
    <row r="2041" ht="20.100000000000001" customHeight="1" x14ac:dyDescent="0.15"/>
    <row r="2042" ht="20.100000000000001" customHeight="1" x14ac:dyDescent="0.15"/>
    <row r="2043" ht="20.100000000000001" customHeight="1" x14ac:dyDescent="0.15"/>
    <row r="2044" ht="20.100000000000001" customHeight="1" x14ac:dyDescent="0.15"/>
    <row r="2045" ht="20.100000000000001" customHeight="1" x14ac:dyDescent="0.15"/>
    <row r="2046" ht="20.100000000000001" customHeight="1" x14ac:dyDescent="0.15"/>
    <row r="2047" ht="20.100000000000001" customHeight="1" x14ac:dyDescent="0.15"/>
    <row r="2048" ht="20.100000000000001" customHeight="1" x14ac:dyDescent="0.15"/>
    <row r="2049" ht="20.100000000000001" customHeight="1" x14ac:dyDescent="0.15"/>
    <row r="2050" ht="20.100000000000001" customHeight="1" x14ac:dyDescent="0.15"/>
    <row r="2051" ht="20.100000000000001" customHeight="1" x14ac:dyDescent="0.15"/>
    <row r="2052" ht="20.100000000000001" customHeight="1" x14ac:dyDescent="0.15"/>
    <row r="2053" ht="20.100000000000001" customHeight="1" x14ac:dyDescent="0.15"/>
    <row r="2054" ht="20.100000000000001" customHeight="1" x14ac:dyDescent="0.15"/>
    <row r="2055" ht="20.100000000000001" customHeight="1" x14ac:dyDescent="0.15"/>
    <row r="2056" ht="20.100000000000001" customHeight="1" x14ac:dyDescent="0.15"/>
    <row r="2057" ht="20.100000000000001" customHeight="1" x14ac:dyDescent="0.15"/>
    <row r="2058" ht="20.100000000000001" customHeight="1" x14ac:dyDescent="0.15"/>
    <row r="2059" ht="20.100000000000001" customHeight="1" x14ac:dyDescent="0.15"/>
    <row r="2060" ht="20.100000000000001" customHeight="1" x14ac:dyDescent="0.15"/>
    <row r="2061" ht="20.100000000000001" customHeight="1" x14ac:dyDescent="0.15"/>
    <row r="2062" ht="20.100000000000001" customHeight="1" x14ac:dyDescent="0.15"/>
    <row r="2063" ht="20.100000000000001" customHeight="1" x14ac:dyDescent="0.15"/>
    <row r="2064" ht="20.100000000000001" customHeight="1" x14ac:dyDescent="0.15"/>
    <row r="2065" ht="20.100000000000001" customHeight="1" x14ac:dyDescent="0.15"/>
    <row r="2066" ht="20.100000000000001" customHeight="1" x14ac:dyDescent="0.15"/>
    <row r="2067" ht="20.100000000000001" customHeight="1" x14ac:dyDescent="0.15"/>
    <row r="2068" ht="20.100000000000001" customHeight="1" x14ac:dyDescent="0.15"/>
    <row r="2069" ht="20.100000000000001" customHeight="1" x14ac:dyDescent="0.15"/>
    <row r="2070" ht="20.100000000000001" customHeight="1" x14ac:dyDescent="0.15"/>
    <row r="2071" ht="20.100000000000001" customHeight="1" x14ac:dyDescent="0.15"/>
    <row r="2072" ht="20.100000000000001" customHeight="1" x14ac:dyDescent="0.15"/>
    <row r="2073" ht="20.100000000000001" customHeight="1" x14ac:dyDescent="0.15"/>
    <row r="2074" ht="20.100000000000001" customHeight="1" x14ac:dyDescent="0.15"/>
    <row r="2075" ht="20.100000000000001" customHeight="1" x14ac:dyDescent="0.15"/>
    <row r="2076" ht="20.100000000000001" customHeight="1" x14ac:dyDescent="0.15"/>
    <row r="2077" ht="20.100000000000001" customHeight="1" x14ac:dyDescent="0.15"/>
    <row r="2078" ht="20.100000000000001" customHeight="1" x14ac:dyDescent="0.15"/>
    <row r="2079" ht="20.100000000000001" customHeight="1" x14ac:dyDescent="0.15"/>
    <row r="2080" ht="20.100000000000001" customHeight="1" x14ac:dyDescent="0.15"/>
    <row r="2081" ht="20.100000000000001" customHeight="1" x14ac:dyDescent="0.15"/>
    <row r="2082" ht="20.100000000000001" customHeight="1" x14ac:dyDescent="0.15"/>
    <row r="2083" ht="20.100000000000001" customHeight="1" x14ac:dyDescent="0.15"/>
    <row r="2084" ht="20.100000000000001" customHeight="1" x14ac:dyDescent="0.15"/>
    <row r="2085" ht="20.100000000000001" customHeight="1" x14ac:dyDescent="0.15"/>
    <row r="2086" ht="20.100000000000001" customHeight="1" x14ac:dyDescent="0.15"/>
    <row r="2087" ht="20.100000000000001" customHeight="1" x14ac:dyDescent="0.15"/>
    <row r="2088" ht="20.100000000000001" customHeight="1" x14ac:dyDescent="0.15"/>
    <row r="2089" ht="20.100000000000001" customHeight="1" x14ac:dyDescent="0.15"/>
    <row r="2090" ht="20.100000000000001" customHeight="1" x14ac:dyDescent="0.15"/>
    <row r="2091" ht="20.100000000000001" customHeight="1" x14ac:dyDescent="0.15"/>
    <row r="2092" ht="20.100000000000001" customHeight="1" x14ac:dyDescent="0.15"/>
    <row r="2093" ht="20.100000000000001" customHeight="1" x14ac:dyDescent="0.15"/>
    <row r="2094" ht="20.100000000000001" customHeight="1" x14ac:dyDescent="0.15"/>
    <row r="2095" ht="20.100000000000001" customHeight="1" x14ac:dyDescent="0.15"/>
    <row r="2096" ht="20.100000000000001" customHeight="1" x14ac:dyDescent="0.15"/>
    <row r="2097" ht="20.100000000000001" customHeight="1" x14ac:dyDescent="0.15"/>
    <row r="2098" ht="20.100000000000001" customHeight="1" x14ac:dyDescent="0.15"/>
    <row r="2099" ht="20.100000000000001" customHeight="1" x14ac:dyDescent="0.15"/>
    <row r="2100" ht="20.100000000000001" customHeight="1" x14ac:dyDescent="0.15"/>
    <row r="2101" ht="20.100000000000001" customHeight="1" x14ac:dyDescent="0.15"/>
    <row r="2102" ht="20.100000000000001" customHeight="1" x14ac:dyDescent="0.15"/>
    <row r="2103" ht="20.100000000000001" customHeight="1" x14ac:dyDescent="0.15"/>
    <row r="2104" ht="20.100000000000001" customHeight="1" x14ac:dyDescent="0.15"/>
    <row r="2105" ht="20.100000000000001" customHeight="1" x14ac:dyDescent="0.15"/>
    <row r="2106" ht="20.100000000000001" customHeight="1" x14ac:dyDescent="0.15"/>
    <row r="2107" ht="20.100000000000001" customHeight="1" x14ac:dyDescent="0.15"/>
    <row r="2108" ht="20.100000000000001" customHeight="1" x14ac:dyDescent="0.15"/>
    <row r="2109" ht="20.100000000000001" customHeight="1" x14ac:dyDescent="0.15"/>
    <row r="2110" ht="20.100000000000001" customHeight="1" x14ac:dyDescent="0.15"/>
    <row r="2111" ht="20.100000000000001" customHeight="1" x14ac:dyDescent="0.15"/>
    <row r="2112" ht="20.100000000000001" customHeight="1" x14ac:dyDescent="0.15"/>
    <row r="2113" ht="20.100000000000001" customHeight="1" x14ac:dyDescent="0.15"/>
    <row r="2114" ht="20.100000000000001" customHeight="1" x14ac:dyDescent="0.15"/>
    <row r="2115" ht="20.100000000000001" customHeight="1" x14ac:dyDescent="0.15"/>
    <row r="2116" ht="20.100000000000001" customHeight="1" x14ac:dyDescent="0.15"/>
    <row r="2117" ht="20.100000000000001" customHeight="1" x14ac:dyDescent="0.15"/>
    <row r="2118" ht="20.100000000000001" customHeight="1" x14ac:dyDescent="0.15"/>
    <row r="2119" ht="20.100000000000001" customHeight="1" x14ac:dyDescent="0.15"/>
    <row r="2120" ht="20.100000000000001" customHeight="1" x14ac:dyDescent="0.15"/>
    <row r="2121" ht="20.100000000000001" customHeight="1" x14ac:dyDescent="0.15"/>
    <row r="2122" ht="20.100000000000001" customHeight="1" x14ac:dyDescent="0.15"/>
    <row r="2123" ht="20.100000000000001" customHeight="1" x14ac:dyDescent="0.15"/>
    <row r="2124" ht="20.100000000000001" customHeight="1" x14ac:dyDescent="0.15"/>
    <row r="2125" ht="20.100000000000001" customHeight="1" x14ac:dyDescent="0.15"/>
    <row r="2126" ht="20.100000000000001" customHeight="1" x14ac:dyDescent="0.15"/>
    <row r="2127" ht="20.100000000000001" customHeight="1" x14ac:dyDescent="0.15"/>
    <row r="2128" ht="20.100000000000001" customHeight="1" x14ac:dyDescent="0.15"/>
    <row r="2129" ht="20.100000000000001" customHeight="1" x14ac:dyDescent="0.15"/>
    <row r="2130" ht="20.100000000000001" customHeight="1" x14ac:dyDescent="0.15"/>
    <row r="2131" ht="20.100000000000001" customHeight="1" x14ac:dyDescent="0.15"/>
    <row r="2132" ht="20.100000000000001" customHeight="1" x14ac:dyDescent="0.15"/>
    <row r="2133" ht="20.100000000000001" customHeight="1" x14ac:dyDescent="0.15"/>
    <row r="2134" ht="20.100000000000001" customHeight="1" x14ac:dyDescent="0.15"/>
    <row r="2135" ht="20.100000000000001" customHeight="1" x14ac:dyDescent="0.15"/>
    <row r="2136" ht="20.100000000000001" customHeight="1" x14ac:dyDescent="0.15"/>
    <row r="2137" ht="20.100000000000001" customHeight="1" x14ac:dyDescent="0.15"/>
    <row r="2138" ht="20.100000000000001" customHeight="1" x14ac:dyDescent="0.15"/>
    <row r="2139" ht="20.100000000000001" customHeight="1" x14ac:dyDescent="0.15"/>
    <row r="2140" ht="20.100000000000001" customHeight="1" x14ac:dyDescent="0.15"/>
    <row r="2141" ht="20.100000000000001" customHeight="1" x14ac:dyDescent="0.15"/>
    <row r="2142" ht="20.100000000000001" customHeight="1" x14ac:dyDescent="0.15"/>
    <row r="2143" ht="20.100000000000001" customHeight="1" x14ac:dyDescent="0.15"/>
    <row r="2144" ht="20.100000000000001" customHeight="1" x14ac:dyDescent="0.15"/>
    <row r="2145" ht="20.100000000000001" customHeight="1" x14ac:dyDescent="0.15"/>
    <row r="2146" ht="20.100000000000001" customHeight="1" x14ac:dyDescent="0.15"/>
    <row r="2147" ht="20.100000000000001" customHeight="1" x14ac:dyDescent="0.15"/>
    <row r="2148" ht="20.100000000000001" customHeight="1" x14ac:dyDescent="0.15"/>
    <row r="2149" ht="20.100000000000001" customHeight="1" x14ac:dyDescent="0.15"/>
    <row r="2150" ht="20.100000000000001" customHeight="1" x14ac:dyDescent="0.15"/>
    <row r="2151" ht="20.100000000000001" customHeight="1" x14ac:dyDescent="0.15"/>
    <row r="2152" ht="20.100000000000001" customHeight="1" x14ac:dyDescent="0.15"/>
    <row r="2153" ht="20.100000000000001" customHeight="1" x14ac:dyDescent="0.15"/>
    <row r="2154" ht="20.100000000000001" customHeight="1" x14ac:dyDescent="0.15"/>
    <row r="2155" ht="20.100000000000001" customHeight="1" x14ac:dyDescent="0.15"/>
    <row r="2156" ht="20.100000000000001" customHeight="1" x14ac:dyDescent="0.15"/>
    <row r="2157" ht="20.100000000000001" customHeight="1" x14ac:dyDescent="0.15"/>
    <row r="2158" ht="20.100000000000001" customHeight="1" x14ac:dyDescent="0.15"/>
    <row r="2159" ht="20.100000000000001" customHeight="1" x14ac:dyDescent="0.15"/>
    <row r="2160" ht="20.100000000000001" customHeight="1" x14ac:dyDescent="0.15"/>
    <row r="2161" ht="20.100000000000001" customHeight="1" x14ac:dyDescent="0.15"/>
    <row r="2162" ht="20.100000000000001" customHeight="1" x14ac:dyDescent="0.15"/>
    <row r="2163" ht="20.100000000000001" customHeight="1" x14ac:dyDescent="0.15"/>
    <row r="2164" ht="20.100000000000001" customHeight="1" x14ac:dyDescent="0.15"/>
    <row r="2165" ht="20.100000000000001" customHeight="1" x14ac:dyDescent="0.15"/>
    <row r="2166" ht="20.100000000000001" customHeight="1" x14ac:dyDescent="0.15"/>
    <row r="2167" ht="20.100000000000001" customHeight="1" x14ac:dyDescent="0.15"/>
    <row r="2168" ht="20.100000000000001" customHeight="1" x14ac:dyDescent="0.15"/>
    <row r="2169" ht="20.100000000000001" customHeight="1" x14ac:dyDescent="0.15"/>
    <row r="2170" ht="20.100000000000001" customHeight="1" x14ac:dyDescent="0.15"/>
    <row r="2171" ht="20.100000000000001" customHeight="1" x14ac:dyDescent="0.15"/>
    <row r="2172" ht="20.100000000000001" customHeight="1" x14ac:dyDescent="0.15"/>
    <row r="2173" ht="20.100000000000001" customHeight="1" x14ac:dyDescent="0.15"/>
    <row r="2174" ht="20.100000000000001" customHeight="1" x14ac:dyDescent="0.15"/>
    <row r="2175" ht="20.100000000000001" customHeight="1" x14ac:dyDescent="0.15"/>
    <row r="2176" ht="20.100000000000001" customHeight="1" x14ac:dyDescent="0.15"/>
    <row r="2177" ht="20.100000000000001" customHeight="1" x14ac:dyDescent="0.15"/>
    <row r="2178" ht="20.100000000000001" customHeight="1" x14ac:dyDescent="0.15"/>
    <row r="2179" ht="20.100000000000001" customHeight="1" x14ac:dyDescent="0.15"/>
    <row r="2180" ht="20.100000000000001" customHeight="1" x14ac:dyDescent="0.15"/>
    <row r="2181" ht="20.100000000000001" customHeight="1" x14ac:dyDescent="0.15"/>
    <row r="2182" ht="20.100000000000001" customHeight="1" x14ac:dyDescent="0.15"/>
    <row r="2183" ht="20.100000000000001" customHeight="1" x14ac:dyDescent="0.15"/>
    <row r="2184" ht="20.100000000000001" customHeight="1" x14ac:dyDescent="0.15"/>
    <row r="2185" ht="20.100000000000001" customHeight="1" x14ac:dyDescent="0.15"/>
    <row r="2186" ht="20.100000000000001" customHeight="1" x14ac:dyDescent="0.15"/>
    <row r="2187" ht="20.100000000000001" customHeight="1" x14ac:dyDescent="0.15"/>
    <row r="2188" ht="20.100000000000001" customHeight="1" x14ac:dyDescent="0.15"/>
    <row r="2189" ht="20.100000000000001" customHeight="1" x14ac:dyDescent="0.15"/>
    <row r="2190" ht="20.100000000000001" customHeight="1" x14ac:dyDescent="0.15"/>
    <row r="2191" ht="20.100000000000001" customHeight="1" x14ac:dyDescent="0.15"/>
    <row r="2192" ht="20.100000000000001" customHeight="1" x14ac:dyDescent="0.15"/>
    <row r="2193" ht="20.100000000000001" customHeight="1" x14ac:dyDescent="0.15"/>
    <row r="2194" ht="20.100000000000001" customHeight="1" x14ac:dyDescent="0.15"/>
    <row r="2195" ht="20.100000000000001" customHeight="1" x14ac:dyDescent="0.15"/>
    <row r="2196" ht="20.100000000000001" customHeight="1" x14ac:dyDescent="0.15"/>
    <row r="2197" ht="20.100000000000001" customHeight="1" x14ac:dyDescent="0.15"/>
    <row r="2198" ht="20.100000000000001" customHeight="1" x14ac:dyDescent="0.15"/>
    <row r="2199" ht="20.100000000000001" customHeight="1" x14ac:dyDescent="0.15"/>
    <row r="2200" ht="20.100000000000001" customHeight="1" x14ac:dyDescent="0.15"/>
    <row r="2201" ht="20.100000000000001" customHeight="1" x14ac:dyDescent="0.15"/>
    <row r="2202" ht="20.100000000000001" customHeight="1" x14ac:dyDescent="0.15"/>
    <row r="2203" ht="20.100000000000001" customHeight="1" x14ac:dyDescent="0.15"/>
    <row r="2204" ht="20.100000000000001" customHeight="1" x14ac:dyDescent="0.15"/>
    <row r="2205" ht="20.100000000000001" customHeight="1" x14ac:dyDescent="0.15"/>
    <row r="2206" ht="20.100000000000001" customHeight="1" x14ac:dyDescent="0.15"/>
    <row r="2207" ht="20.100000000000001" customHeight="1" x14ac:dyDescent="0.15"/>
    <row r="2208" ht="20.100000000000001" customHeight="1" x14ac:dyDescent="0.15"/>
    <row r="2209" ht="20.100000000000001" customHeight="1" x14ac:dyDescent="0.15"/>
    <row r="2210" ht="20.100000000000001" customHeight="1" x14ac:dyDescent="0.15"/>
    <row r="2211" ht="20.100000000000001" customHeight="1" x14ac:dyDescent="0.15"/>
    <row r="2212" ht="20.100000000000001" customHeight="1" x14ac:dyDescent="0.15"/>
    <row r="2213" ht="20.100000000000001" customHeight="1" x14ac:dyDescent="0.15"/>
    <row r="2214" ht="20.100000000000001" customHeight="1" x14ac:dyDescent="0.15"/>
    <row r="2215" ht="20.100000000000001" customHeight="1" x14ac:dyDescent="0.15"/>
    <row r="2216" ht="20.100000000000001" customHeight="1" x14ac:dyDescent="0.15"/>
    <row r="2217" ht="20.100000000000001" customHeight="1" x14ac:dyDescent="0.15"/>
    <row r="2218" ht="20.100000000000001" customHeight="1" x14ac:dyDescent="0.15"/>
    <row r="2219" ht="20.100000000000001" customHeight="1" x14ac:dyDescent="0.15"/>
    <row r="2220" ht="20.100000000000001" customHeight="1" x14ac:dyDescent="0.15"/>
    <row r="2221" ht="20.100000000000001" customHeight="1" x14ac:dyDescent="0.15"/>
    <row r="2222" ht="20.100000000000001" customHeight="1" x14ac:dyDescent="0.15"/>
    <row r="2223" ht="20.100000000000001" customHeight="1" x14ac:dyDescent="0.15"/>
    <row r="2224" ht="20.100000000000001" customHeight="1" x14ac:dyDescent="0.15"/>
    <row r="2225" ht="20.100000000000001" customHeight="1" x14ac:dyDescent="0.15"/>
    <row r="2226" ht="20.100000000000001" customHeight="1" x14ac:dyDescent="0.15"/>
    <row r="2227" ht="20.100000000000001" customHeight="1" x14ac:dyDescent="0.15"/>
    <row r="2228" ht="20.100000000000001" customHeight="1" x14ac:dyDescent="0.15"/>
    <row r="2229" ht="20.100000000000001" customHeight="1" x14ac:dyDescent="0.15"/>
    <row r="2230" ht="20.100000000000001" customHeight="1" x14ac:dyDescent="0.15"/>
    <row r="2231" ht="20.100000000000001" customHeight="1" x14ac:dyDescent="0.15"/>
    <row r="2232" ht="20.100000000000001" customHeight="1" x14ac:dyDescent="0.15"/>
    <row r="2233" ht="20.100000000000001" customHeight="1" x14ac:dyDescent="0.15"/>
    <row r="2234" ht="20.100000000000001" customHeight="1" x14ac:dyDescent="0.15"/>
    <row r="2235" ht="20.100000000000001" customHeight="1" x14ac:dyDescent="0.15"/>
    <row r="2236" ht="20.100000000000001" customHeight="1" x14ac:dyDescent="0.15"/>
    <row r="2237" ht="20.100000000000001" customHeight="1" x14ac:dyDescent="0.15"/>
    <row r="2238" ht="20.100000000000001" customHeight="1" x14ac:dyDescent="0.15"/>
    <row r="2239" ht="20.100000000000001" customHeight="1" x14ac:dyDescent="0.15"/>
    <row r="2240" ht="20.100000000000001" customHeight="1" x14ac:dyDescent="0.15"/>
    <row r="2241" ht="20.100000000000001" customHeight="1" x14ac:dyDescent="0.15"/>
    <row r="2242" ht="20.100000000000001" customHeight="1" x14ac:dyDescent="0.15"/>
    <row r="2243" ht="20.100000000000001" customHeight="1" x14ac:dyDescent="0.15"/>
    <row r="2244" ht="20.100000000000001" customHeight="1" x14ac:dyDescent="0.15"/>
    <row r="2245" ht="20.100000000000001" customHeight="1" x14ac:dyDescent="0.15"/>
    <row r="2246" ht="20.100000000000001" customHeight="1" x14ac:dyDescent="0.15"/>
    <row r="2247" ht="20.100000000000001" customHeight="1" x14ac:dyDescent="0.15"/>
    <row r="2248" ht="20.100000000000001" customHeight="1" x14ac:dyDescent="0.15"/>
    <row r="2249" ht="20.100000000000001" customHeight="1" x14ac:dyDescent="0.15"/>
    <row r="2250" ht="20.100000000000001" customHeight="1" x14ac:dyDescent="0.15"/>
    <row r="2251" ht="20.100000000000001" customHeight="1" x14ac:dyDescent="0.15"/>
    <row r="2252" ht="20.100000000000001" customHeight="1" x14ac:dyDescent="0.15"/>
    <row r="2253" ht="20.100000000000001" customHeight="1" x14ac:dyDescent="0.15"/>
    <row r="2254" ht="20.100000000000001" customHeight="1" x14ac:dyDescent="0.15"/>
    <row r="2255" ht="20.100000000000001" customHeight="1" x14ac:dyDescent="0.15"/>
    <row r="2256" ht="20.100000000000001" customHeight="1" x14ac:dyDescent="0.15"/>
    <row r="2257" ht="20.100000000000001" customHeight="1" x14ac:dyDescent="0.15"/>
    <row r="2258" ht="20.100000000000001" customHeight="1" x14ac:dyDescent="0.15"/>
    <row r="2259" ht="20.100000000000001" customHeight="1" x14ac:dyDescent="0.15"/>
    <row r="2260" ht="20.100000000000001" customHeight="1" x14ac:dyDescent="0.15"/>
    <row r="2261" ht="20.100000000000001" customHeight="1" x14ac:dyDescent="0.15"/>
    <row r="2262" ht="20.100000000000001" customHeight="1" x14ac:dyDescent="0.15"/>
    <row r="2263" ht="20.100000000000001" customHeight="1" x14ac:dyDescent="0.15"/>
    <row r="2264" ht="20.100000000000001" customHeight="1" x14ac:dyDescent="0.15"/>
    <row r="2265" ht="20.100000000000001" customHeight="1" x14ac:dyDescent="0.15"/>
    <row r="2266" ht="20.100000000000001" customHeight="1" x14ac:dyDescent="0.15"/>
    <row r="2267" ht="20.100000000000001" customHeight="1" x14ac:dyDescent="0.15"/>
    <row r="2268" ht="20.100000000000001" customHeight="1" x14ac:dyDescent="0.15"/>
    <row r="2269" ht="20.100000000000001" customHeight="1" x14ac:dyDescent="0.15"/>
    <row r="2270" ht="20.100000000000001" customHeight="1" x14ac:dyDescent="0.15"/>
    <row r="2271" ht="20.100000000000001" customHeight="1" x14ac:dyDescent="0.15"/>
    <row r="2272" ht="20.100000000000001" customHeight="1" x14ac:dyDescent="0.15"/>
    <row r="2273" ht="20.100000000000001" customHeight="1" x14ac:dyDescent="0.15"/>
    <row r="2274" ht="20.100000000000001" customHeight="1" x14ac:dyDescent="0.15"/>
    <row r="2275" ht="20.100000000000001" customHeight="1" x14ac:dyDescent="0.15"/>
    <row r="2276" ht="20.100000000000001" customHeight="1" x14ac:dyDescent="0.15"/>
    <row r="2277" ht="20.100000000000001" customHeight="1" x14ac:dyDescent="0.15"/>
    <row r="2278" ht="20.100000000000001" customHeight="1" x14ac:dyDescent="0.15"/>
    <row r="2279" ht="20.100000000000001" customHeight="1" x14ac:dyDescent="0.15"/>
    <row r="2280" ht="20.100000000000001" customHeight="1" x14ac:dyDescent="0.15"/>
    <row r="2281" ht="20.100000000000001" customHeight="1" x14ac:dyDescent="0.15"/>
    <row r="2282" ht="20.100000000000001" customHeight="1" x14ac:dyDescent="0.15"/>
    <row r="2283" ht="20.100000000000001" customHeight="1" x14ac:dyDescent="0.15"/>
    <row r="2284" ht="20.100000000000001" customHeight="1" x14ac:dyDescent="0.15"/>
    <row r="2285" ht="20.100000000000001" customHeight="1" x14ac:dyDescent="0.15"/>
    <row r="2286" ht="20.100000000000001" customHeight="1" x14ac:dyDescent="0.15"/>
    <row r="2287" ht="20.100000000000001" customHeight="1" x14ac:dyDescent="0.15"/>
    <row r="2288" ht="20.100000000000001" customHeight="1" x14ac:dyDescent="0.15"/>
    <row r="2289" ht="20.100000000000001" customHeight="1" x14ac:dyDescent="0.15"/>
    <row r="2290" ht="20.100000000000001" customHeight="1" x14ac:dyDescent="0.15"/>
    <row r="2291" ht="20.100000000000001" customHeight="1" x14ac:dyDescent="0.15"/>
    <row r="2292" ht="20.100000000000001" customHeight="1" x14ac:dyDescent="0.15"/>
    <row r="2293" ht="20.100000000000001" customHeight="1" x14ac:dyDescent="0.15"/>
    <row r="2294" ht="20.100000000000001" customHeight="1" x14ac:dyDescent="0.15"/>
    <row r="2295" ht="20.100000000000001" customHeight="1" x14ac:dyDescent="0.15"/>
    <row r="2296" ht="20.100000000000001" customHeight="1" x14ac:dyDescent="0.15"/>
    <row r="2297" ht="20.100000000000001" customHeight="1" x14ac:dyDescent="0.15"/>
    <row r="2298" ht="20.100000000000001" customHeight="1" x14ac:dyDescent="0.15"/>
    <row r="2299" ht="20.100000000000001" customHeight="1" x14ac:dyDescent="0.15"/>
    <row r="2300" ht="20.100000000000001" customHeight="1" x14ac:dyDescent="0.15"/>
    <row r="2301" ht="20.100000000000001" customHeight="1" x14ac:dyDescent="0.15"/>
    <row r="2302" ht="20.100000000000001" customHeight="1" x14ac:dyDescent="0.15"/>
    <row r="2303" ht="20.100000000000001" customHeight="1" x14ac:dyDescent="0.15"/>
    <row r="2304" ht="20.100000000000001" customHeight="1" x14ac:dyDescent="0.15"/>
    <row r="2305" ht="20.100000000000001" customHeight="1" x14ac:dyDescent="0.15"/>
    <row r="2306" ht="20.100000000000001" customHeight="1" x14ac:dyDescent="0.15"/>
    <row r="2307" ht="20.100000000000001" customHeight="1" x14ac:dyDescent="0.15"/>
    <row r="2308" ht="20.100000000000001" customHeight="1" x14ac:dyDescent="0.15"/>
    <row r="2309" ht="20.100000000000001" customHeight="1" x14ac:dyDescent="0.15"/>
    <row r="2310" ht="20.100000000000001" customHeight="1" x14ac:dyDescent="0.15"/>
    <row r="2311" ht="20.100000000000001" customHeight="1" x14ac:dyDescent="0.15"/>
    <row r="2312" ht="20.100000000000001" customHeight="1" x14ac:dyDescent="0.15"/>
    <row r="2313" ht="20.100000000000001" customHeight="1" x14ac:dyDescent="0.15"/>
    <row r="2314" ht="20.100000000000001" customHeight="1" x14ac:dyDescent="0.15"/>
    <row r="2315" ht="20.100000000000001" customHeight="1" x14ac:dyDescent="0.15"/>
    <row r="2316" ht="20.100000000000001" customHeight="1" x14ac:dyDescent="0.15"/>
    <row r="2317" ht="20.100000000000001" customHeight="1" x14ac:dyDescent="0.15"/>
    <row r="2318" ht="20.100000000000001" customHeight="1" x14ac:dyDescent="0.15"/>
    <row r="2319" ht="20.100000000000001" customHeight="1" x14ac:dyDescent="0.15"/>
    <row r="2320" ht="20.100000000000001" customHeight="1" x14ac:dyDescent="0.15"/>
    <row r="2321" ht="20.100000000000001" customHeight="1" x14ac:dyDescent="0.15"/>
    <row r="2322" ht="20.100000000000001" customHeight="1" x14ac:dyDescent="0.15"/>
    <row r="2323" ht="20.100000000000001" customHeight="1" x14ac:dyDescent="0.15"/>
    <row r="2324" ht="20.100000000000001" customHeight="1" x14ac:dyDescent="0.15"/>
    <row r="2325" ht="20.100000000000001" customHeight="1" x14ac:dyDescent="0.15"/>
    <row r="2326" ht="20.100000000000001" customHeight="1" x14ac:dyDescent="0.15"/>
    <row r="2327" ht="20.100000000000001" customHeight="1" x14ac:dyDescent="0.15"/>
    <row r="2328" ht="20.100000000000001" customHeight="1" x14ac:dyDescent="0.15"/>
    <row r="2329" ht="20.100000000000001" customHeight="1" x14ac:dyDescent="0.15"/>
    <row r="2330" ht="20.100000000000001" customHeight="1" x14ac:dyDescent="0.15"/>
    <row r="2331" ht="20.100000000000001" customHeight="1" x14ac:dyDescent="0.15"/>
    <row r="2332" ht="20.100000000000001" customHeight="1" x14ac:dyDescent="0.15"/>
    <row r="2333" ht="20.100000000000001" customHeight="1" x14ac:dyDescent="0.15"/>
    <row r="2334" ht="20.100000000000001" customHeight="1" x14ac:dyDescent="0.15"/>
    <row r="2335" ht="20.100000000000001" customHeight="1" x14ac:dyDescent="0.15"/>
    <row r="2336" ht="20.100000000000001" customHeight="1" x14ac:dyDescent="0.15"/>
    <row r="2337" ht="20.100000000000001" customHeight="1" x14ac:dyDescent="0.15"/>
    <row r="2338" ht="20.100000000000001" customHeight="1" x14ac:dyDescent="0.15"/>
    <row r="2339" ht="20.100000000000001" customHeight="1" x14ac:dyDescent="0.15"/>
    <row r="2340" ht="20.100000000000001" customHeight="1" x14ac:dyDescent="0.15"/>
    <row r="2341" ht="20.100000000000001" customHeight="1" x14ac:dyDescent="0.15"/>
    <row r="2342" ht="20.100000000000001" customHeight="1" x14ac:dyDescent="0.15"/>
    <row r="2343" ht="20.100000000000001" customHeight="1" x14ac:dyDescent="0.15"/>
    <row r="2344" ht="20.100000000000001" customHeight="1" x14ac:dyDescent="0.15"/>
    <row r="2345" ht="20.100000000000001" customHeight="1" x14ac:dyDescent="0.15"/>
    <row r="2346" ht="20.100000000000001" customHeight="1" x14ac:dyDescent="0.15"/>
    <row r="2347" ht="20.100000000000001" customHeight="1" x14ac:dyDescent="0.15"/>
    <row r="2348" ht="20.100000000000001" customHeight="1" x14ac:dyDescent="0.15"/>
    <row r="2349" ht="20.100000000000001" customHeight="1" x14ac:dyDescent="0.15"/>
    <row r="2350" ht="20.100000000000001" customHeight="1" x14ac:dyDescent="0.15"/>
    <row r="2351" ht="20.100000000000001" customHeight="1" x14ac:dyDescent="0.15"/>
    <row r="2352" ht="20.100000000000001" customHeight="1" x14ac:dyDescent="0.15"/>
    <row r="2353" ht="20.100000000000001" customHeight="1" x14ac:dyDescent="0.15"/>
    <row r="2354" ht="20.100000000000001" customHeight="1" x14ac:dyDescent="0.15"/>
    <row r="2355" ht="20.100000000000001" customHeight="1" x14ac:dyDescent="0.15"/>
    <row r="2356" ht="20.100000000000001" customHeight="1" x14ac:dyDescent="0.15"/>
    <row r="2357" ht="20.100000000000001" customHeight="1" x14ac:dyDescent="0.15"/>
    <row r="2358" ht="20.100000000000001" customHeight="1" x14ac:dyDescent="0.15"/>
    <row r="2359" ht="20.100000000000001" customHeight="1" x14ac:dyDescent="0.15"/>
    <row r="2360" ht="20.100000000000001" customHeight="1" x14ac:dyDescent="0.15"/>
    <row r="2361" ht="20.100000000000001" customHeight="1" x14ac:dyDescent="0.15"/>
    <row r="2362" ht="20.100000000000001" customHeight="1" x14ac:dyDescent="0.15"/>
    <row r="2363" ht="20.100000000000001" customHeight="1" x14ac:dyDescent="0.15"/>
    <row r="2364" ht="20.100000000000001" customHeight="1" x14ac:dyDescent="0.15"/>
    <row r="2365" ht="20.100000000000001" customHeight="1" x14ac:dyDescent="0.15"/>
    <row r="2366" ht="20.100000000000001" customHeight="1" x14ac:dyDescent="0.15"/>
    <row r="2367" ht="20.100000000000001" customHeight="1" x14ac:dyDescent="0.15"/>
    <row r="2368" ht="20.100000000000001" customHeight="1" x14ac:dyDescent="0.15"/>
    <row r="2369" ht="20.100000000000001" customHeight="1" x14ac:dyDescent="0.15"/>
    <row r="2370" ht="20.100000000000001" customHeight="1" x14ac:dyDescent="0.15"/>
    <row r="2371" ht="20.100000000000001" customHeight="1" x14ac:dyDescent="0.15"/>
    <row r="2372" ht="20.100000000000001" customHeight="1" x14ac:dyDescent="0.15"/>
    <row r="2373" ht="20.100000000000001" customHeight="1" x14ac:dyDescent="0.15"/>
    <row r="2374" ht="20.100000000000001" customHeight="1" x14ac:dyDescent="0.15"/>
    <row r="2375" ht="20.100000000000001" customHeight="1" x14ac:dyDescent="0.15"/>
    <row r="2376" ht="20.100000000000001" customHeight="1" x14ac:dyDescent="0.15"/>
    <row r="2377" ht="20.100000000000001" customHeight="1" x14ac:dyDescent="0.15"/>
    <row r="2378" ht="20.100000000000001" customHeight="1" x14ac:dyDescent="0.15"/>
    <row r="2379" ht="20.100000000000001" customHeight="1" x14ac:dyDescent="0.15"/>
    <row r="2380" ht="20.100000000000001" customHeight="1" x14ac:dyDescent="0.15"/>
    <row r="2381" ht="20.100000000000001" customHeight="1" x14ac:dyDescent="0.15"/>
    <row r="2382" ht="20.100000000000001" customHeight="1" x14ac:dyDescent="0.15"/>
    <row r="2383" ht="20.100000000000001" customHeight="1" x14ac:dyDescent="0.15"/>
    <row r="2384" ht="20.100000000000001" customHeight="1" x14ac:dyDescent="0.15"/>
    <row r="2385" ht="20.100000000000001" customHeight="1" x14ac:dyDescent="0.15"/>
    <row r="2386" ht="20.100000000000001" customHeight="1" x14ac:dyDescent="0.15"/>
    <row r="2387" ht="20.100000000000001" customHeight="1" x14ac:dyDescent="0.15"/>
    <row r="2388" ht="20.100000000000001" customHeight="1" x14ac:dyDescent="0.15"/>
    <row r="2389" ht="20.100000000000001" customHeight="1" x14ac:dyDescent="0.15"/>
    <row r="2390" ht="20.100000000000001" customHeight="1" x14ac:dyDescent="0.15"/>
    <row r="2391" ht="20.100000000000001" customHeight="1" x14ac:dyDescent="0.15"/>
    <row r="2392" ht="20.100000000000001" customHeight="1" x14ac:dyDescent="0.15"/>
    <row r="2393" ht="20.100000000000001" customHeight="1" x14ac:dyDescent="0.15"/>
    <row r="2394" ht="20.100000000000001" customHeight="1" x14ac:dyDescent="0.15"/>
    <row r="2395" ht="20.100000000000001" customHeight="1" x14ac:dyDescent="0.15"/>
    <row r="2396" ht="20.100000000000001" customHeight="1" x14ac:dyDescent="0.15"/>
    <row r="2397" ht="20.100000000000001" customHeight="1" x14ac:dyDescent="0.15"/>
    <row r="2398" ht="20.100000000000001" customHeight="1" x14ac:dyDescent="0.15"/>
    <row r="2399" ht="20.100000000000001" customHeight="1" x14ac:dyDescent="0.15"/>
    <row r="2400" ht="20.100000000000001" customHeight="1" x14ac:dyDescent="0.15"/>
    <row r="2401" ht="20.100000000000001" customHeight="1" x14ac:dyDescent="0.15"/>
    <row r="2402" ht="20.100000000000001" customHeight="1" x14ac:dyDescent="0.15"/>
    <row r="2403" ht="20.100000000000001" customHeight="1" x14ac:dyDescent="0.15"/>
    <row r="2404" ht="20.100000000000001" customHeight="1" x14ac:dyDescent="0.15"/>
    <row r="2405" ht="20.100000000000001" customHeight="1" x14ac:dyDescent="0.15"/>
    <row r="2406" ht="20.100000000000001" customHeight="1" x14ac:dyDescent="0.15"/>
    <row r="2407" ht="20.100000000000001" customHeight="1" x14ac:dyDescent="0.15"/>
    <row r="2408" ht="20.100000000000001" customHeight="1" x14ac:dyDescent="0.15"/>
    <row r="2409" ht="20.100000000000001" customHeight="1" x14ac:dyDescent="0.15"/>
    <row r="2410" ht="20.100000000000001" customHeight="1" x14ac:dyDescent="0.15"/>
    <row r="2411" ht="20.100000000000001" customHeight="1" x14ac:dyDescent="0.15"/>
    <row r="2412" ht="20.100000000000001" customHeight="1" x14ac:dyDescent="0.15"/>
    <row r="2413" ht="20.100000000000001" customHeight="1" x14ac:dyDescent="0.15"/>
    <row r="2414" ht="20.100000000000001" customHeight="1" x14ac:dyDescent="0.15"/>
    <row r="2415" ht="20.100000000000001" customHeight="1" x14ac:dyDescent="0.15"/>
    <row r="2416" ht="20.100000000000001" customHeight="1" x14ac:dyDescent="0.15"/>
    <row r="2417" ht="20.100000000000001" customHeight="1" x14ac:dyDescent="0.15"/>
    <row r="2418" ht="20.100000000000001" customHeight="1" x14ac:dyDescent="0.15"/>
    <row r="2419" ht="20.100000000000001" customHeight="1" x14ac:dyDescent="0.15"/>
    <row r="2420" ht="20.100000000000001" customHeight="1" x14ac:dyDescent="0.15"/>
    <row r="2421" ht="20.100000000000001" customHeight="1" x14ac:dyDescent="0.15"/>
    <row r="2422" ht="20.100000000000001" customHeight="1" x14ac:dyDescent="0.15"/>
    <row r="2423" ht="20.100000000000001" customHeight="1" x14ac:dyDescent="0.15"/>
    <row r="2424" ht="20.100000000000001" customHeight="1" x14ac:dyDescent="0.15"/>
    <row r="2425" ht="20.100000000000001" customHeight="1" x14ac:dyDescent="0.15"/>
    <row r="2426" ht="20.100000000000001" customHeight="1" x14ac:dyDescent="0.15"/>
    <row r="2427" ht="20.100000000000001" customHeight="1" x14ac:dyDescent="0.15"/>
    <row r="2428" ht="20.100000000000001" customHeight="1" x14ac:dyDescent="0.15"/>
    <row r="2429" ht="20.100000000000001" customHeight="1" x14ac:dyDescent="0.15"/>
    <row r="2430" ht="20.100000000000001" customHeight="1" x14ac:dyDescent="0.15"/>
    <row r="2431" ht="20.100000000000001" customHeight="1" x14ac:dyDescent="0.15"/>
    <row r="2432" ht="20.100000000000001" customHeight="1" x14ac:dyDescent="0.15"/>
    <row r="2433" ht="20.100000000000001" customHeight="1" x14ac:dyDescent="0.15"/>
    <row r="2434" ht="20.100000000000001" customHeight="1" x14ac:dyDescent="0.15"/>
    <row r="2435" ht="20.100000000000001" customHeight="1" x14ac:dyDescent="0.15"/>
    <row r="2436" ht="20.100000000000001" customHeight="1" x14ac:dyDescent="0.15"/>
    <row r="2437" ht="20.100000000000001" customHeight="1" x14ac:dyDescent="0.15"/>
    <row r="2438" ht="20.100000000000001" customHeight="1" x14ac:dyDescent="0.15"/>
    <row r="2439" ht="20.100000000000001" customHeight="1" x14ac:dyDescent="0.15"/>
    <row r="2440" ht="20.100000000000001" customHeight="1" x14ac:dyDescent="0.15"/>
    <row r="2441" ht="20.100000000000001" customHeight="1" x14ac:dyDescent="0.15"/>
    <row r="2442" ht="20.100000000000001" customHeight="1" x14ac:dyDescent="0.15"/>
    <row r="2443" ht="20.100000000000001" customHeight="1" x14ac:dyDescent="0.15"/>
    <row r="2444" ht="20.100000000000001" customHeight="1" x14ac:dyDescent="0.15"/>
    <row r="2445" ht="20.100000000000001" customHeight="1" x14ac:dyDescent="0.15"/>
    <row r="2446" ht="20.100000000000001" customHeight="1" x14ac:dyDescent="0.15"/>
    <row r="2447" ht="20.100000000000001" customHeight="1" x14ac:dyDescent="0.15"/>
    <row r="2448" ht="20.100000000000001" customHeight="1" x14ac:dyDescent="0.15"/>
    <row r="2449" ht="20.100000000000001" customHeight="1" x14ac:dyDescent="0.15"/>
    <row r="2450" ht="20.100000000000001" customHeight="1" x14ac:dyDescent="0.15"/>
    <row r="2451" ht="20.100000000000001" customHeight="1" x14ac:dyDescent="0.15"/>
    <row r="2452" ht="20.100000000000001" customHeight="1" x14ac:dyDescent="0.15"/>
    <row r="2453" ht="20.100000000000001" customHeight="1" x14ac:dyDescent="0.15"/>
    <row r="2454" ht="20.100000000000001" customHeight="1" x14ac:dyDescent="0.15"/>
    <row r="2455" ht="20.100000000000001" customHeight="1" x14ac:dyDescent="0.15"/>
    <row r="2456" ht="20.100000000000001" customHeight="1" x14ac:dyDescent="0.15"/>
    <row r="2457" ht="20.100000000000001" customHeight="1" x14ac:dyDescent="0.15"/>
    <row r="2458" ht="20.100000000000001" customHeight="1" x14ac:dyDescent="0.15"/>
    <row r="2459" ht="20.100000000000001" customHeight="1" x14ac:dyDescent="0.15"/>
    <row r="2460" ht="20.100000000000001" customHeight="1" x14ac:dyDescent="0.15"/>
    <row r="2461" ht="20.100000000000001" customHeight="1" x14ac:dyDescent="0.15"/>
    <row r="2462" ht="20.100000000000001" customHeight="1" x14ac:dyDescent="0.15"/>
    <row r="2463" ht="20.100000000000001" customHeight="1" x14ac:dyDescent="0.15"/>
    <row r="2464" ht="20.100000000000001" customHeight="1" x14ac:dyDescent="0.15"/>
    <row r="2465" ht="20.100000000000001" customHeight="1" x14ac:dyDescent="0.15"/>
    <row r="2466" ht="20.100000000000001" customHeight="1" x14ac:dyDescent="0.15"/>
    <row r="2467" ht="20.100000000000001" customHeight="1" x14ac:dyDescent="0.15"/>
    <row r="2468" ht="20.100000000000001" customHeight="1" x14ac:dyDescent="0.15"/>
    <row r="2469" ht="20.100000000000001" customHeight="1" x14ac:dyDescent="0.15"/>
    <row r="2470" ht="20.100000000000001" customHeight="1" x14ac:dyDescent="0.15"/>
    <row r="2471" ht="20.100000000000001" customHeight="1" x14ac:dyDescent="0.15"/>
    <row r="2472" ht="20.100000000000001" customHeight="1" x14ac:dyDescent="0.15"/>
    <row r="2473" ht="20.100000000000001" customHeight="1" x14ac:dyDescent="0.15"/>
    <row r="2474" ht="20.100000000000001" customHeight="1" x14ac:dyDescent="0.15"/>
    <row r="2475" ht="20.100000000000001" customHeight="1" x14ac:dyDescent="0.15"/>
    <row r="2476" ht="20.100000000000001" customHeight="1" x14ac:dyDescent="0.15"/>
    <row r="2477" ht="20.100000000000001" customHeight="1" x14ac:dyDescent="0.15"/>
    <row r="2478" ht="20.100000000000001" customHeight="1" x14ac:dyDescent="0.15"/>
    <row r="2479" ht="20.100000000000001" customHeight="1" x14ac:dyDescent="0.15"/>
    <row r="2480" ht="20.100000000000001" customHeight="1" x14ac:dyDescent="0.15"/>
    <row r="2481" ht="20.100000000000001" customHeight="1" x14ac:dyDescent="0.15"/>
    <row r="2482" ht="20.100000000000001" customHeight="1" x14ac:dyDescent="0.15"/>
    <row r="2483" ht="20.100000000000001" customHeight="1" x14ac:dyDescent="0.15"/>
    <row r="2484" ht="20.100000000000001" customHeight="1" x14ac:dyDescent="0.15"/>
    <row r="2485" ht="20.100000000000001" customHeight="1" x14ac:dyDescent="0.15"/>
    <row r="2486" ht="20.100000000000001" customHeight="1" x14ac:dyDescent="0.15"/>
  </sheetData>
  <autoFilter ref="A16:AI1354"/>
  <dataConsolidate/>
  <mergeCells count="94">
    <mergeCell ref="A9:A15"/>
    <mergeCell ref="B9:B15"/>
    <mergeCell ref="C9:C15"/>
    <mergeCell ref="D9:D15"/>
    <mergeCell ref="E9:E15"/>
    <mergeCell ref="U7:AD7"/>
    <mergeCell ref="AE7:AE14"/>
    <mergeCell ref="AF7:AG7"/>
    <mergeCell ref="U8:AC8"/>
    <mergeCell ref="AF8:AG8"/>
    <mergeCell ref="Q9:Q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AF171:AG171"/>
    <mergeCell ref="R9:R15"/>
    <mergeCell ref="S9:S15"/>
    <mergeCell ref="T9:T15"/>
    <mergeCell ref="U9:AD9"/>
    <mergeCell ref="AF9:AG9"/>
    <mergeCell ref="U10:AD10"/>
    <mergeCell ref="AF10:AG10"/>
    <mergeCell ref="U11:AD11"/>
    <mergeCell ref="U12:AD12"/>
    <mergeCell ref="U13:AC14"/>
    <mergeCell ref="AD13:AD14"/>
    <mergeCell ref="AF14:AG14"/>
    <mergeCell ref="AF64:AG64"/>
    <mergeCell ref="AF92:AG92"/>
    <mergeCell ref="AF144:AG144"/>
    <mergeCell ref="AF340:AG340"/>
    <mergeCell ref="AF172:AG172"/>
    <mergeCell ref="AF179:AG179"/>
    <mergeCell ref="AF182:AG182"/>
    <mergeCell ref="AF186:AG186"/>
    <mergeCell ref="AF187:AG187"/>
    <mergeCell ref="AF211:AG211"/>
    <mergeCell ref="AF235:AG235"/>
    <mergeCell ref="AF260:AG260"/>
    <mergeCell ref="AF266:AG266"/>
    <mergeCell ref="AF285:AG285"/>
    <mergeCell ref="AF290:AG290"/>
    <mergeCell ref="AF671:AG671"/>
    <mergeCell ref="AF349:AG349"/>
    <mergeCell ref="AF401:AG401"/>
    <mergeCell ref="AF402:AG402"/>
    <mergeCell ref="AF451:AG451"/>
    <mergeCell ref="AF467:AG467"/>
    <mergeCell ref="AF476:AG476"/>
    <mergeCell ref="AF477:AG477"/>
    <mergeCell ref="AF534:AG534"/>
    <mergeCell ref="AF575:AG575"/>
    <mergeCell ref="AF611:AG611"/>
    <mergeCell ref="AF670:AG670"/>
    <mergeCell ref="AF882:AG882"/>
    <mergeCell ref="AF687:AG687"/>
    <mergeCell ref="AF734:AG734"/>
    <mergeCell ref="AF738:AG738"/>
    <mergeCell ref="AF745:AG745"/>
    <mergeCell ref="AF789:AG789"/>
    <mergeCell ref="AF790:AG790"/>
    <mergeCell ref="AF800:AG800"/>
    <mergeCell ref="AF807:AG807"/>
    <mergeCell ref="AF825:AG825"/>
    <mergeCell ref="AF855:AG855"/>
    <mergeCell ref="AF856:AG856"/>
    <mergeCell ref="AF1117:AG1117"/>
    <mergeCell ref="AF897:AG897"/>
    <mergeCell ref="AF934:AG934"/>
    <mergeCell ref="AF999:AG999"/>
    <mergeCell ref="AF1000:AG1000"/>
    <mergeCell ref="AF1007:AG1007"/>
    <mergeCell ref="AF1016:AG1016"/>
    <mergeCell ref="AF1021:AG1021"/>
    <mergeCell ref="AF1028:AG1028"/>
    <mergeCell ref="AF1044:AG1044"/>
    <mergeCell ref="AF1051:AG1051"/>
    <mergeCell ref="AF1081:AG1081"/>
    <mergeCell ref="AF1314:AG1314"/>
    <mergeCell ref="AF1345:AG1345"/>
    <mergeCell ref="AF1129:AG1129"/>
    <mergeCell ref="AF1130:AG1130"/>
    <mergeCell ref="AF1209:AG1209"/>
    <mergeCell ref="AF1243:AG1243"/>
    <mergeCell ref="AF1269:AG1269"/>
    <mergeCell ref="AF1270:AG1270"/>
  </mergeCells>
  <phoneticPr fontId="44"/>
  <conditionalFormatting sqref="V897:AG897 U898:AG936 U167:AC170 AE167:AG170 U575:AG679 U1261:AG1345 U681:AG896 U17:AG165 U938:AG1259 U171:AG572">
    <cfRule type="cellIs" dxfId="13" priority="18" operator="equal">
      <formula>0</formula>
    </cfRule>
  </conditionalFormatting>
  <conditionalFormatting sqref="U897">
    <cfRule type="cellIs" dxfId="12" priority="17" operator="equal">
      <formula>0</formula>
    </cfRule>
  </conditionalFormatting>
  <conditionalFormatting sqref="U680:AG680">
    <cfRule type="cellIs" dxfId="11" priority="16" operator="equal">
      <formula>0</formula>
    </cfRule>
  </conditionalFormatting>
  <conditionalFormatting sqref="AH1355:AI1048576 AI938:AI1259 AH1:AI6 AI575:AI936 AI167:AI572 AH11:AI11 AH15:AI16 AH12:AH14 AI17:AI165 AI1261:AI1354">
    <cfRule type="cellIs" dxfId="10" priority="15" operator="equal">
      <formula>0</formula>
    </cfRule>
  </conditionalFormatting>
  <conditionalFormatting sqref="U166:AC166 AE166:AG166">
    <cfRule type="cellIs" dxfId="9" priority="14" operator="equal">
      <formula>0</formula>
    </cfRule>
  </conditionalFormatting>
  <conditionalFormatting sqref="AI166">
    <cfRule type="cellIs" dxfId="8" priority="13" operator="equal">
      <formula>0</formula>
    </cfRule>
  </conditionalFormatting>
  <conditionalFormatting sqref="AD166:AD170">
    <cfRule type="cellIs" dxfId="7" priority="12" operator="equal">
      <formula>0</formula>
    </cfRule>
  </conditionalFormatting>
  <conditionalFormatting sqref="U573:AG574">
    <cfRule type="cellIs" dxfId="6" priority="11" operator="equal">
      <formula>0</formula>
    </cfRule>
  </conditionalFormatting>
  <conditionalFormatting sqref="AI573:AI574">
    <cfRule type="cellIs" dxfId="5" priority="10" operator="equal">
      <formula>0</formula>
    </cfRule>
  </conditionalFormatting>
  <conditionalFormatting sqref="U937:AG937">
    <cfRule type="cellIs" dxfId="4" priority="7" operator="equal">
      <formula>0</formula>
    </cfRule>
  </conditionalFormatting>
  <conditionalFormatting sqref="AI937">
    <cfRule type="cellIs" dxfId="3" priority="6" operator="equal">
      <formula>0</formula>
    </cfRule>
  </conditionalFormatting>
  <conditionalFormatting sqref="U1260:AG1260">
    <cfRule type="cellIs" dxfId="2" priority="1" operator="equal">
      <formula>0</formula>
    </cfRule>
  </conditionalFormatting>
  <conditionalFormatting sqref="AI1260">
    <cfRule type="cellIs" dxfId="1" priority="2" operator="equal">
      <formula>0</formula>
    </cfRule>
  </conditionalFormatting>
  <dataValidations disablePrompts="1" count="2">
    <dataValidation imeMode="off" allowBlank="1" showInputMessage="1" showErrorMessage="1" sqref="AF1271:AG1298 AF145:AG170 AG535:AG546 AF1210:AG1242 AF547:AG559 AF576:AG585 AF672:AG686 AF1172:AF1203 AF808:AG824 AF898:AG933 AF612:AG648 AF65:AG91 AF1315:AG1326 AF173:AG178 AF535:AF542 AG180:AG181 AG183:AG185 AF1334:AG1344 AF403:AG450 AF452:AG466 AF468:AG475 AG291:AG292 AF662:AG669 AF752:AG758 AF760:AG788 AF791:AG799 AF801:AG806 AF843:AG854 AF688:AG733 AF883:AG896 AF857:AG881 AF998:AG998 AF1306:AG1313 AF180:AF186 AF340 AG286:AG289 AF1082:AG1116 AF1045:AG1050 AG586:AG591 AF739:AG744 AF1001:AG1006 AF1022:AG1027 AF1052:AG1080 AF1008:AG1015 AF935:AG960 AG261:AG264 AF265:AG265 AG212:AG234 AG560:AG574 AF1137:AG1168 AF349 AF17:AG63 AF93:AG143 AF188:AG210 AG236:AG259 AG267:AG284 AF1029:AG1043 AF266:AF292 AF478:AG533 AF587:AF591 AF592:AG610 AG1169:AG1203 AF1204:AG1208 AF350:AG400 AF1017:AG1020 AF341:AG348 AF211:AF264 AF735:AG737 AF293:AG339"/>
    <dataValidation type="list" allowBlank="1" showInputMessage="1" showErrorMessage="1" sqref="AD1">
      <formula1>$AL$17:$AL$36</formula1>
    </dataValidation>
  </dataValidations>
  <printOptions horizontalCentered="1"/>
  <pageMargins left="0.43307086614173229" right="0.19685039370078741" top="0.59055118110236227" bottom="0.9055118110236221" header="0.23622047244094491" footer="0.39370078740157483"/>
  <pageSetup paperSize="8" scale="84" fitToHeight="0" orientation="portrait" r:id="rId1"/>
  <headerFooter alignWithMargins="0">
    <oddHeader>&amp;C
&amp;16平成28～31年度用　福島県中学校教師用教科書・指導書・指導資料・物品購入計画書【&amp;N - &amp;P】&amp;R印刷日時：　&amp;D　&amp;T</oddHeader>
    <oddFooter>&amp;L初めに○印のあるものは教科書及び指導書すべて新刊です。太字は該当学年共通で1冊です。｢セット」は、分冊もありますので別途ご相談下さい。
○印以外でゴシック体で記入のものは、新刊、新版、改訂版の主な教師用指導資料です。
明朝体記入のものは継続発行教材ですが、新指導要領に準拠しておりますので、お手持ちがあればそのまま使用できます。
※印のあるものは全国的に使用頻度の高い指導資料です。タイトルの長いものは略称記載しております。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412A7D01-C256-4AB6-BE13-DB09C5987ED4}">
            <xm:f>NOT(ISERROR(SEARCH(sas&lt;&gt;"",AG17)))</xm:f>
            <xm:f>sas&lt;&gt;""</xm:f>
            <x14:dxf>
              <fill>
                <patternFill>
                  <bgColor theme="0"/>
                </patternFill>
              </fill>
            </x14:dxf>
          </x14:cfRule>
          <xm:sqref>AG17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学校用（完全版）</vt:lpstr>
      <vt:lpstr>学校用（セレクト版) (2)</vt:lpstr>
      <vt:lpstr>'学校用（セレクト版) (2)'!Print_Area</vt:lpstr>
      <vt:lpstr>'学校用（完全版）'!Print_Area</vt:lpstr>
      <vt:lpstr>'学校用（セレクト版) (2)'!Print_Titles</vt:lpstr>
      <vt:lpstr>'学校用（完全版）'!Print_Titles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yasu-i</dc:creator>
  <cp:lastModifiedBy>futsuhin8</cp:lastModifiedBy>
  <cp:lastPrinted>2015-09-18T06:24:55Z</cp:lastPrinted>
  <dcterms:created xsi:type="dcterms:W3CDTF">2012-08-23T23:54:58Z</dcterms:created>
  <dcterms:modified xsi:type="dcterms:W3CDTF">2015-10-21T02:16:13Z</dcterms:modified>
</cp:coreProperties>
</file>